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updateLinks="never"/>
  <mc:AlternateContent xmlns:mc="http://schemas.openxmlformats.org/markup-compatibility/2006">
    <mc:Choice Requires="x15">
      <x15ac:absPath xmlns:x15ac="http://schemas.microsoft.com/office/spreadsheetml/2010/11/ac" url="\\AMIGO-SERV\f\Прайсы продажа рубли\Готовые изделия\"/>
    </mc:Choice>
  </mc:AlternateContent>
  <xr:revisionPtr revIDLastSave="0" documentId="13_ncr:1_{E58ED06B-86C4-418A-B9B1-23202AF1A0B9}" xr6:coauthVersionLast="47" xr6:coauthVersionMax="47" xr10:uidLastSave="{00000000-0000-0000-0000-000000000000}"/>
  <bookViews>
    <workbookView xWindow="-120" yWindow="-120" windowWidth="29040" windowHeight="15840" tabRatio="902" xr2:uid="{00000000-000D-0000-FFFF-FFFF00000000}"/>
  </bookViews>
  <sheets>
    <sheet name="ГЛАВНАЯ" sheetId="20" r:id="rId1"/>
    <sheet name="ЗЕБРА" sheetId="2" r:id="rId2"/>
    <sheet name="МГ И МГС" sheetId="30" r:id="rId3"/>
    <sheet name="AMG" sheetId="29" r:id="rId4"/>
    <sheet name="Бентин М" sheetId="35" r:id="rId5"/>
    <sheet name="Бентин L" sheetId="36" r:id="rId6"/>
    <sheet name="КАССЕТА Бентин М+" sheetId="31" r:id="rId7"/>
    <sheet name="Рол-шторы" sheetId="4" r:id="rId8"/>
    <sheet name="ZIP СИСТЕМА" sheetId="38" r:id="rId9"/>
    <sheet name="LOCK СИСТЕМА" sheetId="39" r:id="rId10"/>
    <sheet name="ZIP ROOF" sheetId="40" r:id="rId11"/>
    <sheet name="Roof VELUX" sheetId="22" r:id="rId12"/>
    <sheet name="Roof ROTO" sheetId="23" r:id="rId13"/>
    <sheet name="Roof FAKRO" sheetId="24" r:id="rId14"/>
    <sheet name="Плиссе ткани" sheetId="25" r:id="rId15"/>
    <sheet name="Плиссе" sheetId="5" r:id="rId16"/>
    <sheet name="Плиссе RUS" sheetId="32" r:id="rId17"/>
    <sheet name="Плиссе MAXI" sheetId="6" r:id="rId18"/>
    <sheet name="Мираж" sheetId="7" r:id="rId19"/>
    <sheet name="Вертикальные жалюзи" sheetId="8" r:id="rId20"/>
    <sheet name="Доп. к вертикальным жалюзи" sheetId="9" r:id="rId21"/>
    <sheet name="Горизонтальные ал.жалюзи" sheetId="10" r:id="rId22"/>
    <sheet name="Горизонтальные Венус" sheetId="11" r:id="rId23"/>
    <sheet name="Горизонтальные дерево" sheetId="12" r:id="rId24"/>
    <sheet name="Электрика Amigo" sheetId="14" r:id="rId25"/>
    <sheet name="Электрика Somfy" sheetId="15" r:id="rId26"/>
    <sheet name="Шторные карнизы" sheetId="17" r:id="rId27"/>
    <sheet name="Шторные карнизы Glydea" sheetId="26" r:id="rId28"/>
    <sheet name="Портьеры" sheetId="61" r:id="rId29"/>
    <sheet name="LIFT-система" sheetId="41" r:id="rId30"/>
    <sheet name="Римский карниз" sheetId="16" r:id="rId31"/>
    <sheet name="Римский карниз MAXI" sheetId="37" r:id="rId32"/>
    <sheet name="Римские ткани" sheetId="34" r:id="rId33"/>
    <sheet name="Римские шторы" sheetId="33" r:id="rId34"/>
    <sheet name="Каталоги" sheetId="18" r:id="rId35"/>
    <sheet name="Дополненые услуги" sheetId="19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xlnm._FilterDatabase" localSheetId="13" hidden="1">'Roof FAKRO'!#REF!</definedName>
    <definedName name="_xlnm._FilterDatabase" localSheetId="0" hidden="1">ГЛАВНАЯ!$B$1:$S$4</definedName>
    <definedName name="_xlnm._FilterDatabase" localSheetId="22" hidden="1">'Горизонтальные Венус'!$A$10:$B$43</definedName>
    <definedName name="_xlnm._FilterDatabase" localSheetId="1" hidden="1">ЗЕБРА!$B$7:$H$90</definedName>
    <definedName name="Z_69A580D4_36A4_46B8_9EF6_48AA5F7B1248_.wvu.FilterData" localSheetId="22" hidden="1">'Горизонтальные Венус'!$A$10:$B$43</definedName>
    <definedName name="Z_69A580D4_36A4_46B8_9EF6_48AA5F7B1248_.wvu.PrintArea" localSheetId="19" hidden="1">'Вертикальные жалюзи'!$B$1:$G$92</definedName>
    <definedName name="Z_69A580D4_36A4_46B8_9EF6_48AA5F7B1248_.wvu.PrintArea" localSheetId="21" hidden="1">'Горизонтальные ал.жалюзи'!$A$1:$G$75</definedName>
    <definedName name="Z_69A580D4_36A4_46B8_9EF6_48AA5F7B1248_.wvu.PrintArea" localSheetId="22" hidden="1">'Горизонтальные Венус'!$A$1:$G$117</definedName>
    <definedName name="Z_69A580D4_36A4_46B8_9EF6_48AA5F7B1248_.wvu.PrintArea" localSheetId="23" hidden="1">'Горизонтальные дерево'!$B$1:$H$88</definedName>
    <definedName name="Z_69A580D4_36A4_46B8_9EF6_48AA5F7B1248_.wvu.PrintArea" localSheetId="1" hidden="1">ЗЕБРА!$B$1:$H$96</definedName>
    <definedName name="Z_69A580D4_36A4_46B8_9EF6_48AA5F7B1248_.wvu.PrintArea" localSheetId="7" hidden="1">'Рол-шторы'!#REF!</definedName>
    <definedName name="Z_69A580D4_36A4_46B8_9EF6_48AA5F7B1248_.wvu.PrintTitles" localSheetId="7" hidden="1">'Рол-шторы'!#REF!</definedName>
    <definedName name="Z_A83C358C_5219_47DF_9441_5894F1324676_.wvu.FilterData" localSheetId="22" hidden="1">'Горизонтальные Венус'!$A$10:$B$43</definedName>
    <definedName name="Z_A83C358C_5219_47DF_9441_5894F1324676_.wvu.PrintArea" localSheetId="19" hidden="1">'Вертикальные жалюзи'!$B$1:$G$92</definedName>
    <definedName name="Z_A83C358C_5219_47DF_9441_5894F1324676_.wvu.PrintArea" localSheetId="21" hidden="1">'Горизонтальные ал.жалюзи'!$A$1:$G$75</definedName>
    <definedName name="Z_A83C358C_5219_47DF_9441_5894F1324676_.wvu.PrintArea" localSheetId="22" hidden="1">'Горизонтальные Венус'!$A$1:$G$117</definedName>
    <definedName name="Z_A83C358C_5219_47DF_9441_5894F1324676_.wvu.PrintArea" localSheetId="23" hidden="1">'Горизонтальные дерево'!$B$1:$H$88</definedName>
    <definedName name="Z_A83C358C_5219_47DF_9441_5894F1324676_.wvu.PrintArea" localSheetId="1" hidden="1">ЗЕБРА!$B$1:$H$96</definedName>
    <definedName name="Z_A83C358C_5219_47DF_9441_5894F1324676_.wvu.PrintArea" localSheetId="7" hidden="1">'Рол-шторы'!#REF!</definedName>
    <definedName name="Z_A83C358C_5219_47DF_9441_5894F1324676_.wvu.PrintTitles" localSheetId="7" hidden="1">'Рол-шторы'!#REF!</definedName>
    <definedName name="адрес" localSheetId="21">'Вертикальные жалюзи'!$B$2</definedName>
    <definedName name="адрес" localSheetId="20">'Доп. к вертикальным жалюзи'!#REF!</definedName>
    <definedName name="адрес" localSheetId="1">#REF!</definedName>
    <definedName name="адрес" localSheetId="7">'[1]Вертикальные жалюзи'!$A$2</definedName>
    <definedName name="адрес">'Вертикальные жалюзи'!$B$2</definedName>
    <definedName name="боковаяфиксациямини" localSheetId="7">'[2]Комплектация МИНИ'!$B$7</definedName>
    <definedName name="боковаяфиксациямини">'[3]Комплектация МИНИ'!$B$7</definedName>
    <definedName name="Высота">'[4]Рулонка Люкс '!$C$5</definedName>
    <definedName name="высотамини" localSheetId="7">'[2]Комплектация МИНИ'!$B$4</definedName>
    <definedName name="высотамини">'[3]Комплектация МИНИ'!$B$4</definedName>
    <definedName name="высотамини_по_высоте" localSheetId="3">'[3]Комплектация МИНИ'!#REF!</definedName>
    <definedName name="высотамини_по_высоте" localSheetId="13">'[3]Комплектация МИНИ'!#REF!</definedName>
    <definedName name="высотамини_по_высоте" localSheetId="12">'[3]Комплектация МИНИ'!#REF!</definedName>
    <definedName name="высотамини_по_высоте" localSheetId="2">'[3]Комплектация МИНИ'!#REF!</definedName>
    <definedName name="высотамини_по_высоте" localSheetId="17">'[3]Комплектация МИНИ'!#REF!</definedName>
    <definedName name="высотамини_по_высоте" localSheetId="30">'[3]Комплектация МИНИ'!#REF!</definedName>
    <definedName name="высотамини_по_высоте" localSheetId="7">'[2]Комплектация МИНИ'!#REF!</definedName>
    <definedName name="высотамини_по_высоте" localSheetId="26">'[3]Комплектация МИНИ'!#REF!</definedName>
    <definedName name="высотамини_по_высоте" localSheetId="27">'[3]Комплектация МИНИ'!#REF!</definedName>
    <definedName name="высотамини_по_высоте">'[3]Комплектация МИНИ'!#REF!</definedName>
    <definedName name="высотауни" localSheetId="3">#REF!</definedName>
    <definedName name="высотауни" localSheetId="13">#REF!</definedName>
    <definedName name="высотауни" localSheetId="12">#REF!</definedName>
    <definedName name="высотауни" localSheetId="0">#REF!</definedName>
    <definedName name="высотауни" localSheetId="2">#REF!</definedName>
    <definedName name="высотауни" localSheetId="17">#REF!</definedName>
    <definedName name="высотауни" localSheetId="30">#REF!</definedName>
    <definedName name="высотауни" localSheetId="7">#REF!</definedName>
    <definedName name="высотауни" localSheetId="26">#REF!</definedName>
    <definedName name="высотауни" localSheetId="27">#REF!</definedName>
    <definedName name="высотауни">#REF!</definedName>
    <definedName name="Высотауни_по_высоте" localSheetId="3">#REF!</definedName>
    <definedName name="Высотауни_по_высоте" localSheetId="13">#REF!</definedName>
    <definedName name="Высотауни_по_высоте" localSheetId="12">#REF!</definedName>
    <definedName name="Высотауни_по_высоте" localSheetId="0">#REF!</definedName>
    <definedName name="Высотауни_по_высоте" localSheetId="2">#REF!</definedName>
    <definedName name="Высотауни_по_высоте" localSheetId="17">#REF!</definedName>
    <definedName name="Высотауни_по_высоте" localSheetId="30">#REF!</definedName>
    <definedName name="Высотауни_по_высоте" localSheetId="7">#REF!</definedName>
    <definedName name="Высотауни_по_высоте" localSheetId="26">#REF!</definedName>
    <definedName name="Высотауни_по_высоте" localSheetId="27">#REF!</definedName>
    <definedName name="Высотауни_по_высоте">#REF!</definedName>
    <definedName name="высотауни2пружина" localSheetId="7">'[2]Комплектация УНИ-2 с пружиной'!$B$4</definedName>
    <definedName name="высотауни2пружина">'[3]Комплектация УНИ-2 с пружиной'!$B$4</definedName>
    <definedName name="высотауни2спружиной_по_высоте" localSheetId="3">'[3]Комплектация УНИ-2 с пружиной'!#REF!</definedName>
    <definedName name="высотауни2спружиной_по_высоте" localSheetId="13">'[3]Комплектация УНИ-2 с пружиной'!#REF!</definedName>
    <definedName name="высотауни2спружиной_по_высоте" localSheetId="12">'[3]Комплектация УНИ-2 с пружиной'!#REF!</definedName>
    <definedName name="высотауни2спружиной_по_высоте" localSheetId="2">'[3]Комплектация УНИ-2 с пружиной'!#REF!</definedName>
    <definedName name="высотауни2спружиной_по_высоте" localSheetId="17">'[3]Комплектация УНИ-2 с пружиной'!#REF!</definedName>
    <definedName name="высотауни2спружиной_по_высоте" localSheetId="30">'[3]Комплектация УНИ-2 с пружиной'!#REF!</definedName>
    <definedName name="высотауни2спружиной_по_высоте" localSheetId="7">'[2]Комплектация УНИ-2 с пружиной'!#REF!</definedName>
    <definedName name="высотауни2спружиной_по_высоте" localSheetId="26">'[3]Комплектация УНИ-2 с пружиной'!#REF!</definedName>
    <definedName name="высотауни2спружиной_по_высоте" localSheetId="27">'[3]Комплектация УНИ-2 с пружиной'!#REF!</definedName>
    <definedName name="высотауни2спружиной_по_высоте">'[3]Комплектация УНИ-2 с пружиной'!#REF!</definedName>
    <definedName name="_xlnm.Print_Titles" localSheetId="13">'Roof FAKRO'!$1:$6</definedName>
    <definedName name="_xlnm.Print_Titles" localSheetId="12">'Roof ROTO'!$1:$6</definedName>
    <definedName name="_xlnm.Print_Titles" localSheetId="11">'Roof VELUX'!$1:$6</definedName>
    <definedName name="итого100" localSheetId="7">'[2]Комплектация МИНИ'!$L$32</definedName>
    <definedName name="итого100">'[3]Комплектация МИНИ'!$L$32</definedName>
    <definedName name="итого100_по_высоте" localSheetId="3">'[3]Комплектация МИНИ'!#REF!</definedName>
    <definedName name="итого100_по_высоте" localSheetId="13">'[3]Комплектация МИНИ'!#REF!</definedName>
    <definedName name="итого100_по_высоте" localSheetId="12">'[3]Комплектация МИНИ'!#REF!</definedName>
    <definedName name="итого100_по_высоте" localSheetId="2">'[3]Комплектация МИНИ'!#REF!</definedName>
    <definedName name="итого100_по_высоте" localSheetId="17">'[3]Комплектация МИНИ'!#REF!</definedName>
    <definedName name="итого100_по_высоте" localSheetId="30">'[3]Комплектация МИНИ'!#REF!</definedName>
    <definedName name="итого100_по_высоте" localSheetId="7">'[2]Комплектация МИНИ'!#REF!</definedName>
    <definedName name="итого100_по_высоте" localSheetId="26">'[3]Комплектация МИНИ'!#REF!</definedName>
    <definedName name="итого100_по_высоте" localSheetId="27">'[3]Комплектация МИНИ'!#REF!</definedName>
    <definedName name="итого100_по_высоте">'[3]Комплектация МИНИ'!#REF!</definedName>
    <definedName name="итого110" localSheetId="7">'[2]Комплектация МИНИ'!$M$32</definedName>
    <definedName name="итого110">'[3]Комплектация МИНИ'!$M$32</definedName>
    <definedName name="итого110_по_высоте" localSheetId="3">'[3]Комплектация МИНИ'!#REF!</definedName>
    <definedName name="итого110_по_высоте" localSheetId="13">'[3]Комплектация МИНИ'!#REF!</definedName>
    <definedName name="итого110_по_высоте" localSheetId="12">'[3]Комплектация МИНИ'!#REF!</definedName>
    <definedName name="итого110_по_высоте" localSheetId="2">'[3]Комплектация МИНИ'!#REF!</definedName>
    <definedName name="итого110_по_высоте" localSheetId="17">'[3]Комплектация МИНИ'!#REF!</definedName>
    <definedName name="итого110_по_высоте" localSheetId="30">'[3]Комплектация МИНИ'!#REF!</definedName>
    <definedName name="итого110_по_высоте" localSheetId="7">'[2]Комплектация МИНИ'!#REF!</definedName>
    <definedName name="итого110_по_высоте" localSheetId="26">'[3]Комплектация МИНИ'!#REF!</definedName>
    <definedName name="итого110_по_высоте" localSheetId="27">'[3]Комплектация МИНИ'!#REF!</definedName>
    <definedName name="итого110_по_высоте">'[3]Комплектация МИНИ'!#REF!</definedName>
    <definedName name="итого120" localSheetId="7">'[2]Комплектация МИНИ'!$N$32</definedName>
    <definedName name="итого120">'[3]Комплектация МИНИ'!$N$32</definedName>
    <definedName name="итого120_по_высоте" localSheetId="3">'[3]Комплектация МИНИ'!#REF!</definedName>
    <definedName name="итого120_по_высоте" localSheetId="13">'[3]Комплектация МИНИ'!#REF!</definedName>
    <definedName name="итого120_по_высоте" localSheetId="12">'[3]Комплектация МИНИ'!#REF!</definedName>
    <definedName name="итого120_по_высоте" localSheetId="2">'[3]Комплектация МИНИ'!#REF!</definedName>
    <definedName name="итого120_по_высоте" localSheetId="17">'[3]Комплектация МИНИ'!#REF!</definedName>
    <definedName name="итого120_по_высоте" localSheetId="30">'[3]Комплектация МИНИ'!#REF!</definedName>
    <definedName name="итого120_по_высоте" localSheetId="7">'[2]Комплектация МИНИ'!#REF!</definedName>
    <definedName name="итого120_по_высоте" localSheetId="26">'[3]Комплектация МИНИ'!#REF!</definedName>
    <definedName name="итого120_по_высоте" localSheetId="27">'[3]Комплектация МИНИ'!#REF!</definedName>
    <definedName name="итого120_по_высоте">'[3]Комплектация МИНИ'!#REF!</definedName>
    <definedName name="итого130" localSheetId="7">'[2]Комплектация МИНИ'!$O$32</definedName>
    <definedName name="итого130">'[3]Комплектация МИНИ'!$O$32</definedName>
    <definedName name="итого130_по_высоте" localSheetId="3">'[3]Комплектация МИНИ'!#REF!</definedName>
    <definedName name="итого130_по_высоте" localSheetId="13">'[3]Комплектация МИНИ'!#REF!</definedName>
    <definedName name="итого130_по_высоте" localSheetId="12">'[3]Комплектация МИНИ'!#REF!</definedName>
    <definedName name="итого130_по_высоте" localSheetId="2">'[3]Комплектация МИНИ'!#REF!</definedName>
    <definedName name="итого130_по_высоте" localSheetId="17">'[3]Комплектация МИНИ'!#REF!</definedName>
    <definedName name="итого130_по_высоте" localSheetId="30">'[3]Комплектация МИНИ'!#REF!</definedName>
    <definedName name="итого130_по_высоте" localSheetId="7">'[2]Комплектация МИНИ'!#REF!</definedName>
    <definedName name="итого130_по_высоте" localSheetId="26">'[3]Комплектация МИНИ'!#REF!</definedName>
    <definedName name="итого130_по_высоте" localSheetId="27">'[3]Комплектация МИНИ'!#REF!</definedName>
    <definedName name="итого130_по_высоте">'[3]Комплектация МИНИ'!#REF!</definedName>
    <definedName name="итого140" localSheetId="7">'[2]Комплектация МИНИ'!$P$32</definedName>
    <definedName name="итого140">'[3]Комплектация МИНИ'!$P$32</definedName>
    <definedName name="итого140_по_высоте" localSheetId="3">'[3]Комплектация МИНИ'!#REF!</definedName>
    <definedName name="итого140_по_высоте" localSheetId="13">'[3]Комплектация МИНИ'!#REF!</definedName>
    <definedName name="итого140_по_высоте" localSheetId="12">'[3]Комплектация МИНИ'!#REF!</definedName>
    <definedName name="итого140_по_высоте" localSheetId="2">'[3]Комплектация МИНИ'!#REF!</definedName>
    <definedName name="итого140_по_высоте" localSheetId="17">'[3]Комплектация МИНИ'!#REF!</definedName>
    <definedName name="итого140_по_высоте" localSheetId="30">'[3]Комплектация МИНИ'!#REF!</definedName>
    <definedName name="итого140_по_высоте" localSheetId="7">'[2]Комплектация МИНИ'!#REF!</definedName>
    <definedName name="итого140_по_высоте" localSheetId="26">'[3]Комплектация МИНИ'!#REF!</definedName>
    <definedName name="итого140_по_высоте" localSheetId="27">'[3]Комплектация МИНИ'!#REF!</definedName>
    <definedName name="итого140_по_высоте">'[3]Комплектация МИНИ'!#REF!</definedName>
    <definedName name="итого150" localSheetId="7">'[2]Комплектация МИНИ'!$Q$32</definedName>
    <definedName name="итого150">'[3]Комплектация МИНИ'!$Q$32</definedName>
    <definedName name="итого150_по_высоте" localSheetId="3">'[3]Комплектация МИНИ'!#REF!</definedName>
    <definedName name="итого150_по_высоте" localSheetId="13">'[3]Комплектация МИНИ'!#REF!</definedName>
    <definedName name="итого150_по_высоте" localSheetId="12">'[3]Комплектация МИНИ'!#REF!</definedName>
    <definedName name="итого150_по_высоте" localSheetId="2">'[3]Комплектация МИНИ'!#REF!</definedName>
    <definedName name="итого150_по_высоте" localSheetId="17">'[3]Комплектация МИНИ'!#REF!</definedName>
    <definedName name="итого150_по_высоте" localSheetId="30">'[3]Комплектация МИНИ'!#REF!</definedName>
    <definedName name="итого150_по_высоте" localSheetId="7">'[2]Комплектация МИНИ'!#REF!</definedName>
    <definedName name="итого150_по_высоте" localSheetId="26">'[3]Комплектация МИНИ'!#REF!</definedName>
    <definedName name="итого150_по_высоте" localSheetId="27">'[3]Комплектация МИНИ'!#REF!</definedName>
    <definedName name="итого150_по_высоте">'[3]Комплектация МИНИ'!#REF!</definedName>
    <definedName name="итого160" localSheetId="7">'[2]Комплектация МИНИ'!$R$32</definedName>
    <definedName name="итого160">'[3]Комплектация МИНИ'!$R$32</definedName>
    <definedName name="итого160_по_высоте" localSheetId="3">'[3]Комплектация МИНИ'!#REF!</definedName>
    <definedName name="итого160_по_высоте" localSheetId="13">'[3]Комплектация МИНИ'!#REF!</definedName>
    <definedName name="итого160_по_высоте" localSheetId="12">'[3]Комплектация МИНИ'!#REF!</definedName>
    <definedName name="итого160_по_высоте" localSheetId="2">'[3]Комплектация МИНИ'!#REF!</definedName>
    <definedName name="итого160_по_высоте" localSheetId="17">'[3]Комплектация МИНИ'!#REF!</definedName>
    <definedName name="итого160_по_высоте" localSheetId="30">'[3]Комплектация МИНИ'!#REF!</definedName>
    <definedName name="итого160_по_высоте" localSheetId="7">'[2]Комплектация МИНИ'!#REF!</definedName>
    <definedName name="итого160_по_высоте" localSheetId="26">'[3]Комплектация МИНИ'!#REF!</definedName>
    <definedName name="итого160_по_высоте" localSheetId="27">'[3]Комплектация МИНИ'!#REF!</definedName>
    <definedName name="итого160_по_высоте">'[3]Комплектация МИНИ'!#REF!</definedName>
    <definedName name="итого170_по_высоте" localSheetId="3">'[3]Комплектация МИНИ'!#REF!</definedName>
    <definedName name="итого170_по_высоте" localSheetId="13">'[3]Комплектация МИНИ'!#REF!</definedName>
    <definedName name="итого170_по_высоте" localSheetId="12">'[3]Комплектация МИНИ'!#REF!</definedName>
    <definedName name="итого170_по_высоте" localSheetId="2">'[3]Комплектация МИНИ'!#REF!</definedName>
    <definedName name="итого170_по_высоте" localSheetId="17">'[3]Комплектация МИНИ'!#REF!</definedName>
    <definedName name="итого170_по_высоте" localSheetId="30">'[3]Комплектация МИНИ'!#REF!</definedName>
    <definedName name="итого170_по_высоте" localSheetId="7">'[2]Комплектация МИНИ'!#REF!</definedName>
    <definedName name="итого170_по_высоте" localSheetId="26">'[3]Комплектация МИНИ'!#REF!</definedName>
    <definedName name="итого170_по_высоте" localSheetId="27">'[3]Комплектация МИНИ'!#REF!</definedName>
    <definedName name="итого170_по_высоте">'[3]Комплектация МИНИ'!#REF!</definedName>
    <definedName name="итого180_по_высоте" localSheetId="3">'[3]Комплектация МИНИ'!#REF!</definedName>
    <definedName name="итого180_по_высоте" localSheetId="13">'[3]Комплектация МИНИ'!#REF!</definedName>
    <definedName name="итого180_по_высоте" localSheetId="12">'[3]Комплектация МИНИ'!#REF!</definedName>
    <definedName name="итого180_по_высоте" localSheetId="2">'[3]Комплектация МИНИ'!#REF!</definedName>
    <definedName name="итого180_по_высоте" localSheetId="17">'[3]Комплектация МИНИ'!#REF!</definedName>
    <definedName name="итого180_по_высоте" localSheetId="30">'[3]Комплектация МИНИ'!#REF!</definedName>
    <definedName name="итого180_по_высоте" localSheetId="7">'[2]Комплектация МИНИ'!#REF!</definedName>
    <definedName name="итого180_по_высоте" localSheetId="26">'[3]Комплектация МИНИ'!#REF!</definedName>
    <definedName name="итого180_по_высоте" localSheetId="27">'[3]Комплектация МИНИ'!#REF!</definedName>
    <definedName name="итого180_по_высоте">'[3]Комплектация МИНИ'!#REF!</definedName>
    <definedName name="итого190_по_высоте" localSheetId="3">'[3]Комплектация МИНИ'!#REF!</definedName>
    <definedName name="итого190_по_высоте" localSheetId="13">'[3]Комплектация МИНИ'!#REF!</definedName>
    <definedName name="итого190_по_высоте" localSheetId="12">'[3]Комплектация МИНИ'!#REF!</definedName>
    <definedName name="итого190_по_высоте" localSheetId="2">'[3]Комплектация МИНИ'!#REF!</definedName>
    <definedName name="итого190_по_высоте" localSheetId="17">'[3]Комплектация МИНИ'!#REF!</definedName>
    <definedName name="итого190_по_высоте" localSheetId="30">'[3]Комплектация МИНИ'!#REF!</definedName>
    <definedName name="итого190_по_высоте" localSheetId="7">'[2]Комплектация МИНИ'!#REF!</definedName>
    <definedName name="итого190_по_высоте" localSheetId="26">'[3]Комплектация МИНИ'!#REF!</definedName>
    <definedName name="итого190_по_высоте" localSheetId="27">'[3]Комплектация МИНИ'!#REF!</definedName>
    <definedName name="итого190_по_высоте">'[3]Комплектация МИНИ'!#REF!</definedName>
    <definedName name="итого200_по_высоте" localSheetId="3">'[3]Комплектация МИНИ'!#REF!</definedName>
    <definedName name="итого200_по_высоте" localSheetId="13">'[3]Комплектация МИНИ'!#REF!</definedName>
    <definedName name="итого200_по_высоте" localSheetId="12">'[3]Комплектация МИНИ'!#REF!</definedName>
    <definedName name="итого200_по_высоте" localSheetId="2">'[3]Комплектация МИНИ'!#REF!</definedName>
    <definedName name="итого200_по_высоте" localSheetId="17">'[3]Комплектация МИНИ'!#REF!</definedName>
    <definedName name="итого200_по_высоте" localSheetId="30">'[3]Комплектация МИНИ'!#REF!</definedName>
    <definedName name="итого200_по_высоте" localSheetId="7">'[2]Комплектация МИНИ'!#REF!</definedName>
    <definedName name="итого200_по_высоте" localSheetId="26">'[3]Комплектация МИНИ'!#REF!</definedName>
    <definedName name="итого200_по_высоте" localSheetId="27">'[3]Комплектация МИНИ'!#REF!</definedName>
    <definedName name="итого200_по_высоте">'[3]Комплектация МИНИ'!#REF!</definedName>
    <definedName name="итого60" localSheetId="7">'[2]Комплектация МИНИ'!$H$32</definedName>
    <definedName name="итого60">'[3]Комплектация МИНИ'!$H$32</definedName>
    <definedName name="итого60_по_высоте" localSheetId="3">'[3]Комплектация МИНИ'!#REF!</definedName>
    <definedName name="итого60_по_высоте" localSheetId="13">'[3]Комплектация МИНИ'!#REF!</definedName>
    <definedName name="итого60_по_высоте" localSheetId="12">'[3]Комплектация МИНИ'!#REF!</definedName>
    <definedName name="итого60_по_высоте" localSheetId="2">'[3]Комплектация МИНИ'!#REF!</definedName>
    <definedName name="итого60_по_высоте" localSheetId="17">'[3]Комплектация МИНИ'!#REF!</definedName>
    <definedName name="итого60_по_высоте" localSheetId="30">'[3]Комплектация МИНИ'!#REF!</definedName>
    <definedName name="итого60_по_высоте" localSheetId="7">'[2]Комплектация МИНИ'!#REF!</definedName>
    <definedName name="итого60_по_высоте" localSheetId="26">'[3]Комплектация МИНИ'!#REF!</definedName>
    <definedName name="итого60_по_высоте" localSheetId="27">'[3]Комплектация МИНИ'!#REF!</definedName>
    <definedName name="итого60_по_высоте">'[3]Комплектация МИНИ'!#REF!</definedName>
    <definedName name="итого70" localSheetId="7">'[2]Комплектация МИНИ'!$I$32</definedName>
    <definedName name="итого70">'[3]Комплектация МИНИ'!$I$32</definedName>
    <definedName name="итого70_по_высоте" localSheetId="3">'[3]Комплектация МИНИ'!#REF!</definedName>
    <definedName name="итого70_по_высоте" localSheetId="13">'[3]Комплектация МИНИ'!#REF!</definedName>
    <definedName name="итого70_по_высоте" localSheetId="12">'[3]Комплектация МИНИ'!#REF!</definedName>
    <definedName name="итого70_по_высоте" localSheetId="2">'[3]Комплектация МИНИ'!#REF!</definedName>
    <definedName name="итого70_по_высоте" localSheetId="17">'[3]Комплектация МИНИ'!#REF!</definedName>
    <definedName name="итого70_по_высоте" localSheetId="30">'[3]Комплектация МИНИ'!#REF!</definedName>
    <definedName name="итого70_по_высоте" localSheetId="7">'[2]Комплектация МИНИ'!#REF!</definedName>
    <definedName name="итого70_по_высоте" localSheetId="26">'[3]Комплектация МИНИ'!#REF!</definedName>
    <definedName name="итого70_по_высоте" localSheetId="27">'[3]Комплектация МИНИ'!#REF!</definedName>
    <definedName name="итого70_по_высоте">'[3]Комплектация МИНИ'!#REF!</definedName>
    <definedName name="итого80" localSheetId="7">'[2]Комплектация МИНИ'!$J$32</definedName>
    <definedName name="итого80">'[3]Комплектация МИНИ'!$J$32</definedName>
    <definedName name="итого80_по_высоте" localSheetId="3">'[3]Комплектация МИНИ'!#REF!</definedName>
    <definedName name="итого80_по_высоте" localSheetId="13">'[3]Комплектация МИНИ'!#REF!</definedName>
    <definedName name="итого80_по_высоте" localSheetId="12">'[3]Комплектация МИНИ'!#REF!</definedName>
    <definedName name="итого80_по_высоте" localSheetId="2">'[3]Комплектация МИНИ'!#REF!</definedName>
    <definedName name="итого80_по_высоте" localSheetId="17">'[3]Комплектация МИНИ'!#REF!</definedName>
    <definedName name="итого80_по_высоте" localSheetId="30">'[3]Комплектация МИНИ'!#REF!</definedName>
    <definedName name="итого80_по_высоте" localSheetId="7">'[2]Комплектация МИНИ'!#REF!</definedName>
    <definedName name="итого80_по_высоте" localSheetId="26">'[3]Комплектация МИНИ'!#REF!</definedName>
    <definedName name="итого80_по_высоте" localSheetId="27">'[3]Комплектация МИНИ'!#REF!</definedName>
    <definedName name="итого80_по_высоте">'[3]Комплектация МИНИ'!#REF!</definedName>
    <definedName name="итого90" localSheetId="7">'[2]Комплектация МИНИ'!$K$32</definedName>
    <definedName name="итого90">'[3]Комплектация МИНИ'!$K$32</definedName>
    <definedName name="итого90_по_высоте" localSheetId="3">'[3]Комплектация МИНИ'!#REF!</definedName>
    <definedName name="итого90_по_высоте" localSheetId="13">'[3]Комплектация МИНИ'!#REF!</definedName>
    <definedName name="итого90_по_высоте" localSheetId="12">'[3]Комплектация МИНИ'!#REF!</definedName>
    <definedName name="итого90_по_высоте" localSheetId="2">'[3]Комплектация МИНИ'!#REF!</definedName>
    <definedName name="итого90_по_высоте" localSheetId="17">'[3]Комплектация МИНИ'!#REF!</definedName>
    <definedName name="итого90_по_высоте" localSheetId="30">'[3]Комплектация МИНИ'!#REF!</definedName>
    <definedName name="итого90_по_высоте" localSheetId="7">'[2]Комплектация МИНИ'!#REF!</definedName>
    <definedName name="итого90_по_высоте" localSheetId="26">'[3]Комплектация МИНИ'!#REF!</definedName>
    <definedName name="итого90_по_высоте" localSheetId="27">'[3]Комплектация МИНИ'!#REF!</definedName>
    <definedName name="итого90_по_высоте">'[3]Комплектация МИНИ'!#REF!</definedName>
    <definedName name="итогосредднее_за_метр" localSheetId="3">'[3]Комплектация МИНИ(по ширине)'!#REF!</definedName>
    <definedName name="итогосредднее_за_метр" localSheetId="13">'[3]Комплектация МИНИ(по ширине)'!#REF!</definedName>
    <definedName name="итогосредднее_за_метр" localSheetId="12">'[3]Комплектация МИНИ(по ширине)'!#REF!</definedName>
    <definedName name="итогосредднее_за_метр" localSheetId="2">'[3]Комплектация МИНИ(по ширине)'!#REF!</definedName>
    <definedName name="итогосредднее_за_метр" localSheetId="17">'[3]Комплектация МИНИ(по ширине)'!#REF!</definedName>
    <definedName name="итогосредднее_за_метр" localSheetId="30">'[3]Комплектация МИНИ(по ширине)'!#REF!</definedName>
    <definedName name="итогосредднее_за_метр" localSheetId="7">'[2]Комплектация МИНИ(по ширине)'!#REF!</definedName>
    <definedName name="итогосредднее_за_метр" localSheetId="26">'[3]Комплектация МИНИ(по ширине)'!#REF!</definedName>
    <definedName name="итогосредднее_за_метр" localSheetId="27">'[3]Комплектация МИНИ(по ширине)'!#REF!</definedName>
    <definedName name="итогосредднее_за_метр">'[3]Комплектация МИНИ(по ширине)'!#REF!</definedName>
    <definedName name="К1" localSheetId="3">#REF!</definedName>
    <definedName name="К1" localSheetId="13">#REF!</definedName>
    <definedName name="К1" localSheetId="12">#REF!</definedName>
    <definedName name="К1" localSheetId="0">#REF!</definedName>
    <definedName name="К1" localSheetId="2">#REF!</definedName>
    <definedName name="К1" localSheetId="15">#REF!</definedName>
    <definedName name="К1" localSheetId="17">#REF!</definedName>
    <definedName name="К1" localSheetId="30">#REF!</definedName>
    <definedName name="К1" localSheetId="7">#REF!</definedName>
    <definedName name="К1" localSheetId="26">#REF!</definedName>
    <definedName name="К1" localSheetId="27">#REF!</definedName>
    <definedName name="К1" localSheetId="24">#REF!</definedName>
    <definedName name="К1" localSheetId="25">#REF!</definedName>
    <definedName name="К1">#REF!</definedName>
    <definedName name="КАТАЛОГИ" localSheetId="3">#REF!</definedName>
    <definedName name="КАТАЛОГИ" localSheetId="13">#REF!</definedName>
    <definedName name="КАТАЛОГИ" localSheetId="12">#REF!</definedName>
    <definedName name="КАТАЛОГИ" localSheetId="0">#REF!</definedName>
    <definedName name="КАТАЛОГИ" localSheetId="2">#REF!</definedName>
    <definedName name="КАТАЛОГИ" localSheetId="17">#REF!</definedName>
    <definedName name="КАТАЛОГИ" localSheetId="30">#REF!</definedName>
    <definedName name="КАТАЛОГИ" localSheetId="7">#REF!</definedName>
    <definedName name="КАТАЛОГИ" localSheetId="26">#REF!</definedName>
    <definedName name="КАТАЛОГИ" localSheetId="27">#REF!</definedName>
    <definedName name="КАТАЛОГИ">#REF!</definedName>
    <definedName name="мыло" localSheetId="21">'Вертикальные жалюзи'!$B$4</definedName>
    <definedName name="мыло" localSheetId="20">'Доп. к вертикальным жалюзи'!#REF!</definedName>
    <definedName name="мыло" localSheetId="1">#REF!</definedName>
    <definedName name="мыло" localSheetId="7">'[1]Вертикальные жалюзи'!$A$4</definedName>
    <definedName name="мыло">'Вертикальные жалюзи'!$B$4</definedName>
    <definedName name="название" localSheetId="21">'Вертикальные жалюзи'!$B$1</definedName>
    <definedName name="название" localSheetId="20">'Доп. к вертикальным жалюзи'!#REF!</definedName>
    <definedName name="название" localSheetId="1">#REF!</definedName>
    <definedName name="название" localSheetId="7">'[1]Вертикальные жалюзи'!$A$1</definedName>
    <definedName name="название">'Вертикальные жалюзи'!$B$1</definedName>
    <definedName name="наценка" localSheetId="3">'[3]Рол-шторы МИНИ'!#REF!</definedName>
    <definedName name="наценка" localSheetId="13">'[3]Рол-шторы МИНИ'!#REF!</definedName>
    <definedName name="наценка" localSheetId="12">'[3]Рол-шторы МИНИ'!#REF!</definedName>
    <definedName name="наценка" localSheetId="1">#REF!</definedName>
    <definedName name="наценка" localSheetId="2">'[3]Рол-шторы МИНИ'!#REF!</definedName>
    <definedName name="наценка" localSheetId="17">'[3]Рол-шторы МИНИ'!#REF!</definedName>
    <definedName name="наценка" localSheetId="30">'[3]Рол-шторы МИНИ'!#REF!</definedName>
    <definedName name="наценка" localSheetId="7">'[2]Рол-шторы МИНИ'!#REF!</definedName>
    <definedName name="наценка" localSheetId="26">'[3]Рол-шторы МИНИ'!#REF!</definedName>
    <definedName name="наценка" localSheetId="27">'[3]Рол-шторы МИНИ'!#REF!</definedName>
    <definedName name="наценка">'[3]Рол-шторы МИНИ'!#REF!</definedName>
    <definedName name="Наценка_M">'[5]Классика M для прайса'!$E$1</definedName>
    <definedName name="наценка_амиго">[6]Amigo!$G$10</definedName>
    <definedName name="наценка_зебра_уни">ЗЕБРА!#REF!</definedName>
    <definedName name="Наценка_ткань_зебра">ЗЕБРА!$D$1</definedName>
    <definedName name="наценка_униспружиной_1_2" localSheetId="7">'[2]Рол-шторы УНИ-2 с пружиной'!$B$1</definedName>
    <definedName name="наценка_униспружиной_1_2">'[3]Рол-шторы УНИ-2 с пружиной'!$B$1</definedName>
    <definedName name="наценка_униспружиной_3_4_5" localSheetId="7">'[2]Рол-шторы УНИ-2 с пружиной'!$B$2</definedName>
    <definedName name="наценка_униспружиной_3_4_5">'[3]Рол-шторы УНИ-2 с пружиной'!$B$2</definedName>
    <definedName name="НаценкаЛВТ">'[7]ЛВТ РАСЧЕТ'!$E$1</definedName>
    <definedName name="наценкаМини" localSheetId="7">'[2]Рол-шторы МИНИ'!$B$1</definedName>
    <definedName name="наценкаМини">'[3]Рол-шторы МИНИ'!$B$1</definedName>
    <definedName name="наценкаМини_поширине" localSheetId="7">'[2]Рол-шторы МИНИ(по ширине)'!$B$1</definedName>
    <definedName name="наценкаМини_поширине">'[3]Рол-шторы МИНИ(по ширине)'!$B$1</definedName>
    <definedName name="наценкаМини_поширине_3_4_5" localSheetId="7">'[2]Рол-шторы МИНИ(по ширине)'!$B$2</definedName>
    <definedName name="наценкаМини_поширине_3_4_5">'[3]Рол-шторы МИНИ(по ширине)'!$B$2</definedName>
    <definedName name="наценкаМини3_4_5" localSheetId="7">'[2]Рол-шторы МИНИ'!$B$2</definedName>
    <definedName name="наценкаМини3_4_5">'[3]Рол-шторы МИНИ'!$B$2</definedName>
    <definedName name="наценкауни" localSheetId="3">#REF!</definedName>
    <definedName name="наценкауни" localSheetId="13">#REF!</definedName>
    <definedName name="наценкауни" localSheetId="12">#REF!</definedName>
    <definedName name="наценкауни" localSheetId="0">#REF!</definedName>
    <definedName name="наценкауни" localSheetId="2">#REF!</definedName>
    <definedName name="наценкауни" localSheetId="17">#REF!</definedName>
    <definedName name="наценкауни" localSheetId="30">#REF!</definedName>
    <definedName name="наценкауни" localSheetId="7">#REF!</definedName>
    <definedName name="наценкауни" localSheetId="26">#REF!</definedName>
    <definedName name="наценкауни" localSheetId="27">#REF!</definedName>
    <definedName name="наценкауни">#REF!</definedName>
    <definedName name="наценкауни_1_2" localSheetId="7">'[2]Рол-шторы УНИ'!$B$1</definedName>
    <definedName name="наценкауни_1_2">'[3]Рол-шторы УНИ'!$B$1</definedName>
    <definedName name="наценкауни_3_4_5" localSheetId="7">'[2]Рол-шторы УНИ'!$B$2</definedName>
    <definedName name="наценкауни_3_4_5">'[3]Рол-шторы УНИ'!$B$2</definedName>
    <definedName name="наценкауни2" localSheetId="7">'[2]Рол-шторы УНИ-2'!$D$18</definedName>
    <definedName name="наценкауни2">'[3]Рол-шторы УНИ-2'!$D$18</definedName>
    <definedName name="наценкауни2спружиной" localSheetId="3">#REF!</definedName>
    <definedName name="наценкауни2спружиной" localSheetId="13">#REF!</definedName>
    <definedName name="наценкауни2спружиной" localSheetId="12">#REF!</definedName>
    <definedName name="наценкауни2спружиной" localSheetId="0">#REF!</definedName>
    <definedName name="наценкауни2спружиной" localSheetId="2">#REF!</definedName>
    <definedName name="наценкауни2спружиной" localSheetId="17">#REF!</definedName>
    <definedName name="наценкауни2спружиной" localSheetId="30">#REF!</definedName>
    <definedName name="наценкауни2спружиной" localSheetId="7">#REF!</definedName>
    <definedName name="наценкауни2спружиной" localSheetId="26">#REF!</definedName>
    <definedName name="наценкауни2спружиной" localSheetId="27">#REF!</definedName>
    <definedName name="наценкауни2спружиной">#REF!</definedName>
    <definedName name="_xlnm.Print_Area" localSheetId="13">'Roof FAKRO'!$B$1:$K$6</definedName>
    <definedName name="_xlnm.Print_Area" localSheetId="12">'Roof ROTO'!$B$1:$K$6</definedName>
    <definedName name="_xlnm.Print_Area" localSheetId="19">'Вертикальные жалюзи'!$B$1:$G$92</definedName>
    <definedName name="_xlnm.Print_Area" localSheetId="21">'Горизонтальные ал.жалюзи'!$A$1:$G$75</definedName>
    <definedName name="_xlnm.Print_Area" localSheetId="22">'Горизонтальные Венус'!$A$1:$G$117</definedName>
    <definedName name="_xlnm.Print_Area" localSheetId="23">'Горизонтальные дерево'!$B$1:$H$88</definedName>
    <definedName name="Расход_ткани_зебра">ЗЕБРА!$D$3</definedName>
    <definedName name="Среднее_количество_изделий">ЗЕБРА!$D$4</definedName>
    <definedName name="суммагрузцепимини" localSheetId="7">'[2]Комплектация МИНИ'!$E$14</definedName>
    <definedName name="суммагрузцепимини">'[3]Комплектация МИНИ'!$E$14</definedName>
    <definedName name="суммагрузцепиуни" localSheetId="3">#REF!</definedName>
    <definedName name="суммагрузцепиуни" localSheetId="13">#REF!</definedName>
    <definedName name="суммагрузцепиуни" localSheetId="12">#REF!</definedName>
    <definedName name="суммагрузцепиуни" localSheetId="0">#REF!</definedName>
    <definedName name="суммагрузцепиуни" localSheetId="2">#REF!</definedName>
    <definedName name="суммагрузцепиуни" localSheetId="17">#REF!</definedName>
    <definedName name="суммагрузцепиуни" localSheetId="30">#REF!</definedName>
    <definedName name="суммагрузцепиуни" localSheetId="7">#REF!</definedName>
    <definedName name="суммагрузцепиуни" localSheetId="26">#REF!</definedName>
    <definedName name="суммагрузцепиуни" localSheetId="27">#REF!</definedName>
    <definedName name="суммагрузцепиуни">#REF!</definedName>
    <definedName name="суммадержательмини" localSheetId="7">'[2]Комплектация МИНИ'!$E$22</definedName>
    <definedName name="суммадержательмини">'[3]Комплектация МИНИ'!$E$22</definedName>
    <definedName name="суммадержательуни" localSheetId="3">#REF!</definedName>
    <definedName name="суммадержательуни" localSheetId="13">#REF!</definedName>
    <definedName name="суммадержательуни" localSheetId="12">#REF!</definedName>
    <definedName name="суммадержательуни" localSheetId="0">#REF!</definedName>
    <definedName name="суммадержательуни" localSheetId="2">#REF!</definedName>
    <definedName name="суммадержательуни" localSheetId="17">#REF!</definedName>
    <definedName name="суммадержательуни" localSheetId="30">#REF!</definedName>
    <definedName name="суммадержательуни" localSheetId="7">#REF!</definedName>
    <definedName name="суммадержательуни" localSheetId="26">#REF!</definedName>
    <definedName name="суммадержательуни" localSheetId="27">#REF!</definedName>
    <definedName name="суммадержательуни">#REF!</definedName>
    <definedName name="суммадоппрофильвысокийуни2пружина_по_высоте" localSheetId="3">'[3]Комплектация УНИ-2 с пружиной'!#REF!</definedName>
    <definedName name="суммадоппрофильвысокийуни2пружина_по_высоте" localSheetId="13">'[3]Комплектация УНИ-2 с пружиной'!#REF!</definedName>
    <definedName name="суммадоппрофильвысокийуни2пружина_по_высоте" localSheetId="12">'[3]Комплектация УНИ-2 с пружиной'!#REF!</definedName>
    <definedName name="суммадоппрофильвысокийуни2пружина_по_высоте" localSheetId="2">'[3]Комплектация УНИ-2 с пружиной'!#REF!</definedName>
    <definedName name="суммадоппрофильвысокийуни2пружина_по_высоте" localSheetId="17">'[3]Комплектация УНИ-2 с пружиной'!#REF!</definedName>
    <definedName name="суммадоппрофильвысокийуни2пружина_по_высоте" localSheetId="30">'[3]Комплектация УНИ-2 с пружиной'!#REF!</definedName>
    <definedName name="суммадоппрофильвысокийуни2пружина_по_высоте" localSheetId="7">'[2]Комплектация УНИ-2 с пружиной'!#REF!</definedName>
    <definedName name="суммадоппрофильвысокийуни2пружина_по_высоте" localSheetId="26">'[3]Комплектация УНИ-2 с пружиной'!#REF!</definedName>
    <definedName name="суммадоппрофильвысокийуни2пружина_по_высоте" localSheetId="27">'[3]Комплектация УНИ-2 с пружиной'!#REF!</definedName>
    <definedName name="суммадоппрофильвысокийуни2пружина_по_высоте">'[3]Комплектация УНИ-2 с пружиной'!#REF!</definedName>
    <definedName name="суммадоппрофильуниверсальныйуни2_по_высоте" localSheetId="3">#REF!</definedName>
    <definedName name="суммадоппрофильуниверсальныйуни2_по_высоте" localSheetId="13">#REF!</definedName>
    <definedName name="суммадоппрофильуниверсальныйуни2_по_высоте" localSheetId="12">#REF!</definedName>
    <definedName name="суммадоппрофильуниверсальныйуни2_по_высоте" localSheetId="0">#REF!</definedName>
    <definedName name="суммадоппрофильуниверсальныйуни2_по_высоте" localSheetId="2">#REF!</definedName>
    <definedName name="суммадоппрофильуниверсальныйуни2_по_высоте" localSheetId="17">#REF!</definedName>
    <definedName name="суммадоппрофильуниверсальныйуни2_по_высоте" localSheetId="30">#REF!</definedName>
    <definedName name="суммадоппрофильуниверсальныйуни2_по_высоте" localSheetId="7">#REF!</definedName>
    <definedName name="суммадоппрофильуниверсальныйуни2_по_высоте" localSheetId="26">#REF!</definedName>
    <definedName name="суммадоппрофильуниверсальныйуни2_по_высоте" localSheetId="27">#REF!</definedName>
    <definedName name="суммадоппрофильуниверсальныйуни2_по_высоте">#REF!</definedName>
    <definedName name="суммакоробуни_по_высоте" localSheetId="3">#REF!</definedName>
    <definedName name="суммакоробуни_по_высоте" localSheetId="13">#REF!</definedName>
    <definedName name="суммакоробуни_по_высоте" localSheetId="12">#REF!</definedName>
    <definedName name="суммакоробуни_по_высоте" localSheetId="0">#REF!</definedName>
    <definedName name="суммакоробуни_по_высоте" localSheetId="2">#REF!</definedName>
    <definedName name="суммакоробуни_по_высоте" localSheetId="17">#REF!</definedName>
    <definedName name="суммакоробуни_по_высоте" localSheetId="30">#REF!</definedName>
    <definedName name="суммакоробуни_по_высоте" localSheetId="7">#REF!</definedName>
    <definedName name="суммакоробуни_по_высоте" localSheetId="26">#REF!</definedName>
    <definedName name="суммакоробуни_по_высоте" localSheetId="27">#REF!</definedName>
    <definedName name="суммакоробуни_по_высоте">#REF!</definedName>
    <definedName name="суммакоробуни2спружиной_по_высоте" localSheetId="3">'[3]Комплектация УНИ-2 с пружиной'!#REF!</definedName>
    <definedName name="суммакоробуни2спружиной_по_высоте" localSheetId="13">'[3]Комплектация УНИ-2 с пружиной'!#REF!</definedName>
    <definedName name="суммакоробуни2спружиной_по_высоте" localSheetId="12">'[3]Комплектация УНИ-2 с пружиной'!#REF!</definedName>
    <definedName name="суммакоробуни2спружиной_по_высоте" localSheetId="2">'[3]Комплектация УНИ-2 с пружиной'!#REF!</definedName>
    <definedName name="суммакоробуни2спружиной_по_высоте" localSheetId="17">'[3]Комплектация УНИ-2 с пружиной'!#REF!</definedName>
    <definedName name="суммакоробуни2спружиной_по_высоте" localSheetId="30">'[3]Комплектация УНИ-2 с пружиной'!#REF!</definedName>
    <definedName name="суммакоробуни2спружиной_по_высоте" localSheetId="7">'[2]Комплектация УНИ-2 с пружиной'!#REF!</definedName>
    <definedName name="суммакоробуни2спружиной_по_высоте" localSheetId="26">'[3]Комплектация УНИ-2 с пружиной'!#REF!</definedName>
    <definedName name="суммакоробуни2спружиной_по_высоте" localSheetId="27">'[3]Комплектация УНИ-2 с пружиной'!#REF!</definedName>
    <definedName name="суммакоробуни2спружиной_по_высоте">'[3]Комплектация УНИ-2 с пружиной'!#REF!</definedName>
    <definedName name="суммакронштейнверхниймини" localSheetId="7">'[2]Комплектация МИНИ'!$F$26</definedName>
    <definedName name="суммакронштейнверхниймини">'[3]Комплектация МИНИ'!$F$26</definedName>
    <definedName name="суммакронштейннижниймини" localSheetId="7">'[2]Комплектация МИНИ'!$F$27</definedName>
    <definedName name="суммакронштейннижниймини">'[3]Комплектация МИНИ'!$F$27</definedName>
    <definedName name="суммакрышкадлянаправляющихтипС" localSheetId="3">#REF!</definedName>
    <definedName name="суммакрышкадлянаправляющихтипС" localSheetId="13">#REF!</definedName>
    <definedName name="суммакрышкадлянаправляющихтипС" localSheetId="12">#REF!</definedName>
    <definedName name="суммакрышкадлянаправляющихтипС" localSheetId="0">#REF!</definedName>
    <definedName name="суммакрышкадлянаправляющихтипС" localSheetId="2">#REF!</definedName>
    <definedName name="суммакрышкадлянаправляющихтипС" localSheetId="17">#REF!</definedName>
    <definedName name="суммакрышкадлянаправляющихтипС" localSheetId="30">#REF!</definedName>
    <definedName name="суммакрышкадлянаправляющихтипС" localSheetId="7">#REF!</definedName>
    <definedName name="суммакрышкадлянаправляющихтипС" localSheetId="26">#REF!</definedName>
    <definedName name="суммакрышкадлянаправляющихтипС" localSheetId="27">#REF!</definedName>
    <definedName name="суммакрышкадлянаправляющихтипС">#REF!</definedName>
    <definedName name="суммакрышкамини" localSheetId="7">'[2]Комплектация МИНИ'!$E$16</definedName>
    <definedName name="суммакрышкамини">'[3]Комплектация МИНИ'!$E$16</definedName>
    <definedName name="суммакрышканижняяуни" localSheetId="3">#REF!</definedName>
    <definedName name="суммакрышканижняяуни" localSheetId="13">#REF!</definedName>
    <definedName name="суммакрышканижняяуни" localSheetId="12">#REF!</definedName>
    <definedName name="суммакрышканижняяуни" localSheetId="0">#REF!</definedName>
    <definedName name="суммакрышканижняяуни" localSheetId="2">#REF!</definedName>
    <definedName name="суммакрышканижняяуни" localSheetId="17">#REF!</definedName>
    <definedName name="суммакрышканижняяуни" localSheetId="30">#REF!</definedName>
    <definedName name="суммакрышканижняяуни" localSheetId="7">#REF!</definedName>
    <definedName name="суммакрышканижняяуни" localSheetId="26">#REF!</definedName>
    <definedName name="суммакрышканижняяуни" localSheetId="27">#REF!</definedName>
    <definedName name="суммакрышканижняяуни">#REF!</definedName>
    <definedName name="суммалента12мммини_по_высоте" localSheetId="3">'[3]Комплектация МИНИ'!#REF!</definedName>
    <definedName name="суммалента12мммини_по_высоте" localSheetId="13">'[3]Комплектация МИНИ'!#REF!</definedName>
    <definedName name="суммалента12мммини_по_высоте" localSheetId="12">'[3]Комплектация МИНИ'!#REF!</definedName>
    <definedName name="суммалента12мммини_по_высоте" localSheetId="2">'[3]Комплектация МИНИ'!#REF!</definedName>
    <definedName name="суммалента12мммини_по_высоте" localSheetId="17">'[3]Комплектация МИНИ'!#REF!</definedName>
    <definedName name="суммалента12мммини_по_высоте" localSheetId="30">'[3]Комплектация МИНИ'!#REF!</definedName>
    <definedName name="суммалента12мммини_по_высоте" localSheetId="7">'[2]Комплектация МИНИ'!#REF!</definedName>
    <definedName name="суммалента12мммини_по_высоте" localSheetId="26">'[3]Комплектация МИНИ'!#REF!</definedName>
    <definedName name="суммалента12мммини_по_высоте" localSheetId="27">'[3]Комплектация МИНИ'!#REF!</definedName>
    <definedName name="суммалента12мммини_по_высоте">'[3]Комплектация МИНИ'!#REF!</definedName>
    <definedName name="суммалента12ммуни_по_высоте" localSheetId="3">#REF!</definedName>
    <definedName name="суммалента12ммуни_по_высоте" localSheetId="13">#REF!</definedName>
    <definedName name="суммалента12ммуни_по_высоте" localSheetId="12">#REF!</definedName>
    <definedName name="суммалента12ммуни_по_высоте" localSheetId="0">#REF!</definedName>
    <definedName name="суммалента12ммуни_по_высоте" localSheetId="2">#REF!</definedName>
    <definedName name="суммалента12ммуни_по_высоте" localSheetId="17">#REF!</definedName>
    <definedName name="суммалента12ммуни_по_высоте" localSheetId="30">#REF!</definedName>
    <definedName name="суммалента12ммуни_по_высоте" localSheetId="7">#REF!</definedName>
    <definedName name="суммалента12ммуни_по_высоте" localSheetId="26">#REF!</definedName>
    <definedName name="суммалента12ммуни_по_высоте" localSheetId="27">#REF!</definedName>
    <definedName name="суммалента12ммуни_по_высоте">#REF!</definedName>
    <definedName name="суммалента9ммуни" localSheetId="3">#REF!</definedName>
    <definedName name="суммалента9ммуни" localSheetId="13">#REF!</definedName>
    <definedName name="суммалента9ммуни" localSheetId="12">#REF!</definedName>
    <definedName name="суммалента9ммуни" localSheetId="0">#REF!</definedName>
    <definedName name="суммалента9ммуни" localSheetId="2">#REF!</definedName>
    <definedName name="суммалента9ммуни" localSheetId="17">#REF!</definedName>
    <definedName name="суммалента9ммуни" localSheetId="30">#REF!</definedName>
    <definedName name="суммалента9ммуни" localSheetId="7">#REF!</definedName>
    <definedName name="суммалента9ммуни" localSheetId="26">#REF!</definedName>
    <definedName name="суммалента9ммуни" localSheetId="27">#REF!</definedName>
    <definedName name="суммалента9ммуни">#REF!</definedName>
    <definedName name="суммалента9ммуни2пружина" localSheetId="7">'[2]Комплектация УНИ-2 с пружиной'!$E$17</definedName>
    <definedName name="суммалента9ммуни2пружина">'[3]Комплектация УНИ-2 с пружиной'!$E$17</definedName>
    <definedName name="суммалентаклейкая19ммуни2спружиной_по_высоте" localSheetId="3">'[3]Комплектация УНИ-2 с пружиной'!#REF!</definedName>
    <definedName name="суммалентаклейкая19ммуни2спружиной_по_высоте" localSheetId="13">'[3]Комплектация УНИ-2 с пружиной'!#REF!</definedName>
    <definedName name="суммалентаклейкая19ммуни2спружиной_по_высоте" localSheetId="12">'[3]Комплектация УНИ-2 с пружиной'!#REF!</definedName>
    <definedName name="суммалентаклейкая19ммуни2спружиной_по_высоте" localSheetId="2">'[3]Комплектация УНИ-2 с пружиной'!#REF!</definedName>
    <definedName name="суммалентаклейкая19ммуни2спружиной_по_высоте" localSheetId="17">'[3]Комплектация УНИ-2 с пружиной'!#REF!</definedName>
    <definedName name="суммалентаклейкая19ммуни2спружиной_по_высоте" localSheetId="30">'[3]Комплектация УНИ-2 с пружиной'!#REF!</definedName>
    <definedName name="суммалентаклейкая19ммуни2спружиной_по_высоте" localSheetId="7">'[2]Комплектация УНИ-2 с пружиной'!#REF!</definedName>
    <definedName name="суммалентаклейкая19ммуни2спружиной_по_высоте" localSheetId="26">'[3]Комплектация УНИ-2 с пружиной'!#REF!</definedName>
    <definedName name="суммалентаклейкая19ммуни2спружиной_по_высоте" localSheetId="27">'[3]Комплектация УНИ-2 с пружиной'!#REF!</definedName>
    <definedName name="суммалентаклейкая19ммуни2спружиной_по_высоте">'[3]Комплектация УНИ-2 с пружиной'!#REF!</definedName>
    <definedName name="суммалентаклейкая9ммдополнительная" localSheetId="3">#REF!</definedName>
    <definedName name="суммалентаклейкая9ммдополнительная" localSheetId="13">#REF!</definedName>
    <definedName name="суммалентаклейкая9ммдополнительная" localSheetId="12">#REF!</definedName>
    <definedName name="суммалентаклейкая9ммдополнительная" localSheetId="0">#REF!</definedName>
    <definedName name="суммалентаклейкая9ммдополнительная" localSheetId="2">#REF!</definedName>
    <definedName name="суммалентаклейкая9ммдополнительная" localSheetId="17">#REF!</definedName>
    <definedName name="суммалентаклейкая9ммдополнительная" localSheetId="30">#REF!</definedName>
    <definedName name="суммалентаклейкая9ммдополнительная" localSheetId="7">#REF!</definedName>
    <definedName name="суммалентаклейкая9ммдополнительная" localSheetId="26">#REF!</definedName>
    <definedName name="суммалентаклейкая9ммдополнительная" localSheetId="27">#REF!</definedName>
    <definedName name="суммалентаклейкая9ммдополнительная">#REF!</definedName>
    <definedName name="суммалентаклейкая9ммдопуни2_по_высоте" localSheetId="3">#REF!</definedName>
    <definedName name="суммалентаклейкая9ммдопуни2_по_высоте" localSheetId="13">#REF!</definedName>
    <definedName name="суммалентаклейкая9ммдопуни2_по_высоте" localSheetId="12">#REF!</definedName>
    <definedName name="суммалентаклейкая9ммдопуни2_по_высоте" localSheetId="0">#REF!</definedName>
    <definedName name="суммалентаклейкая9ммдопуни2_по_высоте" localSheetId="2">#REF!</definedName>
    <definedName name="суммалентаклейкая9ммдопуни2_по_высоте" localSheetId="17">#REF!</definedName>
    <definedName name="суммалентаклейкая9ммдопуни2_по_высоте" localSheetId="30">#REF!</definedName>
    <definedName name="суммалентаклейкая9ммдопуни2_по_высоте" localSheetId="7">#REF!</definedName>
    <definedName name="суммалентаклейкая9ммдопуни2_по_высоте" localSheetId="26">#REF!</definedName>
    <definedName name="суммалентаклейкая9ммдопуни2_по_высоте" localSheetId="27">#REF!</definedName>
    <definedName name="суммалентаклейкая9ммдопуни2_по_высоте">#REF!</definedName>
    <definedName name="суммалескамини" localSheetId="7">'[2]Комплектация МИНИ'!$F$23</definedName>
    <definedName name="суммалескамини">'[3]Комплектация МИНИ'!$F$23</definedName>
    <definedName name="суммалескамини_по_высоте" localSheetId="3">'[3]Комплектация МИНИ'!#REF!</definedName>
    <definedName name="суммалескамини_по_высоте" localSheetId="13">'[3]Комплектация МИНИ'!#REF!</definedName>
    <definedName name="суммалескамини_по_высоте" localSheetId="12">'[3]Комплектация МИНИ'!#REF!</definedName>
    <definedName name="суммалескамини_по_высоте" localSheetId="2">'[3]Комплектация МИНИ'!#REF!</definedName>
    <definedName name="суммалескамини_по_высоте" localSheetId="17">'[3]Комплектация МИНИ'!#REF!</definedName>
    <definedName name="суммалескамини_по_высоте" localSheetId="30">'[3]Комплектация МИНИ'!#REF!</definedName>
    <definedName name="суммалескамини_по_высоте" localSheetId="7">'[2]Комплектация МИНИ'!#REF!</definedName>
    <definedName name="суммалескамини_по_высоте" localSheetId="26">'[3]Комплектация МИНИ'!#REF!</definedName>
    <definedName name="суммалескамини_по_высоте" localSheetId="27">'[3]Комплектация МИНИ'!#REF!</definedName>
    <definedName name="суммалескамини_по_высоте">'[3]Комплектация МИНИ'!#REF!</definedName>
    <definedName name="суммамагнитмини" localSheetId="7">'[2]Комплектация МИНИ'!$F$30</definedName>
    <definedName name="суммамагнитмини">'[3]Комплектация МИНИ'!$F$30</definedName>
    <definedName name="суммамеханизммини" localSheetId="7">'[2]Комплектация МИНИ'!$E$25</definedName>
    <definedName name="суммамеханизммини">'[3]Комплектация МИНИ'!$E$25</definedName>
    <definedName name="суммамеханизмуни" localSheetId="3">#REF!</definedName>
    <definedName name="суммамеханизмуни" localSheetId="13">#REF!</definedName>
    <definedName name="суммамеханизмуни" localSheetId="12">#REF!</definedName>
    <definedName name="суммамеханизмуни" localSheetId="0">#REF!</definedName>
    <definedName name="суммамеханизмуни" localSheetId="2">#REF!</definedName>
    <definedName name="суммамеханизмуни" localSheetId="17">#REF!</definedName>
    <definedName name="суммамеханизмуни" localSheetId="30">#REF!</definedName>
    <definedName name="суммамеханизмуни" localSheetId="7">#REF!</definedName>
    <definedName name="суммамеханизмуни" localSheetId="26">#REF!</definedName>
    <definedName name="суммамеханизмуни" localSheetId="27">#REF!</definedName>
    <definedName name="суммамеханизмуни">#REF!</definedName>
    <definedName name="сумманаправляющаялескимини" localSheetId="7">'[2]Комплектация МИНИ'!$F$24</definedName>
    <definedName name="сумманаправляющаялескимини">'[3]Комплектация МИНИ'!$F$24</definedName>
    <definedName name="сумманаправляющаятипС" localSheetId="3">#REF!</definedName>
    <definedName name="сумманаправляющаятипС" localSheetId="13">#REF!</definedName>
    <definedName name="сумманаправляющаятипС" localSheetId="12">#REF!</definedName>
    <definedName name="сумманаправляющаятипС" localSheetId="0">#REF!</definedName>
    <definedName name="сумманаправляющаятипС" localSheetId="2">#REF!</definedName>
    <definedName name="сумманаправляющаятипС" localSheetId="17">#REF!</definedName>
    <definedName name="сумманаправляющаятипС" localSheetId="30">#REF!</definedName>
    <definedName name="сумманаправляющаятипС" localSheetId="7">#REF!</definedName>
    <definedName name="сумманаправляющаятипС" localSheetId="26">#REF!</definedName>
    <definedName name="сумманаправляющаятипС" localSheetId="27">#REF!</definedName>
    <definedName name="сумманаправляющаятипС">#REF!</definedName>
    <definedName name="сумманаправляющаяуни" localSheetId="3">#REF!</definedName>
    <definedName name="сумманаправляющаяуни" localSheetId="13">#REF!</definedName>
    <definedName name="сумманаправляющаяуни" localSheetId="12">#REF!</definedName>
    <definedName name="сумманаправляющаяуни" localSheetId="0">#REF!</definedName>
    <definedName name="сумманаправляющаяуни" localSheetId="2">#REF!</definedName>
    <definedName name="сумманаправляющаяуни" localSheetId="17">#REF!</definedName>
    <definedName name="сумманаправляющаяуни" localSheetId="30">#REF!</definedName>
    <definedName name="сумманаправляющаяуни" localSheetId="7">#REF!</definedName>
    <definedName name="сумманаправляющаяуни" localSheetId="26">#REF!</definedName>
    <definedName name="сумманаправляющаяуни" localSheetId="27">#REF!</definedName>
    <definedName name="сумманаправляющаяуни">#REF!</definedName>
    <definedName name="сумманаправляющаяуни2пружина" localSheetId="7">'[2]Комплектация УНИ-2 с пружиной'!$E$15</definedName>
    <definedName name="сумманаправляющаяуни2пружина">'[3]Комплектация УНИ-2 с пружиной'!$E$15</definedName>
    <definedName name="сумманижняяпланкадляпружинногомеханизма_по_высоте" localSheetId="3">'[3]Комплектация УНИ-2 с пружиной'!#REF!</definedName>
    <definedName name="сумманижняяпланкадляпружинногомеханизма_по_высоте" localSheetId="13">'[3]Комплектация УНИ-2 с пружиной'!#REF!</definedName>
    <definedName name="сумманижняяпланкадляпружинногомеханизма_по_высоте" localSheetId="12">'[3]Комплектация УНИ-2 с пружиной'!#REF!</definedName>
    <definedName name="сумманижняяпланкадляпружинногомеханизма_по_высоте" localSheetId="2">'[3]Комплектация УНИ-2 с пружиной'!#REF!</definedName>
    <definedName name="сумманижняяпланкадляпружинногомеханизма_по_высоте" localSheetId="17">'[3]Комплектация УНИ-2 с пружиной'!#REF!</definedName>
    <definedName name="сумманижняяпланкадляпружинногомеханизма_по_высоте" localSheetId="30">'[3]Комплектация УНИ-2 с пружиной'!#REF!</definedName>
    <definedName name="сумманижняяпланкадляпружинногомеханизма_по_высоте" localSheetId="7">'[2]Комплектация УНИ-2 с пружиной'!#REF!</definedName>
    <definedName name="сумманижняяпланкадляпружинногомеханизма_по_высоте" localSheetId="26">'[3]Комплектация УНИ-2 с пружиной'!#REF!</definedName>
    <definedName name="сумманижняяпланкадляпружинногомеханизма_по_высоте" localSheetId="27">'[3]Комплектация УНИ-2 с пружиной'!#REF!</definedName>
    <definedName name="сумманижняяпланкадляпружинногомеханизма_по_высоте">'[3]Комплектация УНИ-2 с пружиной'!#REF!</definedName>
    <definedName name="суммаограничительмини" localSheetId="7">'[2]Комплектация МИНИ'!$E$21</definedName>
    <definedName name="суммаограничительмини">'[3]Комплектация МИНИ'!$E$21</definedName>
    <definedName name="суммаограничительуни" localSheetId="3">#REF!</definedName>
    <definedName name="суммаограничительуни" localSheetId="13">#REF!</definedName>
    <definedName name="суммаограничительуни" localSheetId="12">#REF!</definedName>
    <definedName name="суммаограничительуни" localSheetId="0">#REF!</definedName>
    <definedName name="суммаограничительуни" localSheetId="2">#REF!</definedName>
    <definedName name="суммаограничительуни" localSheetId="17">#REF!</definedName>
    <definedName name="суммаограничительуни" localSheetId="30">#REF!</definedName>
    <definedName name="суммаограничительуни" localSheetId="7">#REF!</definedName>
    <definedName name="суммаограничительуни" localSheetId="26">#REF!</definedName>
    <definedName name="суммаограничительуни" localSheetId="27">#REF!</definedName>
    <definedName name="суммаограничительуни">#REF!</definedName>
    <definedName name="суммапланкамини_по_высоте" localSheetId="3">'[3]Комплектация МИНИ'!#REF!</definedName>
    <definedName name="суммапланкамини_по_высоте" localSheetId="13">'[3]Комплектация МИНИ'!#REF!</definedName>
    <definedName name="суммапланкамини_по_высоте" localSheetId="12">'[3]Комплектация МИНИ'!#REF!</definedName>
    <definedName name="суммапланкамини_по_высоте" localSheetId="2">'[3]Комплектация МИНИ'!#REF!</definedName>
    <definedName name="суммапланкамини_по_высоте" localSheetId="17">'[3]Комплектация МИНИ'!#REF!</definedName>
    <definedName name="суммапланкамини_по_высоте" localSheetId="30">'[3]Комплектация МИНИ'!#REF!</definedName>
    <definedName name="суммапланкамини_по_высоте" localSheetId="7">'[2]Комплектация МИНИ'!#REF!</definedName>
    <definedName name="суммапланкамини_по_высоте" localSheetId="26">'[3]Комплектация МИНИ'!#REF!</definedName>
    <definedName name="суммапланкамини_по_высоте" localSheetId="27">'[3]Комплектация МИНИ'!#REF!</definedName>
    <definedName name="суммапланкамини_по_высоте">'[3]Комплектация МИНИ'!#REF!</definedName>
    <definedName name="суммапланкауни_по_высоте" localSheetId="3">#REF!</definedName>
    <definedName name="суммапланкауни_по_высоте" localSheetId="13">#REF!</definedName>
    <definedName name="суммапланкауни_по_высоте" localSheetId="12">#REF!</definedName>
    <definedName name="суммапланкауни_по_высоте" localSheetId="0">#REF!</definedName>
    <definedName name="суммапланкауни_по_высоте" localSheetId="2">#REF!</definedName>
    <definedName name="суммапланкауни_по_высоте" localSheetId="17">#REF!</definedName>
    <definedName name="суммапланкауни_по_высоте" localSheetId="30">#REF!</definedName>
    <definedName name="суммапланкауни_по_высоте" localSheetId="7">#REF!</definedName>
    <definedName name="суммапланкауни_по_высоте" localSheetId="26">#REF!</definedName>
    <definedName name="суммапланкауни_по_высоте" localSheetId="27">#REF!</definedName>
    <definedName name="суммапланкауни_по_высоте">#REF!</definedName>
    <definedName name="суммапласстиковаяполосамини_по_высоте" localSheetId="3">'[3]Комплектация МИНИ'!#REF!</definedName>
    <definedName name="суммапласстиковаяполосамини_по_высоте" localSheetId="13">'[3]Комплектация МИНИ'!#REF!</definedName>
    <definedName name="суммапласстиковаяполосамини_по_высоте" localSheetId="12">'[3]Комплектация МИНИ'!#REF!</definedName>
    <definedName name="суммапласстиковаяполосамини_по_высоте" localSheetId="2">'[3]Комплектация МИНИ'!#REF!</definedName>
    <definedName name="суммапласстиковаяполосамини_по_высоте" localSheetId="17">'[3]Комплектация МИНИ'!#REF!</definedName>
    <definedName name="суммапласстиковаяполосамини_по_высоте" localSheetId="30">'[3]Комплектация МИНИ'!#REF!</definedName>
    <definedName name="суммапласстиковаяполосамини_по_высоте" localSheetId="7">'[2]Комплектация МИНИ'!#REF!</definedName>
    <definedName name="суммапласстиковаяполосамини_по_высоте" localSheetId="26">'[3]Комплектация МИНИ'!#REF!</definedName>
    <definedName name="суммапласстиковаяполосамини_по_высоте" localSheetId="27">'[3]Комплектация МИНИ'!#REF!</definedName>
    <definedName name="суммапласстиковаяполосамини_по_высоте">'[3]Комплектация МИНИ'!#REF!</definedName>
    <definedName name="суммапластиковаяполосауни_по_высоте" localSheetId="3">#REF!</definedName>
    <definedName name="суммапластиковаяполосауни_по_высоте" localSheetId="13">#REF!</definedName>
    <definedName name="суммапластиковаяполосауни_по_высоте" localSheetId="12">#REF!</definedName>
    <definedName name="суммапластиковаяполосауни_по_высоте" localSheetId="0">#REF!</definedName>
    <definedName name="суммапластиковаяполосауни_по_высоте" localSheetId="2">#REF!</definedName>
    <definedName name="суммапластиковаяполосауни_по_высоте" localSheetId="17">#REF!</definedName>
    <definedName name="суммапластиковаяполосауни_по_высоте" localSheetId="30">#REF!</definedName>
    <definedName name="суммапластиковаяполосауни_по_высоте" localSheetId="7">#REF!</definedName>
    <definedName name="суммапластиковаяполосауни_по_высоте" localSheetId="26">#REF!</definedName>
    <definedName name="суммапластиковаяполосауни_по_высоте" localSheetId="27">#REF!</definedName>
    <definedName name="суммапластиковаяполосауни_по_высоте">#REF!</definedName>
    <definedName name="суммапластикояполоса7ммдляпружинногомеханизма_по_высоте" localSheetId="3">'[3]Комплектация УНИ-2 с пружиной'!#REF!</definedName>
    <definedName name="суммапластикояполоса7ммдляпружинногомеханизма_по_высоте" localSheetId="13">'[3]Комплектация УНИ-2 с пружиной'!#REF!</definedName>
    <definedName name="суммапластикояполоса7ммдляпружинногомеханизма_по_высоте" localSheetId="12">'[3]Комплектация УНИ-2 с пружиной'!#REF!</definedName>
    <definedName name="суммапластикояполоса7ммдляпружинногомеханизма_по_высоте" localSheetId="2">'[3]Комплектация УНИ-2 с пружиной'!#REF!</definedName>
    <definedName name="суммапластикояполоса7ммдляпружинногомеханизма_по_высоте" localSheetId="17">'[3]Комплектация УНИ-2 с пружиной'!#REF!</definedName>
    <definedName name="суммапластикояполоса7ммдляпружинногомеханизма_по_высоте" localSheetId="30">'[3]Комплектация УНИ-2 с пружиной'!#REF!</definedName>
    <definedName name="суммапластикояполоса7ммдляпружинногомеханизма_по_высоте" localSheetId="7">'[2]Комплектация УНИ-2 с пружиной'!#REF!</definedName>
    <definedName name="суммапластикояполоса7ммдляпружинногомеханизма_по_высоте" localSheetId="26">'[3]Комплектация УНИ-2 с пружиной'!#REF!</definedName>
    <definedName name="суммапластикояполоса7ммдляпружинногомеханизма_по_высоте" localSheetId="27">'[3]Комплектация УНИ-2 с пружиной'!#REF!</definedName>
    <definedName name="суммапластикояполоса7ммдляпружинногомеханизма_по_высоте">'[3]Комплектация УНИ-2 с пружиной'!#REF!</definedName>
    <definedName name="суммаплатформамини" localSheetId="7">'[2]Комплектация МИНИ'!$F$28</definedName>
    <definedName name="суммаплатформамини">'[3]Комплектация МИНИ'!$F$28</definedName>
    <definedName name="суммаплиткаподкладочнаявысокаяпара" localSheetId="3">#REF!</definedName>
    <definedName name="суммаплиткаподкладочнаявысокаяпара" localSheetId="13">#REF!</definedName>
    <definedName name="суммаплиткаподкладочнаявысокаяпара" localSheetId="12">#REF!</definedName>
    <definedName name="суммаплиткаподкладочнаявысокаяпара" localSheetId="0">#REF!</definedName>
    <definedName name="суммаплиткаподкладочнаявысокаяпара" localSheetId="2">#REF!</definedName>
    <definedName name="суммаплиткаподкладочнаявысокаяпара" localSheetId="17">#REF!</definedName>
    <definedName name="суммаплиткаподкладочнаявысокаяпара" localSheetId="30">#REF!</definedName>
    <definedName name="суммаплиткаподкладочнаявысокаяпара" localSheetId="7">#REF!</definedName>
    <definedName name="суммаплиткаподкладочнаявысокаяпара" localSheetId="26">#REF!</definedName>
    <definedName name="суммаплиткаподкладочнаявысокаяпара" localSheetId="27">#REF!</definedName>
    <definedName name="суммаплиткаподкладочнаявысокаяпара">#REF!</definedName>
    <definedName name="суммаплиткауни" localSheetId="3">#REF!</definedName>
    <definedName name="суммаплиткауни" localSheetId="13">#REF!</definedName>
    <definedName name="суммаплиткауни" localSheetId="12">#REF!</definedName>
    <definedName name="суммаплиткауни" localSheetId="0">#REF!</definedName>
    <definedName name="суммаплиткауни" localSheetId="2">#REF!</definedName>
    <definedName name="суммаплиткауни" localSheetId="17">#REF!</definedName>
    <definedName name="суммаплиткауни" localSheetId="30">#REF!</definedName>
    <definedName name="суммаплиткауни" localSheetId="7">#REF!</definedName>
    <definedName name="суммаплиткауни" localSheetId="26">#REF!</definedName>
    <definedName name="суммаплиткауни" localSheetId="27">#REF!</definedName>
    <definedName name="суммаплиткауни">#REF!</definedName>
    <definedName name="суммапружинныймехуни2пружина" localSheetId="7">'[2]Комплектация УНИ-2 с пружиной'!$E$11</definedName>
    <definedName name="суммапружинныймехуни2пружина">'[3]Комплектация УНИ-2 с пружиной'!$E$11</definedName>
    <definedName name="суммаскотчмини" localSheetId="7">'[2]Комплектация МИНИ'!$F$29</definedName>
    <definedName name="суммаскотчмини">'[3]Комплектация МИНИ'!$F$29</definedName>
    <definedName name="суммасоеденительмини" localSheetId="7">'[2]Комплектация МИНИ'!$E$13</definedName>
    <definedName name="суммасоеденительмини">'[3]Комплектация МИНИ'!$E$13</definedName>
    <definedName name="суммасоеденительуни" localSheetId="3">#REF!</definedName>
    <definedName name="суммасоеденительуни" localSheetId="13">#REF!</definedName>
    <definedName name="суммасоеденительуни" localSheetId="12">#REF!</definedName>
    <definedName name="суммасоеденительуни" localSheetId="0">#REF!</definedName>
    <definedName name="суммасоеденительуни" localSheetId="2">#REF!</definedName>
    <definedName name="суммасоеденительуни" localSheetId="17">#REF!</definedName>
    <definedName name="суммасоеденительуни" localSheetId="30">#REF!</definedName>
    <definedName name="суммасоеденительуни" localSheetId="7">#REF!</definedName>
    <definedName name="суммасоеденительуни" localSheetId="26">#REF!</definedName>
    <definedName name="суммасоеденительуни" localSheetId="27">#REF!</definedName>
    <definedName name="суммасоеденительуни">#REF!</definedName>
    <definedName name="сумматрубамини_по_высоте" localSheetId="3">'[3]Комплектация МИНИ'!#REF!</definedName>
    <definedName name="сумматрубамини_по_высоте" localSheetId="13">'[3]Комплектация МИНИ'!#REF!</definedName>
    <definedName name="сумматрубамини_по_высоте" localSheetId="12">'[3]Комплектация МИНИ'!#REF!</definedName>
    <definedName name="сумматрубамини_по_высоте" localSheetId="2">'[3]Комплектация МИНИ'!#REF!</definedName>
    <definedName name="сумматрубамини_по_высоте" localSheetId="17">'[3]Комплектация МИНИ'!#REF!</definedName>
    <definedName name="сумматрубамини_по_высоте" localSheetId="30">'[3]Комплектация МИНИ'!#REF!</definedName>
    <definedName name="сумматрубамини_по_высоте" localSheetId="7">'[2]Комплектация МИНИ'!#REF!</definedName>
    <definedName name="сумматрубамини_по_высоте" localSheetId="26">'[3]Комплектация МИНИ'!#REF!</definedName>
    <definedName name="сумматрубамини_по_высоте" localSheetId="27">'[3]Комплектация МИНИ'!#REF!</definedName>
    <definedName name="сумматрубамини_по_высоте">'[3]Комплектация МИНИ'!#REF!</definedName>
    <definedName name="сумматрубастальная25ммуни2подпружину_по_высоте" localSheetId="3">'[3]Комплектация УНИ-2 с пружиной'!#REF!</definedName>
    <definedName name="сумматрубастальная25ммуни2подпружину_по_высоте" localSheetId="13">'[3]Комплектация УНИ-2 с пружиной'!#REF!</definedName>
    <definedName name="сумматрубастальная25ммуни2подпружину_по_высоте" localSheetId="12">'[3]Комплектация УНИ-2 с пружиной'!#REF!</definedName>
    <definedName name="сумматрубастальная25ммуни2подпружину_по_высоте" localSheetId="2">'[3]Комплектация УНИ-2 с пружиной'!#REF!</definedName>
    <definedName name="сумматрубастальная25ммуни2подпружину_по_высоте" localSheetId="17">'[3]Комплектация УНИ-2 с пружиной'!#REF!</definedName>
    <definedName name="сумматрубастальная25ммуни2подпружину_по_высоте" localSheetId="30">'[3]Комплектация УНИ-2 с пружиной'!#REF!</definedName>
    <definedName name="сумматрубастальная25ммуни2подпружину_по_высоте" localSheetId="7">'[2]Комплектация УНИ-2 с пружиной'!#REF!</definedName>
    <definedName name="сумматрубастальная25ммуни2подпружину_по_высоте" localSheetId="26">'[3]Комплектация УНИ-2 с пружиной'!#REF!</definedName>
    <definedName name="сумматрубастальная25ммуни2подпружину_по_высоте" localSheetId="27">'[3]Комплектация УНИ-2 с пружиной'!#REF!</definedName>
    <definedName name="сумматрубастальная25ммуни2подпружину_по_высоте">'[3]Комплектация УНИ-2 с пружиной'!#REF!</definedName>
    <definedName name="сумматрубауни_по_высоте" localSheetId="3">#REF!</definedName>
    <definedName name="сумматрубауни_по_высоте" localSheetId="13">#REF!</definedName>
    <definedName name="сумматрубауни_по_высоте" localSheetId="12">#REF!</definedName>
    <definedName name="сумматрубауни_по_высоте" localSheetId="0">#REF!</definedName>
    <definedName name="сумматрубауни_по_высоте" localSheetId="2">#REF!</definedName>
    <definedName name="сумматрубауни_по_высоте" localSheetId="17">#REF!</definedName>
    <definedName name="сумматрубауни_по_высоте" localSheetId="30">#REF!</definedName>
    <definedName name="сумматрубауни_по_высоте" localSheetId="7">#REF!</definedName>
    <definedName name="сумматрубауни_по_высоте" localSheetId="26">#REF!</definedName>
    <definedName name="сумматрубауни_по_высоте" localSheetId="27">#REF!</definedName>
    <definedName name="сумматрубауни_по_высоте">#REF!</definedName>
    <definedName name="суммауплотнительмини_по_высоте" localSheetId="3">'[3]Комплектация МИНИ'!#REF!</definedName>
    <definedName name="суммауплотнительмини_по_высоте" localSheetId="13">'[3]Комплектация МИНИ'!#REF!</definedName>
    <definedName name="суммауплотнительмини_по_высоте" localSheetId="12">'[3]Комплектация МИНИ'!#REF!</definedName>
    <definedName name="суммауплотнительмини_по_высоте" localSheetId="2">'[3]Комплектация МИНИ'!#REF!</definedName>
    <definedName name="суммауплотнительмини_по_высоте" localSheetId="17">'[3]Комплектация МИНИ'!#REF!</definedName>
    <definedName name="суммауплотнительмини_по_высоте" localSheetId="30">'[3]Комплектация МИНИ'!#REF!</definedName>
    <definedName name="суммауплотнительмини_по_высоте" localSheetId="7">'[2]Комплектация МИНИ'!#REF!</definedName>
    <definedName name="суммауплотнительмини_по_высоте" localSheetId="26">'[3]Комплектация МИНИ'!#REF!</definedName>
    <definedName name="суммауплотнительмини_по_высоте" localSheetId="27">'[3]Комплектация МИНИ'!#REF!</definedName>
    <definedName name="суммауплотнительмини_по_высоте">'[3]Комплектация МИНИ'!#REF!</definedName>
    <definedName name="суммауплотнительуни_по_высоте" localSheetId="3">#REF!</definedName>
    <definedName name="суммауплотнительуни_по_высоте" localSheetId="13">#REF!</definedName>
    <definedName name="суммауплотнительуни_по_высоте" localSheetId="12">#REF!</definedName>
    <definedName name="суммауплотнительуни_по_высоте" localSheetId="0">#REF!</definedName>
    <definedName name="суммауплотнительуни_по_высоте" localSheetId="2">#REF!</definedName>
    <definedName name="суммауплотнительуни_по_высоте" localSheetId="17">#REF!</definedName>
    <definedName name="суммауплотнительуни_по_высоте" localSheetId="30">#REF!</definedName>
    <definedName name="суммауплотнительуни_по_высоте" localSheetId="7">#REF!</definedName>
    <definedName name="суммауплотнительуни_по_высоте" localSheetId="26">#REF!</definedName>
    <definedName name="суммауплотнительуни_по_высоте" localSheetId="27">#REF!</definedName>
    <definedName name="суммауплотнительуни_по_высоте">#REF!</definedName>
    <definedName name="суммацепьмини" localSheetId="7">'[2]Комплектация МИНИ'!$E$12</definedName>
    <definedName name="суммацепьмини">'[3]Комплектация МИНИ'!$E$12</definedName>
    <definedName name="суммацепьмини_по_высоте" localSheetId="3">'[3]Комплектация МИНИ'!#REF!</definedName>
    <definedName name="суммацепьмини_по_высоте" localSheetId="13">'[3]Комплектация МИНИ'!#REF!</definedName>
    <definedName name="суммацепьмини_по_высоте" localSheetId="12">'[3]Комплектация МИНИ'!#REF!</definedName>
    <definedName name="суммацепьмини_по_высоте" localSheetId="2">'[3]Комплектация МИНИ'!#REF!</definedName>
    <definedName name="суммацепьмини_по_высоте" localSheetId="17">'[3]Комплектация МИНИ'!#REF!</definedName>
    <definedName name="суммацепьмини_по_высоте" localSheetId="30">'[3]Комплектация МИНИ'!#REF!</definedName>
    <definedName name="суммацепьмини_по_высоте" localSheetId="7">'[2]Комплектация МИНИ'!#REF!</definedName>
    <definedName name="суммацепьмини_по_высоте" localSheetId="26">'[3]Комплектация МИНИ'!#REF!</definedName>
    <definedName name="суммацепьмини_по_высоте" localSheetId="27">'[3]Комплектация МИНИ'!#REF!</definedName>
    <definedName name="суммацепьмини_по_высоте">'[3]Комплектация МИНИ'!#REF!</definedName>
    <definedName name="суммацепьуни" localSheetId="3">#REF!</definedName>
    <definedName name="суммацепьуни" localSheetId="13">#REF!</definedName>
    <definedName name="суммацепьуни" localSheetId="12">#REF!</definedName>
    <definedName name="суммацепьуни" localSheetId="0">#REF!</definedName>
    <definedName name="суммацепьуни" localSheetId="2">#REF!</definedName>
    <definedName name="суммацепьуни" localSheetId="17">#REF!</definedName>
    <definedName name="суммацепьуни" localSheetId="30">#REF!</definedName>
    <definedName name="суммацепьуни" localSheetId="7">#REF!</definedName>
    <definedName name="суммацепьуни" localSheetId="26">#REF!</definedName>
    <definedName name="суммацепьуни" localSheetId="27">#REF!</definedName>
    <definedName name="суммацепьуни">#REF!</definedName>
    <definedName name="суммашурупмини" localSheetId="7">'[2]Комплектация МИНИ'!$F$31</definedName>
    <definedName name="суммашурупмини">'[3]Комплектация МИНИ'!$F$31</definedName>
    <definedName name="суммашурупуни" localSheetId="3">#REF!</definedName>
    <definedName name="суммашурупуни" localSheetId="13">#REF!</definedName>
    <definedName name="суммашурупуни" localSheetId="12">#REF!</definedName>
    <definedName name="суммашурупуни" localSheetId="0">#REF!</definedName>
    <definedName name="суммашурупуни" localSheetId="2">#REF!</definedName>
    <definedName name="суммашурупуни" localSheetId="17">#REF!</definedName>
    <definedName name="суммашурупуни" localSheetId="30">#REF!</definedName>
    <definedName name="суммашурупуни" localSheetId="7">#REF!</definedName>
    <definedName name="суммашурупуни" localSheetId="26">#REF!</definedName>
    <definedName name="суммашурупуни" localSheetId="27">#REF!</definedName>
    <definedName name="суммашурупуни">#REF!</definedName>
    <definedName name="суммашурупуни2пружина" localSheetId="7">'[2]Комплектация УНИ-2 с пружиной'!$E$9</definedName>
    <definedName name="суммашурупуни2пружина">'[3]Комплектация УНИ-2 с пружиной'!$E$9</definedName>
    <definedName name="телефоны" localSheetId="21">'Вертикальные жалюзи'!$B$3</definedName>
    <definedName name="телефоны" localSheetId="20">'Доп. к вертикальным жалюзи'!#REF!</definedName>
    <definedName name="телефоны" localSheetId="1">#REF!</definedName>
    <definedName name="телефоны" localSheetId="7">'[1]Вертикальные жалюзи'!$A$3</definedName>
    <definedName name="телефоны">'Вертикальные жалюзи'!$B$3</definedName>
    <definedName name="типкреплениямини" localSheetId="7">'[2]Комплектация МИНИ'!$B$5</definedName>
    <definedName name="типкреплениямини">'[3]Комплектация МИНИ'!$B$5</definedName>
    <definedName name="униитого100" localSheetId="7">'[2]Комплектация УНИ'!$K$24</definedName>
    <definedName name="униитого100">'[3]Комплектация УНИ'!$K$24</definedName>
    <definedName name="униитого60" localSheetId="7">'[2]Комплектация УНИ'!$G$24</definedName>
    <definedName name="униитого60">'[3]Комплектация УНИ'!$G$24</definedName>
    <definedName name="униитого70" localSheetId="7">'[2]Комплектация УНИ'!$H$24</definedName>
    <definedName name="униитого70">'[3]Комплектация УНИ'!$H$24</definedName>
    <definedName name="униитого80" localSheetId="7">'[2]Комплектация УНИ'!$I$24</definedName>
    <definedName name="униитого80">'[3]Комплектация УНИ'!$I$24</definedName>
    <definedName name="униитого90" localSheetId="7">'[2]Комплектация УНИ'!$J$24</definedName>
    <definedName name="униитого90">'[3]Комплектация УНИ'!$J$24</definedName>
    <definedName name="униспружиной100" localSheetId="7">'[2]Комплектация УНИ-2 с пружиной'!$K$20</definedName>
    <definedName name="униспружиной100">'[3]Комплектация УНИ-2 с пружиной'!$K$20</definedName>
    <definedName name="униспружиной60" localSheetId="7">'[2]Комплектация УНИ-2 с пружиной'!$G$20</definedName>
    <definedName name="униспружиной60">'[3]Комплектация УНИ-2 с пружиной'!$G$20</definedName>
    <definedName name="униспружиной70" localSheetId="7">'[2]Комплектация УНИ-2 с пружиной'!$H$20</definedName>
    <definedName name="униспружиной70">'[3]Комплектация УНИ-2 с пружиной'!$H$20</definedName>
    <definedName name="униспружиной80" localSheetId="7">'[2]Комплектация УНИ-2 с пружиной'!$I$20</definedName>
    <definedName name="униспружиной80">'[3]Комплектация УНИ-2 с пружиной'!$I$20</definedName>
    <definedName name="униспружиной90" localSheetId="7">'[2]Комплектация УНИ-2 с пружиной'!$J$20</definedName>
    <definedName name="униспружиной90">'[3]Комплектация УНИ-2 с пружиной'!$J$20</definedName>
    <definedName name="фиксациямагнитамимини" localSheetId="7">'[2]Комплектация МИНИ'!$B$6</definedName>
    <definedName name="фиксациямагнитамимини">'[3]Комплектация МИНИ'!$B$6</definedName>
    <definedName name="цена1" localSheetId="3">#REF!</definedName>
    <definedName name="цена1" localSheetId="13">#REF!</definedName>
    <definedName name="цена1" localSheetId="12">#REF!</definedName>
    <definedName name="цена1" localSheetId="0">#REF!</definedName>
    <definedName name="цена1" localSheetId="1">#REF!</definedName>
    <definedName name="цена1" localSheetId="2">#REF!</definedName>
    <definedName name="цена1" localSheetId="18">#REF!</definedName>
    <definedName name="цена1" localSheetId="17">#REF!</definedName>
    <definedName name="цена1" localSheetId="30">#REF!</definedName>
    <definedName name="цена1" localSheetId="7">#REF!</definedName>
    <definedName name="цена1" localSheetId="26">#REF!</definedName>
    <definedName name="цена1" localSheetId="27">#REF!</definedName>
    <definedName name="цена1">#REF!</definedName>
    <definedName name="цена2" localSheetId="3">#REF!</definedName>
    <definedName name="цена2" localSheetId="13">#REF!</definedName>
    <definedName name="цена2" localSheetId="12">#REF!</definedName>
    <definedName name="цена2" localSheetId="0">#REF!</definedName>
    <definedName name="цена2" localSheetId="1">#REF!</definedName>
    <definedName name="цена2" localSheetId="2">#REF!</definedName>
    <definedName name="цена2" localSheetId="18">#REF!</definedName>
    <definedName name="цена2" localSheetId="17">#REF!</definedName>
    <definedName name="цена2" localSheetId="30">#REF!</definedName>
    <definedName name="цена2" localSheetId="7">#REF!</definedName>
    <definedName name="цена2" localSheetId="26">#REF!</definedName>
    <definedName name="цена2" localSheetId="27">#REF!</definedName>
    <definedName name="цена2">#REF!</definedName>
    <definedName name="цена3" localSheetId="3">#REF!</definedName>
    <definedName name="цена3" localSheetId="13">#REF!</definedName>
    <definedName name="цена3" localSheetId="12">#REF!</definedName>
    <definedName name="цена3" localSheetId="0">#REF!</definedName>
    <definedName name="цена3" localSheetId="1">#REF!</definedName>
    <definedName name="цена3" localSheetId="2">#REF!</definedName>
    <definedName name="цена3" localSheetId="18">#REF!</definedName>
    <definedName name="цена3" localSheetId="17">#REF!</definedName>
    <definedName name="цена3" localSheetId="30">#REF!</definedName>
    <definedName name="цена3" localSheetId="7">#REF!</definedName>
    <definedName name="цена3" localSheetId="26">#REF!</definedName>
    <definedName name="цена3" localSheetId="27">#REF!</definedName>
    <definedName name="цена3">#REF!</definedName>
    <definedName name="цена4" localSheetId="3">#REF!</definedName>
    <definedName name="цена4" localSheetId="13">#REF!</definedName>
    <definedName name="цена4" localSheetId="12">#REF!</definedName>
    <definedName name="цена4" localSheetId="0">#REF!</definedName>
    <definedName name="цена4" localSheetId="1">#REF!</definedName>
    <definedName name="цена4" localSheetId="2">#REF!</definedName>
    <definedName name="цена4" localSheetId="18">#REF!</definedName>
    <definedName name="цена4" localSheetId="17">#REF!</definedName>
    <definedName name="цена4" localSheetId="30">#REF!</definedName>
    <definedName name="цена4" localSheetId="7">#REF!</definedName>
    <definedName name="цена4" localSheetId="26">#REF!</definedName>
    <definedName name="цена4" localSheetId="27">#REF!</definedName>
    <definedName name="цена4">#REF!</definedName>
    <definedName name="ценаАллея" localSheetId="3">'[3]Комплектация МИНИ'!#REF!</definedName>
    <definedName name="ценаАллея" localSheetId="13">'[3]Комплектация МИНИ'!#REF!</definedName>
    <definedName name="ценаАллея" localSheetId="12">'[3]Комплектация МИНИ'!#REF!</definedName>
    <definedName name="ценаАллея" localSheetId="2">'[3]Комплектация МИНИ'!#REF!</definedName>
    <definedName name="ценаАллея" localSheetId="17">'[3]Комплектация МИНИ'!#REF!</definedName>
    <definedName name="ценаАллея" localSheetId="30">'[3]Комплектация МИНИ'!#REF!</definedName>
    <definedName name="ценаАллея" localSheetId="7">'[2]Комплектация МИНИ'!#REF!</definedName>
    <definedName name="ценаАллея" localSheetId="26">'[3]Комплектация МИНИ'!#REF!</definedName>
    <definedName name="ценаАллея" localSheetId="27">'[3]Комплектация МИНИ'!#REF!</definedName>
    <definedName name="ценаАллея">'[3]Комплектация МИНИ'!#REF!</definedName>
    <definedName name="ценаАльфа" localSheetId="3">'[3]Комплектация МИНИ'!#REF!</definedName>
    <definedName name="ценаАльфа" localSheetId="13">'[3]Комплектация МИНИ'!#REF!</definedName>
    <definedName name="ценаАльфа" localSheetId="12">'[3]Комплектация МИНИ'!#REF!</definedName>
    <definedName name="ценаАльфа" localSheetId="2">'[3]Комплектация МИНИ'!#REF!</definedName>
    <definedName name="ценаАльфа" localSheetId="17">'[3]Комплектация МИНИ'!#REF!</definedName>
    <definedName name="ценаАльфа" localSheetId="30">'[3]Комплектация МИНИ'!#REF!</definedName>
    <definedName name="ценаАльфа" localSheetId="7">'[2]Комплектация МИНИ'!#REF!</definedName>
    <definedName name="ценаАльфа" localSheetId="26">'[3]Комплектация МИНИ'!#REF!</definedName>
    <definedName name="ценаАльфа" localSheetId="27">'[3]Комплектация МИНИ'!#REF!</definedName>
    <definedName name="ценаАльфа">'[3]Комплектация МИНИ'!#REF!</definedName>
    <definedName name="ценаАльфабо" localSheetId="3">'[3]Комплектация МИНИ'!#REF!</definedName>
    <definedName name="ценаАльфабо" localSheetId="13">'[3]Комплектация МИНИ'!#REF!</definedName>
    <definedName name="ценаАльфабо" localSheetId="12">'[3]Комплектация МИНИ'!#REF!</definedName>
    <definedName name="ценаАльфабо" localSheetId="2">'[3]Комплектация МИНИ'!#REF!</definedName>
    <definedName name="ценаАльфабо" localSheetId="17">'[3]Комплектация МИНИ'!#REF!</definedName>
    <definedName name="ценаАльфабо" localSheetId="30">'[3]Комплектация МИНИ'!#REF!</definedName>
    <definedName name="ценаАльфабо" localSheetId="7">'[2]Комплектация МИНИ'!#REF!</definedName>
    <definedName name="ценаАльфабо" localSheetId="26">'[3]Комплектация МИНИ'!#REF!</definedName>
    <definedName name="ценаАльфабо" localSheetId="27">'[3]Комплектация МИНИ'!#REF!</definedName>
    <definedName name="ценаАльфабо">'[3]Комплектация МИНИ'!#REF!</definedName>
    <definedName name="ценаБланко" localSheetId="3">'[3]Комплектация МИНИ'!#REF!</definedName>
    <definedName name="ценаБланко" localSheetId="13">'[3]Комплектация МИНИ'!#REF!</definedName>
    <definedName name="ценаБланко" localSheetId="12">'[3]Комплектация МИНИ'!#REF!</definedName>
    <definedName name="ценаБланко" localSheetId="2">'[3]Комплектация МИНИ'!#REF!</definedName>
    <definedName name="ценаБланко" localSheetId="17">'[3]Комплектация МИНИ'!#REF!</definedName>
    <definedName name="ценаБланко" localSheetId="30">'[3]Комплектация МИНИ'!#REF!</definedName>
    <definedName name="ценаБланко" localSheetId="7">'[2]Комплектация МИНИ'!#REF!</definedName>
    <definedName name="ценаБланко" localSheetId="26">'[3]Комплектация МИНИ'!#REF!</definedName>
    <definedName name="ценаБланко" localSheetId="27">'[3]Комплектация МИНИ'!#REF!</definedName>
    <definedName name="ценаБланко">'[3]Комплектация МИНИ'!#REF!</definedName>
    <definedName name="ценаБолгарскаяроза" localSheetId="3">'[3]Комплектация МИНИ'!#REF!</definedName>
    <definedName name="ценаБолгарскаяроза" localSheetId="13">'[3]Комплектация МИНИ'!#REF!</definedName>
    <definedName name="ценаБолгарскаяроза" localSheetId="12">'[3]Комплектация МИНИ'!#REF!</definedName>
    <definedName name="ценаБолгарскаяроза" localSheetId="2">'[3]Комплектация МИНИ'!#REF!</definedName>
    <definedName name="ценаБолгарскаяроза" localSheetId="17">'[3]Комплектация МИНИ'!#REF!</definedName>
    <definedName name="ценаБолгарскаяроза" localSheetId="30">'[3]Комплектация МИНИ'!#REF!</definedName>
    <definedName name="ценаБолгарскаяроза" localSheetId="7">'[2]Комплектация МИНИ'!#REF!</definedName>
    <definedName name="ценаБолгарскаяроза" localSheetId="26">'[3]Комплектация МИНИ'!#REF!</definedName>
    <definedName name="ценаБолгарскаяроза" localSheetId="27">'[3]Комплектация МИНИ'!#REF!</definedName>
    <definedName name="ценаБолгарскаяроза">'[3]Комплектация МИНИ'!#REF!</definedName>
    <definedName name="ценадоппрофильуни" localSheetId="3">#REF!</definedName>
    <definedName name="ценадоппрофильуни" localSheetId="13">#REF!</definedName>
    <definedName name="ценадоппрофильуни" localSheetId="12">#REF!</definedName>
    <definedName name="ценадоппрофильуни" localSheetId="0">#REF!</definedName>
    <definedName name="ценадоппрофильуни" localSheetId="2">#REF!</definedName>
    <definedName name="ценадоппрофильуни" localSheetId="17">#REF!</definedName>
    <definedName name="ценадоппрофильуни" localSheetId="30">#REF!</definedName>
    <definedName name="ценадоппрофильуни" localSheetId="7">#REF!</definedName>
    <definedName name="ценадоппрофильуни" localSheetId="26">#REF!</definedName>
    <definedName name="ценадоппрофильуни" localSheetId="27">#REF!</definedName>
    <definedName name="ценадоппрофильуни">#REF!</definedName>
    <definedName name="ценадоппрофильуни2пружина" localSheetId="7">'[2]Комплектация УНИ-2 с пружиной'!$C$12</definedName>
    <definedName name="ценадоппрофильуни2пружина">'[3]Комплектация УНИ-2 с пружиной'!$C$12</definedName>
    <definedName name="ценадопрофильуниверсальныйуни" localSheetId="3">#REF!</definedName>
    <definedName name="ценадопрофильуниверсальныйуни" localSheetId="13">#REF!</definedName>
    <definedName name="ценадопрофильуниверсальныйуни" localSheetId="12">#REF!</definedName>
    <definedName name="ценадопрофильуниверсальныйуни" localSheetId="0">#REF!</definedName>
    <definedName name="ценадопрофильуниверсальныйуни" localSheetId="2">#REF!</definedName>
    <definedName name="ценадопрофильуниверсальныйуни" localSheetId="17">#REF!</definedName>
    <definedName name="ценадопрофильуниверсальныйуни" localSheetId="30">#REF!</definedName>
    <definedName name="ценадопрофильуниверсальныйуни" localSheetId="7">#REF!</definedName>
    <definedName name="ценадопрофильуниверсальныйуни" localSheetId="26">#REF!</definedName>
    <definedName name="ценадопрофильуниверсальныйуни" localSheetId="27">#REF!</definedName>
    <definedName name="ценадопрофильуниверсальныйуни">#REF!</definedName>
    <definedName name="ценаЕ" localSheetId="3">#REF!</definedName>
    <definedName name="ценаЕ" localSheetId="13">#REF!</definedName>
    <definedName name="ценаЕ" localSheetId="12">#REF!</definedName>
    <definedName name="ценаЕ" localSheetId="0">#REF!</definedName>
    <definedName name="ценаЕ" localSheetId="1">#REF!</definedName>
    <definedName name="ценаЕ" localSheetId="2">#REF!</definedName>
    <definedName name="ценаЕ" localSheetId="18">#REF!</definedName>
    <definedName name="ценаЕ" localSheetId="17">#REF!</definedName>
    <definedName name="ценаЕ" localSheetId="30">#REF!</definedName>
    <definedName name="ценаЕ" localSheetId="7">#REF!</definedName>
    <definedName name="ценаЕ" localSheetId="26">#REF!</definedName>
    <definedName name="ценаЕ" localSheetId="27">#REF!</definedName>
    <definedName name="ценаЕ">#REF!</definedName>
    <definedName name="ценакатегория1" localSheetId="3">'[3]Комплектация МИНИ'!#REF!</definedName>
    <definedName name="ценакатегория1" localSheetId="13">'[3]Комплектация МИНИ'!#REF!</definedName>
    <definedName name="ценакатегория1" localSheetId="12">'[3]Комплектация МИНИ'!#REF!</definedName>
    <definedName name="ценакатегория1" localSheetId="2">'[3]Комплектация МИНИ'!#REF!</definedName>
    <definedName name="ценакатегория1" localSheetId="17">'[3]Комплектация МИНИ'!#REF!</definedName>
    <definedName name="ценакатегория1" localSheetId="30">'[3]Комплектация МИНИ'!#REF!</definedName>
    <definedName name="ценакатегория1" localSheetId="7">'[2]Комплектация МИНИ'!#REF!</definedName>
    <definedName name="ценакатегория1" localSheetId="26">'[3]Комплектация МИНИ'!#REF!</definedName>
    <definedName name="ценакатегория1" localSheetId="27">'[3]Комплектация МИНИ'!#REF!</definedName>
    <definedName name="ценакатегория1">'[3]Комплектация МИНИ'!#REF!</definedName>
    <definedName name="ценакатегория2" localSheetId="3">'[3]Комплектация МИНИ'!#REF!</definedName>
    <definedName name="ценакатегория2" localSheetId="13">'[3]Комплектация МИНИ'!#REF!</definedName>
    <definedName name="ценакатегория2" localSheetId="12">'[3]Комплектация МИНИ'!#REF!</definedName>
    <definedName name="ценакатегория2" localSheetId="2">'[3]Комплектация МИНИ'!#REF!</definedName>
    <definedName name="ценакатегория2" localSheetId="17">'[3]Комплектация МИНИ'!#REF!</definedName>
    <definedName name="ценакатегория2" localSheetId="30">'[3]Комплектация МИНИ'!#REF!</definedName>
    <definedName name="ценакатегория2" localSheetId="7">'[2]Комплектация МИНИ'!#REF!</definedName>
    <definedName name="ценакатегория2" localSheetId="26">'[3]Комплектация МИНИ'!#REF!</definedName>
    <definedName name="ценакатегория2" localSheetId="27">'[3]Комплектация МИНИ'!#REF!</definedName>
    <definedName name="ценакатегория2">'[3]Комплектация МИНИ'!#REF!</definedName>
    <definedName name="ценакатегория3" localSheetId="3">'[3]Комплектация МИНИ'!#REF!</definedName>
    <definedName name="ценакатегория3" localSheetId="13">'[3]Комплектация МИНИ'!#REF!</definedName>
    <definedName name="ценакатегория3" localSheetId="12">'[3]Комплектация МИНИ'!#REF!</definedName>
    <definedName name="ценакатегория3" localSheetId="2">'[3]Комплектация МИНИ'!#REF!</definedName>
    <definedName name="ценакатегория3" localSheetId="17">'[3]Комплектация МИНИ'!#REF!</definedName>
    <definedName name="ценакатегория3" localSheetId="30">'[3]Комплектация МИНИ'!#REF!</definedName>
    <definedName name="ценакатегория3" localSheetId="7">'[2]Комплектация МИНИ'!#REF!</definedName>
    <definedName name="ценакатегория3" localSheetId="26">'[3]Комплектация МИНИ'!#REF!</definedName>
    <definedName name="ценакатегория3" localSheetId="27">'[3]Комплектация МИНИ'!#REF!</definedName>
    <definedName name="ценакатегория3">'[3]Комплектация МИНИ'!#REF!</definedName>
    <definedName name="ценакатегория4" localSheetId="3">'[3]Комплектация МИНИ'!#REF!</definedName>
    <definedName name="ценакатегория4" localSheetId="13">'[3]Комплектация МИНИ'!#REF!</definedName>
    <definedName name="ценакатегория4" localSheetId="12">'[3]Комплектация МИНИ'!#REF!</definedName>
    <definedName name="ценакатегория4" localSheetId="2">'[3]Комплектация МИНИ'!#REF!</definedName>
    <definedName name="ценакатегория4" localSheetId="17">'[3]Комплектация МИНИ'!#REF!</definedName>
    <definedName name="ценакатегория4" localSheetId="30">'[3]Комплектация МИНИ'!#REF!</definedName>
    <definedName name="ценакатегория4" localSheetId="7">'[2]Комплектация МИНИ'!#REF!</definedName>
    <definedName name="ценакатегория4" localSheetId="26">'[3]Комплектация МИНИ'!#REF!</definedName>
    <definedName name="ценакатегория4" localSheetId="27">'[3]Комплектация МИНИ'!#REF!</definedName>
    <definedName name="ценакатегория4">'[3]Комплектация МИНИ'!#REF!</definedName>
    <definedName name="ценакатегория5" localSheetId="3">'[3]Комплектация МИНИ'!#REF!</definedName>
    <definedName name="ценакатегория5" localSheetId="13">'[3]Комплектация МИНИ'!#REF!</definedName>
    <definedName name="ценакатегория5" localSheetId="12">'[3]Комплектация МИНИ'!#REF!</definedName>
    <definedName name="ценакатегория5" localSheetId="2">'[3]Комплектация МИНИ'!#REF!</definedName>
    <definedName name="ценакатегория5" localSheetId="17">'[3]Комплектация МИНИ'!#REF!</definedName>
    <definedName name="ценакатегория5" localSheetId="30">'[3]Комплектация МИНИ'!#REF!</definedName>
    <definedName name="ценакатегория5" localSheetId="7">'[2]Комплектация МИНИ'!#REF!</definedName>
    <definedName name="ценакатегория5" localSheetId="26">'[3]Комплектация МИНИ'!#REF!</definedName>
    <definedName name="ценакатегория5" localSheetId="27">'[3]Комплектация МИНИ'!#REF!</definedName>
    <definedName name="ценакатегория5">'[3]Комплектация МИНИ'!#REF!</definedName>
    <definedName name="ценакоробуни" localSheetId="3">#REF!</definedName>
    <definedName name="ценакоробуни" localSheetId="13">#REF!</definedName>
    <definedName name="ценакоробуни" localSheetId="12">#REF!</definedName>
    <definedName name="ценакоробуни" localSheetId="0">#REF!</definedName>
    <definedName name="ценакоробуни" localSheetId="2">#REF!</definedName>
    <definedName name="ценакоробуни" localSheetId="17">#REF!</definedName>
    <definedName name="ценакоробуни" localSheetId="30">#REF!</definedName>
    <definedName name="ценакоробуни" localSheetId="7">#REF!</definedName>
    <definedName name="ценакоробуни" localSheetId="26">#REF!</definedName>
    <definedName name="ценакоробуни" localSheetId="27">#REF!</definedName>
    <definedName name="ценакоробуни">#REF!</definedName>
    <definedName name="ценакоробуни2пружина" localSheetId="7">'[2]Комплектация УНИ-2 с пружиной'!$C$14</definedName>
    <definedName name="ценакоробуни2пружина">'[3]Комплектация УНИ-2 с пружиной'!$C$14</definedName>
    <definedName name="ценакоробуни2спружиной_по_высоте" localSheetId="3">'[3]Комплектация УНИ-2 с пружиной'!#REF!</definedName>
    <definedName name="ценакоробуни2спружиной_по_высоте" localSheetId="13">'[3]Комплектация УНИ-2 с пружиной'!#REF!</definedName>
    <definedName name="ценакоробуни2спружиной_по_высоте" localSheetId="12">'[3]Комплектация УНИ-2 с пружиной'!#REF!</definedName>
    <definedName name="ценакоробуни2спружиной_по_высоте" localSheetId="2">'[3]Комплектация УНИ-2 с пружиной'!#REF!</definedName>
    <definedName name="ценакоробуни2спружиной_по_высоте" localSheetId="17">'[3]Комплектация УНИ-2 с пружиной'!#REF!</definedName>
    <definedName name="ценакоробуни2спружиной_по_высоте" localSheetId="30">'[3]Комплектация УНИ-2 с пружиной'!#REF!</definedName>
    <definedName name="ценакоробуни2спружиной_по_высоте" localSheetId="7">'[2]Комплектация УНИ-2 с пружиной'!#REF!</definedName>
    <definedName name="ценакоробуни2спружиной_по_высоте" localSheetId="26">'[3]Комплектация УНИ-2 с пружиной'!#REF!</definedName>
    <definedName name="ценакоробуни2спружиной_по_высоте" localSheetId="27">'[3]Комплектация УНИ-2 с пружиной'!#REF!</definedName>
    <definedName name="ценакоробуни2спружиной_по_высоте">'[3]Комплектация УНИ-2 с пружиной'!#REF!</definedName>
    <definedName name="ценалента12мммини" localSheetId="7">'[2]Комплектация МИНИ'!$D$18</definedName>
    <definedName name="ценалента12мммини">'[3]Комплектация МИНИ'!$D$18</definedName>
    <definedName name="ценалента12ммуни" localSheetId="3">#REF!</definedName>
    <definedName name="ценалента12ммуни" localSheetId="13">#REF!</definedName>
    <definedName name="ценалента12ммуни" localSheetId="12">#REF!</definedName>
    <definedName name="ценалента12ммуни" localSheetId="0">#REF!</definedName>
    <definedName name="ценалента12ммуни" localSheetId="2">#REF!</definedName>
    <definedName name="ценалента12ммуни" localSheetId="17">#REF!</definedName>
    <definedName name="ценалента12ммуни" localSheetId="30">#REF!</definedName>
    <definedName name="ценалента12ммуни" localSheetId="7">#REF!</definedName>
    <definedName name="ценалента12ммуни" localSheetId="26">#REF!</definedName>
    <definedName name="ценалента12ммуни" localSheetId="27">#REF!</definedName>
    <definedName name="ценалента12ммуни">#REF!</definedName>
    <definedName name="ценалента12ммуни2пружина" localSheetId="7">'[2]Комплектация УНИ-2 с пружиной'!$C$18</definedName>
    <definedName name="ценалента12ммуни2пружина">'[3]Комплектация УНИ-2 с пружиной'!$C$18</definedName>
    <definedName name="ценалента19ммуни2пружина" localSheetId="7">'[2]Комплектация УНИ-2 с пружиной'!$C$10</definedName>
    <definedName name="ценалента19ммуни2пружина">'[3]Комплектация УНИ-2 с пружиной'!$C$10</definedName>
    <definedName name="ценалента9ммуни" localSheetId="3">#REF!</definedName>
    <definedName name="ценалента9ммуни" localSheetId="13">#REF!</definedName>
    <definedName name="ценалента9ммуни" localSheetId="12">#REF!</definedName>
    <definedName name="ценалента9ммуни" localSheetId="0">#REF!</definedName>
    <definedName name="ценалента9ммуни" localSheetId="2">#REF!</definedName>
    <definedName name="ценалента9ммуни" localSheetId="17">#REF!</definedName>
    <definedName name="ценалента9ммуни" localSheetId="30">#REF!</definedName>
    <definedName name="ценалента9ммуни" localSheetId="7">#REF!</definedName>
    <definedName name="ценалента9ммуни" localSheetId="26">#REF!</definedName>
    <definedName name="ценалента9ммуни" localSheetId="27">#REF!</definedName>
    <definedName name="ценалента9ммуни">#REF!</definedName>
    <definedName name="ценалентаклейкая9ммдляпружинногомеханизма_по_высоте" localSheetId="3">'[3]Комплектация УНИ-2 с пружиной'!#REF!</definedName>
    <definedName name="ценалентаклейкая9ммдляпружинногомеханизма_по_высоте" localSheetId="13">'[3]Комплектация УНИ-2 с пружиной'!#REF!</definedName>
    <definedName name="ценалентаклейкая9ммдляпружинногомеханизма_по_высоте" localSheetId="12">'[3]Комплектация УНИ-2 с пружиной'!#REF!</definedName>
    <definedName name="ценалентаклейкая9ммдляпружинногомеханизма_по_высоте" localSheetId="2">'[3]Комплектация УНИ-2 с пружиной'!#REF!</definedName>
    <definedName name="ценалентаклейкая9ммдляпружинногомеханизма_по_высоте" localSheetId="17">'[3]Комплектация УНИ-2 с пружиной'!#REF!</definedName>
    <definedName name="ценалентаклейкая9ммдляпружинногомеханизма_по_высоте" localSheetId="30">'[3]Комплектация УНИ-2 с пружиной'!#REF!</definedName>
    <definedName name="ценалентаклейкая9ммдляпружинногомеханизма_по_высоте" localSheetId="7">'[2]Комплектация УНИ-2 с пружиной'!#REF!</definedName>
    <definedName name="ценалентаклейкая9ммдляпружинногомеханизма_по_высоте" localSheetId="26">'[3]Комплектация УНИ-2 с пружиной'!#REF!</definedName>
    <definedName name="ценалентаклейкая9ммдляпружинногомеханизма_по_высоте" localSheetId="27">'[3]Комплектация УНИ-2 с пружиной'!#REF!</definedName>
    <definedName name="ценалентаклейкая9ммдляпружинногомеханизма_по_высоте">'[3]Комплектация УНИ-2 с пружиной'!#REF!</definedName>
    <definedName name="ценалескимини_по_высоте" localSheetId="3">'[3]Комплектация МИНИ'!#REF!</definedName>
    <definedName name="ценалескимини_по_высоте" localSheetId="13">'[3]Комплектация МИНИ'!#REF!</definedName>
    <definedName name="ценалескимини_по_высоте" localSheetId="12">'[3]Комплектация МИНИ'!#REF!</definedName>
    <definedName name="ценалескимини_по_высоте" localSheetId="2">'[3]Комплектация МИНИ'!#REF!</definedName>
    <definedName name="ценалескимини_по_высоте" localSheetId="17">'[3]Комплектация МИНИ'!#REF!</definedName>
    <definedName name="ценалескимини_по_высоте" localSheetId="30">'[3]Комплектация МИНИ'!#REF!</definedName>
    <definedName name="ценалескимини_по_высоте" localSheetId="7">'[2]Комплектация МИНИ'!#REF!</definedName>
    <definedName name="ценалескимини_по_высоте" localSheetId="26">'[3]Комплектация МИНИ'!#REF!</definedName>
    <definedName name="ценалескимини_по_высоте" localSheetId="27">'[3]Комплектация МИНИ'!#REF!</definedName>
    <definedName name="ценалескимини_по_высоте">'[3]Комплектация МИНИ'!#REF!</definedName>
    <definedName name="ценанаправляющаядляпружинногомеханизма_по_высоте" localSheetId="3">'[3]Комплектация УНИ-2 с пружиной'!#REF!</definedName>
    <definedName name="ценанаправляющаядляпружинногомеханизма_по_высоте" localSheetId="13">'[3]Комплектация УНИ-2 с пружиной'!#REF!</definedName>
    <definedName name="ценанаправляющаядляпружинногомеханизма_по_высоте" localSheetId="12">'[3]Комплектация УНИ-2 с пружиной'!#REF!</definedName>
    <definedName name="ценанаправляющаядляпружинногомеханизма_по_высоте" localSheetId="2">'[3]Комплектация УНИ-2 с пружиной'!#REF!</definedName>
    <definedName name="ценанаправляющаядляпружинногомеханизма_по_высоте" localSheetId="17">'[3]Комплектация УНИ-2 с пружиной'!#REF!</definedName>
    <definedName name="ценанаправляющаядляпружинногомеханизма_по_высоте" localSheetId="30">'[3]Комплектация УНИ-2 с пружиной'!#REF!</definedName>
    <definedName name="ценанаправляющаядляпружинногомеханизма_по_высоте" localSheetId="7">'[2]Комплектация УНИ-2 с пружиной'!#REF!</definedName>
    <definedName name="ценанаправляющаядляпружинногомеханизма_по_высоте" localSheetId="26">'[3]Комплектация УНИ-2 с пружиной'!#REF!</definedName>
    <definedName name="ценанаправляющаядляпружинногомеханизма_по_высоте" localSheetId="27">'[3]Комплектация УНИ-2 с пружиной'!#REF!</definedName>
    <definedName name="ценанаправляющаядляпружинногомеханизма_по_высоте">'[3]Комплектация УНИ-2 с пружиной'!#REF!</definedName>
    <definedName name="ценанаправляющаятипСуни2_по_высоте" localSheetId="3">#REF!</definedName>
    <definedName name="ценанаправляющаятипСуни2_по_высоте" localSheetId="13">#REF!</definedName>
    <definedName name="ценанаправляющаятипСуни2_по_высоте" localSheetId="12">#REF!</definedName>
    <definedName name="ценанаправляющаятипСуни2_по_высоте" localSheetId="0">#REF!</definedName>
    <definedName name="ценанаправляющаятипСуни2_по_высоте" localSheetId="2">#REF!</definedName>
    <definedName name="ценанаправляющаятипСуни2_по_высоте" localSheetId="17">#REF!</definedName>
    <definedName name="ценанаправляющаятипСуни2_по_высоте" localSheetId="30">#REF!</definedName>
    <definedName name="ценанаправляющаятипСуни2_по_высоте" localSheetId="7">#REF!</definedName>
    <definedName name="ценанаправляющаятипСуни2_по_высоте" localSheetId="26">#REF!</definedName>
    <definedName name="ценанаправляющаятипСуни2_по_высоте" localSheetId="27">#REF!</definedName>
    <definedName name="ценанаправляющаятипСуни2_по_высоте">#REF!</definedName>
    <definedName name="ценанаправляющаяуни" localSheetId="3">#REF!</definedName>
    <definedName name="ценанаправляющаяуни" localSheetId="13">#REF!</definedName>
    <definedName name="ценанаправляющаяуни" localSheetId="12">#REF!</definedName>
    <definedName name="ценанаправляющаяуни" localSheetId="0">#REF!</definedName>
    <definedName name="ценанаправляющаяуни" localSheetId="2">#REF!</definedName>
    <definedName name="ценанаправляющаяуни" localSheetId="17">#REF!</definedName>
    <definedName name="ценанаправляющаяуни" localSheetId="30">#REF!</definedName>
    <definedName name="ценанаправляющаяуни" localSheetId="7">#REF!</definedName>
    <definedName name="ценанаправляющаяуни" localSheetId="26">#REF!</definedName>
    <definedName name="ценанаправляющаяуни" localSheetId="27">#REF!</definedName>
    <definedName name="ценанаправляющаяуни">#REF!</definedName>
    <definedName name="ценанижняяпланкауни2пружина" localSheetId="7">'[2]Комплектация УНИ-2 с пружиной'!$C$16</definedName>
    <definedName name="ценанижняяпланкауни2пружина">'[3]Комплектация УНИ-2 с пружиной'!$C$16</definedName>
    <definedName name="ценапланкамини" localSheetId="7">'[2]Комплектация МИНИ'!$D$17</definedName>
    <definedName name="ценапланкамини">'[3]Комплектация МИНИ'!$D$17</definedName>
    <definedName name="ценапланканижняяуни" localSheetId="3">#REF!</definedName>
    <definedName name="ценапланканижняяуни" localSheetId="13">#REF!</definedName>
    <definedName name="ценапланканижняяуни" localSheetId="12">#REF!</definedName>
    <definedName name="ценапланканижняяуни" localSheetId="0">#REF!</definedName>
    <definedName name="ценапланканижняяуни" localSheetId="2">#REF!</definedName>
    <definedName name="ценапланканижняяуни" localSheetId="17">#REF!</definedName>
    <definedName name="ценапланканижняяуни" localSheetId="30">#REF!</definedName>
    <definedName name="ценапланканижняяуни" localSheetId="7">#REF!</definedName>
    <definedName name="ценапланканижняяуни" localSheetId="26">#REF!</definedName>
    <definedName name="ценапланканижняяуни" localSheetId="27">#REF!</definedName>
    <definedName name="ценапланканижняяуни">#REF!</definedName>
    <definedName name="ценапласстиковаяполосамини" localSheetId="7">'[2]Комплектация МИНИ'!$D$19</definedName>
    <definedName name="ценапласстиковаяполосамини">'[3]Комплектация МИНИ'!$D$19</definedName>
    <definedName name="ценапластиковаяполосауни" localSheetId="3">#REF!</definedName>
    <definedName name="ценапластиковаяполосауни" localSheetId="13">#REF!</definedName>
    <definedName name="ценапластиковаяполосауни" localSheetId="12">#REF!</definedName>
    <definedName name="ценапластиковаяполосауни" localSheetId="0">#REF!</definedName>
    <definedName name="ценапластиковаяполосауни" localSheetId="2">#REF!</definedName>
    <definedName name="ценапластиковаяполосауни" localSheetId="17">#REF!</definedName>
    <definedName name="ценапластиковаяполосауни" localSheetId="30">#REF!</definedName>
    <definedName name="ценапластиковаяполосауни" localSheetId="7">#REF!</definedName>
    <definedName name="ценапластиковаяполосауни" localSheetId="26">#REF!</definedName>
    <definedName name="ценапластиковаяполосауни" localSheetId="27">#REF!</definedName>
    <definedName name="ценапластиковаяполосауни">#REF!</definedName>
    <definedName name="ценапластиковаяполосауни2пружина" localSheetId="7">'[2]Комплектация УНИ-2 с пружиной'!$C$19</definedName>
    <definedName name="ценапластиковаяполосауни2пружина">'[3]Комплектация УНИ-2 с пружиной'!$C$19</definedName>
    <definedName name="ценатрубамини" localSheetId="7">'[2]Комплектация МИНИ'!$D$15</definedName>
    <definedName name="ценатрубамини">'[3]Комплектация МИНИ'!$D$15</definedName>
    <definedName name="ценатрубауни" localSheetId="3">#REF!</definedName>
    <definedName name="ценатрубауни" localSheetId="13">#REF!</definedName>
    <definedName name="ценатрубауни" localSheetId="12">#REF!</definedName>
    <definedName name="ценатрубауни" localSheetId="0">#REF!</definedName>
    <definedName name="ценатрубауни" localSheetId="2">#REF!</definedName>
    <definedName name="ценатрубауни" localSheetId="17">#REF!</definedName>
    <definedName name="ценатрубауни" localSheetId="30">#REF!</definedName>
    <definedName name="ценатрубауни" localSheetId="7">#REF!</definedName>
    <definedName name="ценатрубауни" localSheetId="26">#REF!</definedName>
    <definedName name="ценатрубауни" localSheetId="27">#REF!</definedName>
    <definedName name="ценатрубауни">#REF!</definedName>
    <definedName name="ценатрубауни2пружина" localSheetId="7">'[2]Комплектация УНИ-2 с пружиной'!$C$13</definedName>
    <definedName name="ценатрубауни2пружина">'[3]Комплектация УНИ-2 с пружиной'!$C$13</definedName>
    <definedName name="ценауплотнительмини" localSheetId="7">'[2]Комплектация МИНИ'!$D$20</definedName>
    <definedName name="ценауплотнительмини">'[3]Комплектация МИНИ'!$D$20</definedName>
    <definedName name="ценауплотнительуни" localSheetId="3">#REF!</definedName>
    <definedName name="ценауплотнительуни" localSheetId="13">#REF!</definedName>
    <definedName name="ценауплотнительуни" localSheetId="12">#REF!</definedName>
    <definedName name="ценауплотнительуни" localSheetId="0">#REF!</definedName>
    <definedName name="ценауплотнительуни" localSheetId="2">#REF!</definedName>
    <definedName name="ценауплотнительуни" localSheetId="17">#REF!</definedName>
    <definedName name="ценауплотнительуни" localSheetId="30">#REF!</definedName>
    <definedName name="ценауплотнительуни" localSheetId="7">#REF!</definedName>
    <definedName name="ценауплотнительуни" localSheetId="26">#REF!</definedName>
    <definedName name="ценауплотнительуни" localSheetId="27">#REF!</definedName>
    <definedName name="ценауплотнительуни">#REF!</definedName>
    <definedName name="ценацепьмини_по_высоте" localSheetId="3">'[3]Комплектация МИНИ'!#REF!</definedName>
    <definedName name="ценацепьмини_по_высоте" localSheetId="13">'[3]Комплектация МИНИ'!#REF!</definedName>
    <definedName name="ценацепьмини_по_высоте" localSheetId="12">'[3]Комплектация МИНИ'!#REF!</definedName>
    <definedName name="ценацепьмини_по_высоте" localSheetId="2">'[3]Комплектация МИНИ'!#REF!</definedName>
    <definedName name="ценацепьмини_по_высоте" localSheetId="17">'[3]Комплектация МИНИ'!#REF!</definedName>
    <definedName name="ценацепьмини_по_высоте" localSheetId="30">'[3]Комплектация МИНИ'!#REF!</definedName>
    <definedName name="ценацепьмини_по_высоте" localSheetId="7">'[2]Комплектация МИНИ'!#REF!</definedName>
    <definedName name="ценацепьмини_по_высоте" localSheetId="26">'[3]Комплектация МИНИ'!#REF!</definedName>
    <definedName name="ценацепьмини_по_высоте" localSheetId="27">'[3]Комплектация МИНИ'!#REF!</definedName>
    <definedName name="ценацепьмини_по_высоте">'[3]Комплектация МИНИ'!#REF!</definedName>
    <definedName name="ценацепьуни" localSheetId="3">#REF!</definedName>
    <definedName name="ценацепьуни" localSheetId="13">#REF!</definedName>
    <definedName name="ценацепьуни" localSheetId="12">#REF!</definedName>
    <definedName name="ценацепьуни" localSheetId="0">#REF!</definedName>
    <definedName name="ценацепьуни" localSheetId="2">#REF!</definedName>
    <definedName name="ценацепьуни" localSheetId="17">#REF!</definedName>
    <definedName name="ценацепьуни" localSheetId="30">#REF!</definedName>
    <definedName name="ценацепьуни" localSheetId="7">#REF!</definedName>
    <definedName name="ценацепьуни" localSheetId="26">#REF!</definedName>
    <definedName name="ценацепьуни" localSheetId="27">#REF!</definedName>
    <definedName name="ценацепьуни">#REF!</definedName>
    <definedName name="Ширина">'[4]Рулонка Люкс '!$C$4</definedName>
    <definedName name="ширинамини" localSheetId="7">'[2]Комплектация МИНИ'!$B$3</definedName>
    <definedName name="ширинамини">'[3]Комплектация МИНИ'!$B$3</definedName>
    <definedName name="ширинамини_по_высоте" localSheetId="3">'[3]Комплектация МИНИ'!#REF!</definedName>
    <definedName name="ширинамини_по_высоте" localSheetId="13">'[3]Комплектация МИНИ'!#REF!</definedName>
    <definedName name="ширинамини_по_высоте" localSheetId="12">'[3]Комплектация МИНИ'!#REF!</definedName>
    <definedName name="ширинамини_по_высоте" localSheetId="2">'[3]Комплектация МИНИ'!#REF!</definedName>
    <definedName name="ширинамини_по_высоте" localSheetId="17">'[3]Комплектация МИНИ'!#REF!</definedName>
    <definedName name="ширинамини_по_высоте" localSheetId="30">'[3]Комплектация МИНИ'!#REF!</definedName>
    <definedName name="ширинамини_по_высоте" localSheetId="7">'[2]Комплектация МИНИ'!#REF!</definedName>
    <definedName name="ширинамини_по_высоте" localSheetId="26">'[3]Комплектация МИНИ'!#REF!</definedName>
    <definedName name="ширинамини_по_высоте" localSheetId="27">'[3]Комплектация МИНИ'!#REF!</definedName>
    <definedName name="ширинамини_по_высоте">'[3]Комплектация МИНИ'!#REF!</definedName>
    <definedName name="ширинауни" localSheetId="3">#REF!</definedName>
    <definedName name="ширинауни" localSheetId="13">#REF!</definedName>
    <definedName name="ширинауни" localSheetId="12">#REF!</definedName>
    <definedName name="ширинауни" localSheetId="0">#REF!</definedName>
    <definedName name="ширинауни" localSheetId="2">#REF!</definedName>
    <definedName name="ширинауни" localSheetId="17">#REF!</definedName>
    <definedName name="ширинауни" localSheetId="30">#REF!</definedName>
    <definedName name="ширинауни" localSheetId="7">#REF!</definedName>
    <definedName name="ширинауни" localSheetId="26">#REF!</definedName>
    <definedName name="ширинауни" localSheetId="27">#REF!</definedName>
    <definedName name="ширинауни">#REF!</definedName>
    <definedName name="Ширинауни_по_высоте" localSheetId="3">#REF!</definedName>
    <definedName name="Ширинауни_по_высоте" localSheetId="13">#REF!</definedName>
    <definedName name="Ширинауни_по_высоте" localSheetId="12">#REF!</definedName>
    <definedName name="Ширинауни_по_высоте" localSheetId="0">#REF!</definedName>
    <definedName name="Ширинауни_по_высоте" localSheetId="2">#REF!</definedName>
    <definedName name="Ширинауни_по_высоте" localSheetId="17">#REF!</definedName>
    <definedName name="Ширинауни_по_высоте" localSheetId="30">#REF!</definedName>
    <definedName name="Ширинауни_по_высоте" localSheetId="7">#REF!</definedName>
    <definedName name="Ширинауни_по_высоте" localSheetId="26">#REF!</definedName>
    <definedName name="Ширинауни_по_высоте" localSheetId="27">#REF!</definedName>
    <definedName name="Ширинауни_по_высоте">#REF!</definedName>
    <definedName name="ширинауни2пружина" localSheetId="7">'[2]Комплектация УНИ-2 с пружиной'!$B$3</definedName>
    <definedName name="ширинауни2пружина">'[3]Комплектация УНИ-2 с пружиной'!$B$3</definedName>
    <definedName name="ширинауни2спружиной_по_высоте" localSheetId="3">'[3]Комплектация УНИ-2 с пружиной'!#REF!</definedName>
    <definedName name="ширинауни2спружиной_по_высоте" localSheetId="13">'[3]Комплектация УНИ-2 с пружиной'!#REF!</definedName>
    <definedName name="ширинауни2спружиной_по_высоте" localSheetId="12">'[3]Комплектация УНИ-2 с пружиной'!#REF!</definedName>
    <definedName name="ширинауни2спружиной_по_высоте" localSheetId="2">'[3]Комплектация УНИ-2 с пружиной'!#REF!</definedName>
    <definedName name="ширинауни2спружиной_по_высоте" localSheetId="17">'[3]Комплектация УНИ-2 с пружиной'!#REF!</definedName>
    <definedName name="ширинауни2спружиной_по_высоте" localSheetId="30">'[3]Комплектация УНИ-2 с пружиной'!#REF!</definedName>
    <definedName name="ширинауни2спружиной_по_высоте" localSheetId="7">'[2]Комплектация УНИ-2 с пружиной'!#REF!</definedName>
    <definedName name="ширинауни2спружиной_по_высоте" localSheetId="26">'[3]Комплектация УНИ-2 с пружиной'!#REF!</definedName>
    <definedName name="ширинауни2спружиной_по_высоте" localSheetId="27">'[3]Комплектация УНИ-2 с пружиной'!#REF!</definedName>
    <definedName name="ширинауни2спружиной_по_высоте">'[3]Комплектация УНИ-2 с пружиной'!#REF!</definedName>
  </definedNames>
  <calcPr calcId="191029" refMode="R1C1"/>
  <customWorkbookViews>
    <customWorkbookView name="Vova - Личное представление" guid="{69A580D4-36A4-46B8-9EF6-48AA5F7B1248}" mergeInterval="0" personalView="1" maximized="1" xWindow="1" yWindow="1" windowWidth="1916" windowHeight="850" tabRatio="893" activeSheetId="14"/>
    <customWorkbookView name="Galina - Личное представление" guid="{A83C358C-5219-47DF-9441-5894F1324676}" mergeInterval="0" personalView="1" maximized="1" xWindow="1" yWindow="1" windowWidth="1596" windowHeight="670" tabRatio="893" activeSheetId="1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0" i="14" l="1"/>
  <c r="G100" i="14"/>
  <c r="H100" i="14"/>
  <c r="I100" i="14"/>
  <c r="J100" i="14"/>
  <c r="B4" i="24" l="1"/>
  <c r="B3" i="24"/>
  <c r="B2" i="24"/>
  <c r="B1" i="24"/>
  <c r="B4" i="23"/>
  <c r="B3" i="23"/>
  <c r="B2" i="23"/>
  <c r="B1" i="23"/>
  <c r="B4" i="18"/>
  <c r="B3" i="18"/>
  <c r="B2" i="18"/>
  <c r="B1" i="18"/>
  <c r="B4" i="61"/>
  <c r="B3" i="61"/>
  <c r="B2" i="61"/>
  <c r="B1" i="61"/>
  <c r="F107" i="14"/>
  <c r="G107" i="14"/>
  <c r="H107" i="14"/>
  <c r="I107" i="14"/>
  <c r="J107" i="14"/>
  <c r="F108" i="14"/>
  <c r="G108" i="14"/>
  <c r="H108" i="14"/>
  <c r="I108" i="14"/>
  <c r="J108" i="14"/>
  <c r="F96" i="14"/>
  <c r="G96" i="14"/>
  <c r="H96" i="14"/>
  <c r="I96" i="14"/>
  <c r="J96" i="14"/>
  <c r="F55" i="14"/>
  <c r="G55" i="14"/>
  <c r="H55" i="14"/>
  <c r="I55" i="14"/>
  <c r="J55" i="14"/>
  <c r="B4" i="4"/>
  <c r="B4" i="35"/>
  <c r="F54" i="14"/>
  <c r="G54" i="14"/>
  <c r="H54" i="14"/>
  <c r="I54" i="14"/>
  <c r="J54" i="14"/>
  <c r="F51" i="14"/>
  <c r="G51" i="14"/>
  <c r="H51" i="14"/>
  <c r="I51" i="14"/>
  <c r="J51" i="14"/>
  <c r="F22" i="14"/>
  <c r="G22" i="14"/>
  <c r="H22" i="14"/>
  <c r="I22" i="14"/>
  <c r="J22" i="14"/>
  <c r="F23" i="14"/>
  <c r="G23" i="14"/>
  <c r="H23" i="14"/>
  <c r="I23" i="14"/>
  <c r="J23" i="14"/>
  <c r="E68" i="14"/>
  <c r="F68" i="14" s="1"/>
  <c r="E39" i="14"/>
  <c r="G39" i="14" s="1"/>
  <c r="E37" i="14"/>
  <c r="F37" i="14" s="1"/>
  <c r="E12" i="14"/>
  <c r="G12" i="14" s="1"/>
  <c r="B4" i="41"/>
  <c r="B3" i="41"/>
  <c r="B2" i="41"/>
  <c r="B1" i="41"/>
  <c r="F99" i="14"/>
  <c r="G99" i="14"/>
  <c r="H99" i="14"/>
  <c r="I99" i="14"/>
  <c r="J99" i="14"/>
  <c r="B4" i="40"/>
  <c r="B3" i="40"/>
  <c r="B2" i="40"/>
  <c r="B1" i="40"/>
  <c r="B4" i="29"/>
  <c r="B3" i="29"/>
  <c r="B2" i="29"/>
  <c r="B1" i="29"/>
  <c r="I39" i="14" l="1"/>
  <c r="F39" i="14"/>
  <c r="G68" i="14"/>
  <c r="I68" i="14"/>
  <c r="H68" i="14"/>
  <c r="J68" i="14"/>
  <c r="F12" i="14"/>
  <c r="H12" i="14"/>
  <c r="G37" i="14"/>
  <c r="I37" i="14"/>
  <c r="H37" i="14"/>
  <c r="J12" i="14"/>
  <c r="I12" i="14"/>
  <c r="J39" i="14"/>
  <c r="J37" i="14"/>
  <c r="H39" i="14"/>
  <c r="F35" i="14"/>
  <c r="G35" i="14"/>
  <c r="H35" i="14"/>
  <c r="I35" i="14"/>
  <c r="J35" i="14"/>
  <c r="F15" i="14"/>
  <c r="G15" i="14"/>
  <c r="H15" i="14"/>
  <c r="I15" i="14"/>
  <c r="J15" i="14"/>
  <c r="F53" i="14"/>
  <c r="G53" i="14"/>
  <c r="H53" i="14"/>
  <c r="I53" i="14"/>
  <c r="J53" i="14"/>
  <c r="J104" i="14"/>
  <c r="I104" i="14"/>
  <c r="H104" i="14"/>
  <c r="G104" i="14"/>
  <c r="F104" i="14"/>
  <c r="F50" i="14" l="1"/>
  <c r="G50" i="14"/>
  <c r="H50" i="14"/>
  <c r="I50" i="14"/>
  <c r="J50" i="14"/>
  <c r="F52" i="14"/>
  <c r="G52" i="14"/>
  <c r="H52" i="14"/>
  <c r="I52" i="14"/>
  <c r="J52" i="14"/>
  <c r="J21" i="14"/>
  <c r="I21" i="14"/>
  <c r="H21" i="14"/>
  <c r="G21" i="14"/>
  <c r="F21" i="14"/>
  <c r="J20" i="14"/>
  <c r="I20" i="14"/>
  <c r="H20" i="14"/>
  <c r="G20" i="14"/>
  <c r="F20" i="14"/>
  <c r="B4" i="39"/>
  <c r="B3" i="39"/>
  <c r="B2" i="39"/>
  <c r="B1" i="39"/>
  <c r="B4" i="38" l="1"/>
  <c r="B3" i="38"/>
  <c r="B2" i="38"/>
  <c r="B1" i="38"/>
  <c r="F47" i="14" l="1"/>
  <c r="G47" i="14"/>
  <c r="H47" i="14"/>
  <c r="I47" i="14"/>
  <c r="J47" i="14"/>
  <c r="J44" i="15"/>
  <c r="I44" i="15"/>
  <c r="H44" i="15"/>
  <c r="G44" i="15"/>
  <c r="F44" i="15"/>
  <c r="J42" i="15"/>
  <c r="I42" i="15"/>
  <c r="H42" i="15"/>
  <c r="G42" i="15"/>
  <c r="F42" i="15"/>
  <c r="J41" i="15"/>
  <c r="I41" i="15"/>
  <c r="H41" i="15"/>
  <c r="G41" i="15"/>
  <c r="F41" i="15"/>
  <c r="J40" i="15"/>
  <c r="I40" i="15"/>
  <c r="H40" i="15"/>
  <c r="G40" i="15"/>
  <c r="F40" i="15"/>
  <c r="J39" i="15"/>
  <c r="I39" i="15"/>
  <c r="H39" i="15"/>
  <c r="G39" i="15"/>
  <c r="F39" i="15"/>
  <c r="J38" i="15"/>
  <c r="I38" i="15"/>
  <c r="H38" i="15"/>
  <c r="G38" i="15"/>
  <c r="F38" i="15"/>
  <c r="J37" i="15"/>
  <c r="I37" i="15"/>
  <c r="H37" i="15"/>
  <c r="G37" i="15"/>
  <c r="F37" i="15"/>
  <c r="J35" i="15"/>
  <c r="I35" i="15"/>
  <c r="H35" i="15"/>
  <c r="G35" i="15"/>
  <c r="F35" i="15"/>
  <c r="J34" i="15"/>
  <c r="I34" i="15"/>
  <c r="H34" i="15"/>
  <c r="G34" i="15"/>
  <c r="F34" i="15"/>
  <c r="J33" i="15"/>
  <c r="I33" i="15"/>
  <c r="H33" i="15"/>
  <c r="G33" i="15"/>
  <c r="F33" i="15"/>
  <c r="J32" i="15"/>
  <c r="I32" i="15"/>
  <c r="H32" i="15"/>
  <c r="G32" i="15"/>
  <c r="F32" i="15"/>
  <c r="J31" i="15"/>
  <c r="I31" i="15"/>
  <c r="H31" i="15"/>
  <c r="G31" i="15"/>
  <c r="F31" i="15"/>
  <c r="J28" i="15"/>
  <c r="I28" i="15"/>
  <c r="H28" i="15"/>
  <c r="G28" i="15"/>
  <c r="F28" i="15"/>
  <c r="J27" i="15"/>
  <c r="I27" i="15"/>
  <c r="H27" i="15"/>
  <c r="G27" i="15"/>
  <c r="F27" i="15"/>
  <c r="J26" i="15"/>
  <c r="I26" i="15"/>
  <c r="H26" i="15"/>
  <c r="G26" i="15"/>
  <c r="F26" i="15"/>
  <c r="J25" i="15"/>
  <c r="I25" i="15"/>
  <c r="H25" i="15"/>
  <c r="G25" i="15"/>
  <c r="F25" i="15"/>
  <c r="J24" i="15"/>
  <c r="I24" i="15"/>
  <c r="H24" i="15"/>
  <c r="G24" i="15"/>
  <c r="F24" i="15"/>
  <c r="J23" i="15"/>
  <c r="I23" i="15"/>
  <c r="H23" i="15"/>
  <c r="G23" i="15"/>
  <c r="F23" i="15"/>
  <c r="J22" i="15"/>
  <c r="I22" i="15"/>
  <c r="H22" i="15"/>
  <c r="G22" i="15"/>
  <c r="F22" i="15"/>
  <c r="J21" i="15"/>
  <c r="I21" i="15"/>
  <c r="H21" i="15"/>
  <c r="G21" i="15"/>
  <c r="F21" i="15"/>
  <c r="J20" i="15"/>
  <c r="I20" i="15"/>
  <c r="H20" i="15"/>
  <c r="G20" i="15"/>
  <c r="F20" i="15"/>
  <c r="J19" i="15"/>
  <c r="I19" i="15"/>
  <c r="H19" i="15"/>
  <c r="G19" i="15"/>
  <c r="F19" i="15"/>
  <c r="J18" i="15"/>
  <c r="I18" i="15"/>
  <c r="H18" i="15"/>
  <c r="G18" i="15"/>
  <c r="F18" i="15"/>
  <c r="F10" i="15"/>
  <c r="G10" i="15"/>
  <c r="H10" i="15"/>
  <c r="I10" i="15"/>
  <c r="J10" i="15"/>
  <c r="F11" i="15"/>
  <c r="G11" i="15"/>
  <c r="H11" i="15"/>
  <c r="I11" i="15"/>
  <c r="J11" i="15"/>
  <c r="F12" i="15"/>
  <c r="G12" i="15"/>
  <c r="H12" i="15"/>
  <c r="I12" i="15"/>
  <c r="J12" i="15"/>
  <c r="F13" i="15"/>
  <c r="G13" i="15"/>
  <c r="H13" i="15"/>
  <c r="I13" i="15"/>
  <c r="J13" i="15"/>
  <c r="F14" i="15"/>
  <c r="G14" i="15"/>
  <c r="H14" i="15"/>
  <c r="I14" i="15"/>
  <c r="J14" i="15"/>
  <c r="F15" i="15"/>
  <c r="G15" i="15"/>
  <c r="H15" i="15"/>
  <c r="I15" i="15"/>
  <c r="J15" i="15"/>
  <c r="F16" i="15"/>
  <c r="G16" i="15"/>
  <c r="H16" i="15"/>
  <c r="I16" i="15"/>
  <c r="J16" i="15"/>
  <c r="J9" i="15"/>
  <c r="I9" i="15"/>
  <c r="H9" i="15"/>
  <c r="G9" i="15"/>
  <c r="F9" i="15"/>
  <c r="B4" i="37"/>
  <c r="B3" i="37"/>
  <c r="B2" i="37"/>
  <c r="B1" i="37"/>
  <c r="F45" i="14"/>
  <c r="G45" i="14"/>
  <c r="H45" i="14"/>
  <c r="I45" i="14"/>
  <c r="J45" i="14"/>
  <c r="J49" i="14"/>
  <c r="I49" i="14"/>
  <c r="H49" i="14"/>
  <c r="G49" i="14"/>
  <c r="F49" i="14"/>
  <c r="F38" i="14"/>
  <c r="G38" i="14"/>
  <c r="H38" i="14"/>
  <c r="I38" i="14"/>
  <c r="J38" i="14"/>
  <c r="J116" i="14"/>
  <c r="I116" i="14"/>
  <c r="H116" i="14"/>
  <c r="G116" i="14"/>
  <c r="F116" i="14"/>
  <c r="J90" i="14"/>
  <c r="I90" i="14"/>
  <c r="H90" i="14"/>
  <c r="G90" i="14"/>
  <c r="F90" i="14"/>
  <c r="J74" i="14"/>
  <c r="I74" i="14"/>
  <c r="H74" i="14"/>
  <c r="G74" i="14"/>
  <c r="F74" i="14"/>
  <c r="J48" i="14"/>
  <c r="I48" i="14"/>
  <c r="H48" i="14"/>
  <c r="G48" i="14"/>
  <c r="F48" i="14"/>
  <c r="J19" i="14"/>
  <c r="I19" i="14"/>
  <c r="H19" i="14"/>
  <c r="G19" i="14"/>
  <c r="F19" i="14"/>
  <c r="F92" i="14"/>
  <c r="G92" i="14"/>
  <c r="H92" i="14"/>
  <c r="I92" i="14"/>
  <c r="J92" i="14"/>
  <c r="B4" i="25"/>
  <c r="B3" i="25"/>
  <c r="B2" i="25"/>
  <c r="B1" i="25"/>
  <c r="B4" i="22"/>
  <c r="B3" i="22"/>
  <c r="B2" i="22"/>
  <c r="B1" i="22"/>
  <c r="B4" i="36"/>
  <c r="B3" i="36"/>
  <c r="B2" i="36"/>
  <c r="B1" i="36"/>
  <c r="I70" i="36"/>
  <c r="B4" i="31" l="1"/>
  <c r="B3" i="31"/>
  <c r="B2" i="31"/>
  <c r="B1" i="31"/>
  <c r="B4" i="30" l="1"/>
  <c r="B3" i="30"/>
  <c r="B2" i="30"/>
  <c r="B1" i="30"/>
  <c r="B4" i="34" l="1"/>
  <c r="B3" i="34"/>
  <c r="B2" i="34"/>
  <c r="B1" i="34"/>
  <c r="B3" i="4"/>
  <c r="B2" i="4"/>
  <c r="B1" i="4"/>
  <c r="H8" i="2" l="1"/>
  <c r="B4" i="33" l="1"/>
  <c r="B3" i="33"/>
  <c r="B2" i="33"/>
  <c r="B1" i="33"/>
  <c r="F26" i="14"/>
  <c r="G26" i="14"/>
  <c r="H26" i="14"/>
  <c r="I26" i="14"/>
  <c r="J26" i="14"/>
  <c r="F27" i="14"/>
  <c r="G27" i="14"/>
  <c r="H27" i="14"/>
  <c r="I27" i="14"/>
  <c r="J27" i="14"/>
  <c r="F28" i="14"/>
  <c r="G28" i="14"/>
  <c r="H28" i="14"/>
  <c r="I28" i="14"/>
  <c r="J28" i="14"/>
  <c r="F29" i="14"/>
  <c r="G29" i="14"/>
  <c r="H29" i="14"/>
  <c r="I29" i="14"/>
  <c r="J29" i="14"/>
  <c r="F30" i="14"/>
  <c r="G30" i="14"/>
  <c r="H30" i="14"/>
  <c r="I30" i="14"/>
  <c r="J30" i="14"/>
  <c r="F31" i="14"/>
  <c r="G31" i="14"/>
  <c r="H31" i="14"/>
  <c r="I31" i="14"/>
  <c r="J31" i="14"/>
  <c r="F32" i="14"/>
  <c r="G32" i="14"/>
  <c r="H32" i="14"/>
  <c r="I32" i="14"/>
  <c r="J32" i="14"/>
  <c r="F33" i="14"/>
  <c r="G33" i="14"/>
  <c r="H33" i="14"/>
  <c r="I33" i="14"/>
  <c r="J33" i="14"/>
  <c r="F34" i="14"/>
  <c r="G34" i="14"/>
  <c r="H34" i="14"/>
  <c r="I34" i="14"/>
  <c r="J34" i="14"/>
  <c r="F36" i="14"/>
  <c r="G36" i="14"/>
  <c r="H36" i="14"/>
  <c r="I36" i="14"/>
  <c r="J36" i="14"/>
  <c r="F40" i="14"/>
  <c r="G40" i="14"/>
  <c r="H40" i="14"/>
  <c r="I40" i="14"/>
  <c r="J40" i="14"/>
  <c r="F41" i="14"/>
  <c r="G41" i="14"/>
  <c r="H41" i="14"/>
  <c r="I41" i="14"/>
  <c r="J41" i="14"/>
  <c r="F42" i="14"/>
  <c r="G42" i="14"/>
  <c r="H42" i="14"/>
  <c r="I42" i="14"/>
  <c r="J42" i="14"/>
  <c r="F43" i="14"/>
  <c r="G43" i="14"/>
  <c r="H43" i="14"/>
  <c r="I43" i="14"/>
  <c r="J43" i="14"/>
  <c r="F44" i="14"/>
  <c r="G44" i="14"/>
  <c r="H44" i="14"/>
  <c r="I44" i="14"/>
  <c r="J44" i="14"/>
  <c r="F46" i="14"/>
  <c r="G46" i="14"/>
  <c r="H46" i="14"/>
  <c r="I46" i="14"/>
  <c r="J46" i="14"/>
  <c r="F56" i="14"/>
  <c r="G56" i="14"/>
  <c r="H56" i="14"/>
  <c r="I56" i="14"/>
  <c r="J56" i="14"/>
  <c r="F57" i="14"/>
  <c r="G57" i="14"/>
  <c r="H57" i="14"/>
  <c r="I57" i="14"/>
  <c r="J57" i="14"/>
  <c r="F58" i="14"/>
  <c r="G58" i="14"/>
  <c r="H58" i="14"/>
  <c r="I58" i="14"/>
  <c r="J58" i="14"/>
  <c r="F59" i="14"/>
  <c r="G59" i="14"/>
  <c r="H59" i="14"/>
  <c r="I59" i="14"/>
  <c r="J59" i="14"/>
  <c r="F60" i="14"/>
  <c r="G60" i="14"/>
  <c r="H60" i="14"/>
  <c r="I60" i="14"/>
  <c r="J60" i="14"/>
  <c r="F61" i="14"/>
  <c r="G61" i="14"/>
  <c r="H61" i="14"/>
  <c r="I61" i="14"/>
  <c r="J61" i="14"/>
  <c r="F62" i="14"/>
  <c r="G62" i="14"/>
  <c r="H62" i="14"/>
  <c r="I62" i="14"/>
  <c r="J62" i="14"/>
  <c r="F63" i="14"/>
  <c r="G63" i="14"/>
  <c r="H63" i="14"/>
  <c r="I63" i="14"/>
  <c r="J63" i="14"/>
  <c r="F64" i="14"/>
  <c r="G64" i="14"/>
  <c r="H64" i="14"/>
  <c r="I64" i="14"/>
  <c r="J64" i="14"/>
  <c r="F65" i="14"/>
  <c r="G65" i="14"/>
  <c r="H65" i="14"/>
  <c r="I65" i="14"/>
  <c r="J65" i="14"/>
  <c r="F66" i="14"/>
  <c r="G66" i="14"/>
  <c r="H66" i="14"/>
  <c r="I66" i="14"/>
  <c r="J66" i="14"/>
  <c r="F67" i="14"/>
  <c r="G67" i="14"/>
  <c r="H67" i="14"/>
  <c r="I67" i="14"/>
  <c r="J67" i="14"/>
  <c r="F69" i="14"/>
  <c r="G69" i="14"/>
  <c r="H69" i="14"/>
  <c r="I69" i="14"/>
  <c r="J69" i="14"/>
  <c r="F70" i="14"/>
  <c r="G70" i="14"/>
  <c r="H70" i="14"/>
  <c r="I70" i="14"/>
  <c r="J70" i="14"/>
  <c r="F71" i="14"/>
  <c r="G71" i="14"/>
  <c r="H71" i="14"/>
  <c r="I71" i="14"/>
  <c r="J71" i="14"/>
  <c r="F72" i="14"/>
  <c r="G72" i="14"/>
  <c r="H72" i="14"/>
  <c r="I72" i="14"/>
  <c r="J72" i="14"/>
  <c r="F73" i="14"/>
  <c r="G73" i="14"/>
  <c r="H73" i="14"/>
  <c r="I73" i="14"/>
  <c r="J73" i="14"/>
  <c r="F75" i="14"/>
  <c r="G75" i="14"/>
  <c r="H75" i="14"/>
  <c r="I75" i="14"/>
  <c r="J75" i="14"/>
  <c r="F76" i="14"/>
  <c r="G76" i="14"/>
  <c r="H76" i="14"/>
  <c r="I76" i="14"/>
  <c r="J76" i="14"/>
  <c r="F77" i="14"/>
  <c r="G77" i="14"/>
  <c r="H77" i="14"/>
  <c r="I77" i="14"/>
  <c r="J77" i="14"/>
  <c r="J25" i="14"/>
  <c r="I25" i="14"/>
  <c r="H25" i="14"/>
  <c r="G25" i="14"/>
  <c r="F25" i="14"/>
  <c r="F10" i="14"/>
  <c r="G10" i="14"/>
  <c r="H10" i="14"/>
  <c r="I10" i="14"/>
  <c r="J10" i="14"/>
  <c r="F11" i="14"/>
  <c r="G11" i="14"/>
  <c r="H11" i="14"/>
  <c r="I11" i="14"/>
  <c r="J11" i="14"/>
  <c r="F13" i="14"/>
  <c r="G13" i="14"/>
  <c r="H13" i="14"/>
  <c r="I13" i="14"/>
  <c r="J13" i="14"/>
  <c r="F14" i="14"/>
  <c r="G14" i="14"/>
  <c r="H14" i="14"/>
  <c r="I14" i="14"/>
  <c r="J14" i="14"/>
  <c r="F16" i="14"/>
  <c r="G16" i="14"/>
  <c r="H16" i="14"/>
  <c r="I16" i="14"/>
  <c r="J16" i="14"/>
  <c r="F17" i="14"/>
  <c r="G17" i="14"/>
  <c r="H17" i="14"/>
  <c r="I17" i="14"/>
  <c r="J17" i="14"/>
  <c r="F18" i="14"/>
  <c r="G18" i="14"/>
  <c r="H18" i="14"/>
  <c r="I18" i="14"/>
  <c r="J18" i="14"/>
  <c r="J9" i="14"/>
  <c r="I9" i="14"/>
  <c r="H9" i="14"/>
  <c r="G9" i="14"/>
  <c r="F9" i="14"/>
  <c r="J121" i="14"/>
  <c r="I121" i="14"/>
  <c r="H121" i="14"/>
  <c r="G121" i="14"/>
  <c r="F121" i="14"/>
  <c r="J120" i="14"/>
  <c r="I120" i="14"/>
  <c r="H120" i="14"/>
  <c r="G120" i="14"/>
  <c r="F120" i="14"/>
  <c r="J119" i="14"/>
  <c r="I119" i="14"/>
  <c r="H119" i="14"/>
  <c r="G119" i="14"/>
  <c r="F119" i="14"/>
  <c r="J118" i="14"/>
  <c r="I118" i="14"/>
  <c r="H118" i="14"/>
  <c r="G118" i="14"/>
  <c r="F118" i="14"/>
  <c r="J115" i="14"/>
  <c r="I115" i="14"/>
  <c r="H115" i="14"/>
  <c r="G115" i="14"/>
  <c r="F115" i="14"/>
  <c r="J114" i="14"/>
  <c r="I114" i="14"/>
  <c r="H114" i="14"/>
  <c r="G114" i="14"/>
  <c r="F114" i="14"/>
  <c r="J113" i="14"/>
  <c r="I113" i="14"/>
  <c r="H113" i="14"/>
  <c r="G113" i="14"/>
  <c r="F113" i="14"/>
  <c r="J112" i="14"/>
  <c r="I112" i="14"/>
  <c r="H112" i="14"/>
  <c r="G112" i="14"/>
  <c r="F112" i="14"/>
  <c r="J111" i="14"/>
  <c r="I111" i="14"/>
  <c r="H111" i="14"/>
  <c r="G111" i="14"/>
  <c r="F111" i="14"/>
  <c r="J110" i="14"/>
  <c r="I110" i="14"/>
  <c r="H110" i="14"/>
  <c r="G110" i="14"/>
  <c r="F110" i="14"/>
  <c r="J109" i="14"/>
  <c r="I109" i="14"/>
  <c r="H109" i="14"/>
  <c r="G109" i="14"/>
  <c r="F109" i="14"/>
  <c r="J106" i="14"/>
  <c r="I106" i="14"/>
  <c r="H106" i="14"/>
  <c r="G106" i="14"/>
  <c r="F106" i="14"/>
  <c r="J103" i="14"/>
  <c r="I103" i="14"/>
  <c r="H103" i="14"/>
  <c r="G103" i="14"/>
  <c r="F103" i="14"/>
  <c r="J102" i="14"/>
  <c r="I102" i="14"/>
  <c r="H102" i="14"/>
  <c r="G102" i="14"/>
  <c r="F102" i="14"/>
  <c r="J101" i="14"/>
  <c r="I101" i="14"/>
  <c r="H101" i="14"/>
  <c r="G101" i="14"/>
  <c r="F101" i="14"/>
  <c r="J98" i="14"/>
  <c r="I98" i="14"/>
  <c r="H98" i="14"/>
  <c r="G98" i="14"/>
  <c r="F98" i="14"/>
  <c r="J97" i="14"/>
  <c r="I97" i="14"/>
  <c r="H97" i="14"/>
  <c r="G97" i="14"/>
  <c r="F97" i="14"/>
  <c r="J95" i="14"/>
  <c r="I95" i="14"/>
  <c r="H95" i="14"/>
  <c r="G95" i="14"/>
  <c r="F95" i="14"/>
  <c r="J94" i="14"/>
  <c r="I94" i="14"/>
  <c r="H94" i="14"/>
  <c r="G94" i="14"/>
  <c r="F94" i="14"/>
  <c r="J93" i="14"/>
  <c r="I93" i="14"/>
  <c r="H93" i="14"/>
  <c r="G93" i="14"/>
  <c r="F93" i="14"/>
  <c r="J91" i="14"/>
  <c r="I91" i="14"/>
  <c r="H91" i="14"/>
  <c r="G91" i="14"/>
  <c r="F91" i="14"/>
  <c r="J89" i="14"/>
  <c r="I89" i="14"/>
  <c r="H89" i="14"/>
  <c r="G89" i="14"/>
  <c r="F89" i="14"/>
  <c r="J88" i="14"/>
  <c r="I88" i="14"/>
  <c r="H88" i="14"/>
  <c r="G88" i="14"/>
  <c r="F88" i="14"/>
  <c r="J87" i="14"/>
  <c r="I87" i="14"/>
  <c r="H87" i="14"/>
  <c r="G87" i="14"/>
  <c r="F87" i="14"/>
  <c r="J86" i="14"/>
  <c r="I86" i="14"/>
  <c r="H86" i="14"/>
  <c r="G86" i="14"/>
  <c r="F86" i="14"/>
  <c r="J85" i="14"/>
  <c r="I85" i="14"/>
  <c r="H85" i="14"/>
  <c r="G85" i="14"/>
  <c r="F85" i="14"/>
  <c r="J84" i="14"/>
  <c r="I84" i="14"/>
  <c r="H84" i="14"/>
  <c r="G84" i="14"/>
  <c r="F84" i="14"/>
  <c r="J83" i="14"/>
  <c r="I83" i="14"/>
  <c r="H83" i="14"/>
  <c r="G83" i="14"/>
  <c r="F83" i="14"/>
  <c r="J82" i="14"/>
  <c r="I82" i="14"/>
  <c r="H82" i="14"/>
  <c r="G82" i="14"/>
  <c r="F82" i="14"/>
  <c r="J81" i="14"/>
  <c r="I81" i="14"/>
  <c r="H81" i="14"/>
  <c r="G81" i="14"/>
  <c r="F81" i="14"/>
  <c r="J80" i="14"/>
  <c r="I80" i="14"/>
  <c r="H80" i="14"/>
  <c r="G80" i="14"/>
  <c r="F80" i="14"/>
  <c r="J79" i="14"/>
  <c r="I79" i="14"/>
  <c r="H79" i="14"/>
  <c r="G79" i="14"/>
  <c r="F79" i="14"/>
  <c r="B4" i="32"/>
  <c r="B3" i="32"/>
  <c r="B2" i="32"/>
  <c r="B1" i="32"/>
  <c r="B4" i="26" l="1"/>
  <c r="B3" i="26"/>
  <c r="B2" i="26"/>
  <c r="B1" i="26"/>
  <c r="A4" i="19" l="1"/>
  <c r="A3" i="19"/>
  <c r="A2" i="19"/>
  <c r="A1" i="19"/>
  <c r="B4" i="17"/>
  <c r="B3" i="17"/>
  <c r="B2" i="17"/>
  <c r="B1" i="17"/>
  <c r="B4" i="16"/>
  <c r="B3" i="16"/>
  <c r="B2" i="16"/>
  <c r="B1" i="16"/>
  <c r="B4" i="15"/>
  <c r="B3" i="15"/>
  <c r="B2" i="15"/>
  <c r="B1" i="15"/>
  <c r="B4" i="14"/>
  <c r="B3" i="14"/>
  <c r="B2" i="14"/>
  <c r="B1" i="14"/>
  <c r="B4" i="12"/>
  <c r="B3" i="12"/>
  <c r="B2" i="12"/>
  <c r="B1" i="12"/>
  <c r="A4" i="11"/>
  <c r="A3" i="11"/>
  <c r="A2" i="11"/>
  <c r="A1" i="11"/>
  <c r="A4" i="10"/>
  <c r="A3" i="10"/>
  <c r="A2" i="10"/>
  <c r="A1" i="10"/>
  <c r="A4" i="9"/>
  <c r="A3" i="9"/>
  <c r="A2" i="9"/>
  <c r="A1" i="9"/>
  <c r="B4" i="8"/>
  <c r="B3" i="8"/>
  <c r="B2" i="8"/>
  <c r="B1" i="8"/>
  <c r="B4" i="7"/>
  <c r="B3" i="7"/>
  <c r="B2" i="7"/>
  <c r="B1" i="7"/>
  <c r="B4" i="6"/>
  <c r="B3" i="6"/>
  <c r="B2" i="6"/>
  <c r="B1" i="6"/>
  <c r="B4" i="5"/>
  <c r="B3" i="5"/>
  <c r="B2" i="5"/>
  <c r="B1" i="5"/>
  <c r="B4" i="2"/>
  <c r="B3" i="2"/>
  <c r="B2" i="2"/>
  <c r="B1" i="2"/>
  <c r="A96" i="11" l="1"/>
  <c r="B84" i="12"/>
  <c r="B85" i="1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<sst xmlns="http://schemas.openxmlformats.org/spreadsheetml/2006/main" count="7367" uniqueCount="2320">
  <si>
    <t xml:space="preserve">Наименование </t>
  </si>
  <si>
    <t>Тканевые</t>
  </si>
  <si>
    <t>Алюминиевые</t>
  </si>
  <si>
    <t>Наименование</t>
  </si>
  <si>
    <t>Бежевый глянец</t>
  </si>
  <si>
    <t>Белый глянец</t>
  </si>
  <si>
    <t>Металлик</t>
  </si>
  <si>
    <t>Перфорация белый глянец</t>
  </si>
  <si>
    <t>Перфорация металлик</t>
  </si>
  <si>
    <t>Серебро</t>
  </si>
  <si>
    <t>Пластиковые</t>
  </si>
  <si>
    <t>Крит</t>
  </si>
  <si>
    <t>Скрин</t>
  </si>
  <si>
    <t>Тигровый глаз</t>
  </si>
  <si>
    <t>Шикатан</t>
  </si>
  <si>
    <t>Стандарт</t>
  </si>
  <si>
    <t>Фрост</t>
  </si>
  <si>
    <t xml:space="preserve">        При заказе образца действует скидка 30%</t>
  </si>
  <si>
    <t>Лоэнрин</t>
  </si>
  <si>
    <t>Парсифаль</t>
  </si>
  <si>
    <t>Рибкорд</t>
  </si>
  <si>
    <t xml:space="preserve">        Материал без карниза - 70% от стоимости готового изделия</t>
  </si>
  <si>
    <t xml:space="preserve">      Внимание! Оттенки тканей могут меняться в зависимости от поставки.</t>
  </si>
  <si>
    <t xml:space="preserve">      Подбор рисунка не осуществляется.</t>
  </si>
  <si>
    <t>ООО"Компания Феникс"</t>
  </si>
  <si>
    <t>Санкт Петербург, ул.Цветочная, д.19</t>
  </si>
  <si>
    <t>Цена за кв.м</t>
  </si>
  <si>
    <t xml:space="preserve">       При расчете нестандартных изделий (декоративный нижний край) к стоимости изделия прибавляется 30%. Высота учитывается максимальная.</t>
  </si>
  <si>
    <t xml:space="preserve">       При расчете вертикальных жалюзи с наклонным карнизом к стоимости изделия прибавляется 50%. Высота максимальная,ширина по карнизу.</t>
  </si>
  <si>
    <t xml:space="preserve">    Код</t>
  </si>
  <si>
    <t xml:space="preserve">Цена  за 1 m²                 </t>
  </si>
  <si>
    <t xml:space="preserve">Цена за 1 m²                 </t>
  </si>
  <si>
    <t>абрикосовый</t>
  </si>
  <si>
    <t>голубой</t>
  </si>
  <si>
    <t>белый глянцевый</t>
  </si>
  <si>
    <t>металлик</t>
  </si>
  <si>
    <t>коричневый</t>
  </si>
  <si>
    <t>красное золото</t>
  </si>
  <si>
    <t>салатовый</t>
  </si>
  <si>
    <t>золото</t>
  </si>
  <si>
    <t>серебро</t>
  </si>
  <si>
    <t>индиго</t>
  </si>
  <si>
    <t>персиковый</t>
  </si>
  <si>
    <t>красный</t>
  </si>
  <si>
    <t>лиловый</t>
  </si>
  <si>
    <t>коралл</t>
  </si>
  <si>
    <t>магнолия</t>
  </si>
  <si>
    <t>розовый</t>
  </si>
  <si>
    <t>Ограничения!!!</t>
  </si>
  <si>
    <t>светло-бежевый</t>
  </si>
  <si>
    <t>светло-голубой</t>
  </si>
  <si>
    <t>16мм</t>
  </si>
  <si>
    <t>Min</t>
  </si>
  <si>
    <t>Max</t>
  </si>
  <si>
    <t>ширина</t>
  </si>
  <si>
    <t>светло-розовый</t>
  </si>
  <si>
    <t>высота</t>
  </si>
  <si>
    <t>-</t>
  </si>
  <si>
    <t>светло-серый</t>
  </si>
  <si>
    <t>25мм</t>
  </si>
  <si>
    <t>шоколад</t>
  </si>
  <si>
    <t>чайная роза</t>
  </si>
  <si>
    <t>белый жемчуг</t>
  </si>
  <si>
    <t>Внимание! Оттенки ленты могут меняться в зависимости от поставки.</t>
  </si>
  <si>
    <t>В случае  увеличения указанных лимитов гарантия на изделие не распространяется</t>
  </si>
  <si>
    <t>Цвет</t>
  </si>
  <si>
    <t xml:space="preserve">  Ламель (шир./толщ.)мм</t>
  </si>
  <si>
    <t>Ширина (min/max)м</t>
  </si>
  <si>
    <t>Высота (max)м</t>
  </si>
  <si>
    <t>Цена</t>
  </si>
  <si>
    <t>Бамбук 25мм</t>
  </si>
  <si>
    <t>25 / 5</t>
  </si>
  <si>
    <t>кофе</t>
  </si>
  <si>
    <t>махагони</t>
  </si>
  <si>
    <t>натуральный</t>
  </si>
  <si>
    <t>отбеленный</t>
  </si>
  <si>
    <t>тигровый глаз</t>
  </si>
  <si>
    <t>черешня</t>
  </si>
  <si>
    <t>Бамбук 50мм</t>
  </si>
  <si>
    <t>50 / 5</t>
  </si>
  <si>
    <t xml:space="preserve"> красное дерево</t>
  </si>
  <si>
    <t>кремона</t>
  </si>
  <si>
    <t xml:space="preserve">пиано </t>
  </si>
  <si>
    <t>розовое дерево</t>
  </si>
  <si>
    <t>форте</t>
  </si>
  <si>
    <t>белый</t>
  </si>
  <si>
    <t xml:space="preserve">       Предоставляется гарантия на 6 месяцев.</t>
  </si>
  <si>
    <t xml:space="preserve">       В случае  увеличения указанных лимитов гарантия на изделие не распространяется.</t>
  </si>
  <si>
    <t>Оттенки натурального материала могут меняться в зависимости от поставки!</t>
  </si>
  <si>
    <t>ДИЛЕРСКИЙ ПРАЙС-ЛИСТ  на  кассетные алюминиевые горизонтальные жалюзи Венус AmiLux™.</t>
  </si>
  <si>
    <t>Как правильно снять замер</t>
  </si>
  <si>
    <t>Если штапик прямой то отнимите от ширины 2мм</t>
  </si>
  <si>
    <t xml:space="preserve">     При глубине штапика менее 20мм требуются подставки:</t>
  </si>
  <si>
    <t xml:space="preserve">     от 16мм до 20мм 1 пара</t>
  </si>
  <si>
    <t xml:space="preserve">     от 12мм до 16мм 2 пары</t>
  </si>
  <si>
    <t xml:space="preserve">     от  8мм до 12мм  3 пары</t>
  </si>
  <si>
    <t>ДИЛЕРСКИЙ ПРАЙС-ЛИСТ на вертикальные жалюзи AmiLux™.</t>
  </si>
  <si>
    <t>за 1м/п.</t>
  </si>
  <si>
    <t>Обработка нижнего края:</t>
  </si>
  <si>
    <t>При обработке по лекалу прибавляется стоимость:</t>
  </si>
  <si>
    <t xml:space="preserve">Для лекал №5 или №6: </t>
  </si>
  <si>
    <t>наконечник для карниза(белый, золото)</t>
  </si>
  <si>
    <t>за пару</t>
  </si>
  <si>
    <t>наконечник для карниза(дерево)</t>
  </si>
  <si>
    <t>Оттенки тканей могут меняться  в зависимости от поставки!!!</t>
  </si>
  <si>
    <t>лен</t>
  </si>
  <si>
    <t>красное дерево</t>
  </si>
  <si>
    <t xml:space="preserve"> венге</t>
  </si>
  <si>
    <t>Мрамор 2</t>
  </si>
  <si>
    <t xml:space="preserve">        Стоимость декоративного карниза - 4 $ за 1 погонный метр</t>
  </si>
  <si>
    <t>При чередовании ламелей разной ценовой категории, расчет производится по максимальной!</t>
  </si>
  <si>
    <t>В случае  увеличения указанных лимитов гарантия на изделие не распространяется.</t>
  </si>
  <si>
    <t xml:space="preserve"> Внимание! Оттенки ленты могут меняться в зависимости от поставки.</t>
  </si>
  <si>
    <t>декоративный карниз 16мм(белый)</t>
  </si>
  <si>
    <t>декоративный карниз 16мм(золото)</t>
  </si>
  <si>
    <t>декоративный карниз 16мм(дерево)</t>
  </si>
  <si>
    <t>Часто используемые услуги</t>
  </si>
  <si>
    <t>Срочный заказ</t>
  </si>
  <si>
    <t>+50% к стоимости изделия</t>
  </si>
  <si>
    <t>Уменьшить высоту, снять ламели без замены комплектации (для г/ж и amilux)</t>
  </si>
  <si>
    <t xml:space="preserve">                                                                                                                                                      Замена бракованных ламелей по вине  клиента без замены комплектации </t>
  </si>
  <si>
    <t>Уменьшение высоты вертикалки</t>
  </si>
  <si>
    <t>Поменять управление - замена карниза без полной разборки изделия</t>
  </si>
  <si>
    <t>30% + дополнительная площадь</t>
  </si>
  <si>
    <t>50% + дополнительная площадь</t>
  </si>
  <si>
    <t>Уменьшить рулонку по ширине</t>
  </si>
  <si>
    <t>Уменьшить по ширине карниз вертикалки</t>
  </si>
  <si>
    <t>Дополнение услуги AmiLux™.</t>
  </si>
  <si>
    <t>Пробитие нижнего отверстия в вертикальном пластике и алюминии</t>
  </si>
  <si>
    <t>30%, но не менее 17 $.</t>
  </si>
  <si>
    <t>17 $</t>
  </si>
  <si>
    <t>Кв.м</t>
  </si>
  <si>
    <t>0120</t>
  </si>
  <si>
    <t>0225</t>
  </si>
  <si>
    <t>белая глянцевая</t>
  </si>
  <si>
    <t>металлик сиреневый</t>
  </si>
  <si>
    <t>металлик салатовый</t>
  </si>
  <si>
    <t>металлик персиковый</t>
  </si>
  <si>
    <t>металлик голубой</t>
  </si>
  <si>
    <t>2259п</t>
  </si>
  <si>
    <t>под дерево бук</t>
  </si>
  <si>
    <t>7005п</t>
  </si>
  <si>
    <t>0225п</t>
  </si>
  <si>
    <t>1908п</t>
  </si>
  <si>
    <t>7128п</t>
  </si>
  <si>
    <t>сиреневый перламутр</t>
  </si>
  <si>
    <t>бирюзовый перламутр</t>
  </si>
  <si>
    <t>под дерево дуб</t>
  </si>
  <si>
    <t>перфорация белая</t>
  </si>
  <si>
    <t>перфорация металлик</t>
  </si>
  <si>
    <t>перфорация магнолия</t>
  </si>
  <si>
    <t>перфорация черный</t>
  </si>
  <si>
    <t>зернистое золото</t>
  </si>
  <si>
    <t>темно-зеленый матовый</t>
  </si>
  <si>
    <t>зеленый матовый</t>
  </si>
  <si>
    <t>темно-лиловый</t>
  </si>
  <si>
    <t>светло-зеленый</t>
  </si>
  <si>
    <t>кремово-розовый</t>
  </si>
  <si>
    <t>дюна</t>
  </si>
  <si>
    <t>лимонный</t>
  </si>
  <si>
    <t>желтый</t>
  </si>
  <si>
    <t>ваниль</t>
  </si>
  <si>
    <t>темно-бежевый</t>
  </si>
  <si>
    <t>черый</t>
  </si>
  <si>
    <t>серый матовый</t>
  </si>
  <si>
    <t>белый матовый</t>
  </si>
  <si>
    <t>темно-абрикосовый</t>
  </si>
  <si>
    <t>16 мм</t>
  </si>
  <si>
    <t>сосна</t>
  </si>
  <si>
    <t>каштан</t>
  </si>
  <si>
    <t>4. Расчет жалюзи для мансардных окон (двойной карниз):</t>
  </si>
  <si>
    <t>а) ткань менее 22$. за кв.м., то стоимость изделия 47$. за кв.м.</t>
  </si>
  <si>
    <t>б) ткань более 22$. за кв.м., то стоимость изделия 65$. за кв.м.</t>
  </si>
  <si>
    <t>Лейла</t>
  </si>
  <si>
    <t>Цены указанв в $.</t>
  </si>
  <si>
    <t>Шелк</t>
  </si>
  <si>
    <t>Веревочные</t>
  </si>
  <si>
    <t>Цена за пог.м карниза</t>
  </si>
  <si>
    <t>Бриз (классик)</t>
  </si>
  <si>
    <t>Бриз (multi)</t>
  </si>
  <si>
    <t>Чередование цветов более 2-х +100%</t>
  </si>
  <si>
    <t>Ограничения гарантированных размеров готового изделия, м:</t>
  </si>
  <si>
    <t>Минимум</t>
  </si>
  <si>
    <t>ШИРИНА:</t>
  </si>
  <si>
    <t>0,35м</t>
  </si>
  <si>
    <t>ВЫСОТА:</t>
  </si>
  <si>
    <t>Длинна управления:</t>
  </si>
  <si>
    <t>* Длина управления не может быть меньше 2/3 высоты готового изделия.</t>
  </si>
  <si>
    <t>0,27м*</t>
  </si>
  <si>
    <t>Систему УНИ-2 с пружиной допускается устанавливать на окна с любым типом штапика, кроме выступающего!</t>
  </si>
  <si>
    <t xml:space="preserve">  0,24 $ за ламель</t>
  </si>
  <si>
    <t>Приложение к дилерскому прайсу (вертикальные жалюзи)</t>
  </si>
  <si>
    <t>2. При расчете нестандартных изделий к стоимости изделия прибавляется 30%. Высота учитывается максимальная.</t>
  </si>
  <si>
    <t>При ширине изделия менее 46см автостоп не используется</t>
  </si>
  <si>
    <t>3. При расчете вертикальных жалюзи с наклонным карнизом к стоимости изделия прибавляется 50% (высота-максимальная, ширина по карнизу).</t>
  </si>
  <si>
    <t>Цены указаны в $</t>
  </si>
  <si>
    <t>Увеличить высоту изделия для Амилюкс</t>
  </si>
  <si>
    <t>Увеличить высоту изделия для остальных горизонтальных жалюзи</t>
  </si>
  <si>
    <t>Бриз (double)</t>
  </si>
  <si>
    <t>Гарантийные размеры</t>
  </si>
  <si>
    <t>Тип жалюзи</t>
  </si>
  <si>
    <t>Ширина мин., м.</t>
  </si>
  <si>
    <t>Высота мин., м.</t>
  </si>
  <si>
    <t>Высота макс., м.</t>
  </si>
  <si>
    <t>Каскадные (мультифактурные)</t>
  </si>
  <si>
    <t>Наклонные</t>
  </si>
  <si>
    <t>Минимальная расчетная площадь 1 кв.м (изделия менее 1 кв.м, округляется до 1кв.м).</t>
  </si>
  <si>
    <t>Мах угол наклона не более 15 градусов</t>
  </si>
  <si>
    <t>Площадь макс., кв.м</t>
  </si>
  <si>
    <t>0,33 / 2,10</t>
  </si>
  <si>
    <t>0,42 / 2,10</t>
  </si>
  <si>
    <t>0,42 / 2,70</t>
  </si>
  <si>
    <t>серебро/золото***</t>
  </si>
  <si>
    <t>*** ЛЕНТА 7105 по умолчанию лицевая сторона всегда СЕРЕБРО!</t>
  </si>
  <si>
    <t>Чередование 2-х цветов ленты +50%</t>
  </si>
  <si>
    <t>Чередование более 2-х цветов ленты +100%</t>
  </si>
  <si>
    <t xml:space="preserve">      Ламель 25мм - ширина до 45см управление разносится</t>
  </si>
  <si>
    <t xml:space="preserve">      Ламель 50мм - ширина до 45см управление разносится</t>
  </si>
  <si>
    <t>Мах площадь 3,00 кв.м</t>
  </si>
  <si>
    <t>ДИЛЕРСКИЙ ПРАЙС-ЛИСТ на горизонтальные алюминиевые жалюзи AmiLux™.</t>
  </si>
  <si>
    <t>Стоимость комплекта крепления для пластиковых окон 18 $.</t>
  </si>
  <si>
    <t>АРИАДНА</t>
  </si>
  <si>
    <t>ЛЁН</t>
  </si>
  <si>
    <t>РИШЕЛЬЕ</t>
  </si>
  <si>
    <t>САТАРА</t>
  </si>
  <si>
    <t>СМАЙЛ</t>
  </si>
  <si>
    <t>СОГДИАНА</t>
  </si>
  <si>
    <t>ШАНХАЙ</t>
  </si>
  <si>
    <t xml:space="preserve">ЛЁН BLACK-OUT </t>
  </si>
  <si>
    <t>БОЛГАРСКАЯ РОЗА</t>
  </si>
  <si>
    <t>КАМЕЛИЯ</t>
  </si>
  <si>
    <t>ШЁЛК BLACK-OUT</t>
  </si>
  <si>
    <t>Аруба</t>
  </si>
  <si>
    <t>Эйлат</t>
  </si>
  <si>
    <t>№</t>
  </si>
  <si>
    <t>Рококо</t>
  </si>
  <si>
    <t>Саванна</t>
  </si>
  <si>
    <t>Сфера</t>
  </si>
  <si>
    <t>Мальта</t>
  </si>
  <si>
    <t>Сеул</t>
  </si>
  <si>
    <t>Кёльн</t>
  </si>
  <si>
    <t>Бали</t>
  </si>
  <si>
    <t>Милан</t>
  </si>
  <si>
    <t>Рио</t>
  </si>
  <si>
    <t>Рейн</t>
  </si>
  <si>
    <t>Сиде</t>
  </si>
  <si>
    <t>Манила</t>
  </si>
  <si>
    <t>Скрин 2</t>
  </si>
  <si>
    <t>Антик</t>
  </si>
  <si>
    <t>Валентино</t>
  </si>
  <si>
    <t xml:space="preserve">         Каскадные (мультифактурные) жалюзи 73,5 $. за м.кв.</t>
  </si>
  <si>
    <t xml:space="preserve">        Карниз в сборе для вертикальных жалюзи -14 $ за 1 п.м.</t>
  </si>
  <si>
    <t>ДИЛЕРСКИЙ ПРАЙС-ЛИСТ на шторы "Мираж"</t>
  </si>
  <si>
    <t>МАНИЛА</t>
  </si>
  <si>
    <t>ТАЛЬНИК</t>
  </si>
  <si>
    <t>снежное дерево</t>
  </si>
  <si>
    <t>Рекомендуемая максимальная площадь изделия 7 кв.м.</t>
  </si>
  <si>
    <t>Наклонные 16мм/25мм</t>
  </si>
  <si>
    <t>Межрамные 16мм/25мм</t>
  </si>
  <si>
    <t>Диана</t>
  </si>
  <si>
    <t>Сэнди</t>
  </si>
  <si>
    <t>В</t>
  </si>
  <si>
    <t>ПРОВАНС</t>
  </si>
  <si>
    <t>РИГА</t>
  </si>
  <si>
    <t>Комплект нижних фиксатров 25мм/16мм 0,5 $.</t>
  </si>
  <si>
    <t>Декоративный карниз горизонтальный 25мм/16мм 1 $ за метр.</t>
  </si>
  <si>
    <t>Ручка в сборе для горизонтальных жалюзи 0,5 $ за метр.</t>
  </si>
  <si>
    <t>штрих</t>
  </si>
  <si>
    <t>перламутр</t>
  </si>
  <si>
    <t>кварц</t>
  </si>
  <si>
    <t>НЕВАДА</t>
  </si>
  <si>
    <t xml:space="preserve">     По умолчанию используется цвет фурнитуры БЕЛЫЙ!</t>
  </si>
  <si>
    <t>При использование цветов фурнитуры: СЕРЫЙ и КОРИЧНЕВЫЙ к цене кв.м+3уе</t>
  </si>
  <si>
    <t>АЛЛЕЯ</t>
  </si>
  <si>
    <t>АНЖУ</t>
  </si>
  <si>
    <t>БАБОЧКИ</t>
  </si>
  <si>
    <t>БУХАРА BLACK-OUT</t>
  </si>
  <si>
    <t>ВЕРОНА</t>
  </si>
  <si>
    <t>ВИНДЗОР ЖЕМЧУГ</t>
  </si>
  <si>
    <t>ГАРМОНИЯ</t>
  </si>
  <si>
    <t>ИМПАЛА</t>
  </si>
  <si>
    <t>КАЛИПСО</t>
  </si>
  <si>
    <t>МАДРАС ПЕРЛА</t>
  </si>
  <si>
    <t>ПУЭБЛО BLACK-OUT</t>
  </si>
  <si>
    <t>РОНДО</t>
  </si>
  <si>
    <t>САКУРА</t>
  </si>
  <si>
    <t>САФАРИ</t>
  </si>
  <si>
    <t>СФЕРА BLACK-OUT</t>
  </si>
  <si>
    <t>ТОЛЕДО</t>
  </si>
  <si>
    <t>ЯМАЙКА</t>
  </si>
  <si>
    <t>Пружина LVT</t>
  </si>
  <si>
    <t>Пружина кассета LVT</t>
  </si>
  <si>
    <t>к стоимости комплекта из двух изделий</t>
  </si>
  <si>
    <t>Опции</t>
  </si>
  <si>
    <t>Комплектация 32</t>
  </si>
  <si>
    <t xml:space="preserve">Комплектация  45 </t>
  </si>
  <si>
    <t xml:space="preserve">Монтажный профиль </t>
  </si>
  <si>
    <t xml:space="preserve">Рейка нижняя с тканью </t>
  </si>
  <si>
    <t xml:space="preserve">Боковая фиксация на стену </t>
  </si>
  <si>
    <t xml:space="preserve">Боковая фиксация на потолок </t>
  </si>
  <si>
    <t xml:space="preserve">Тканевая вставка в короб </t>
  </si>
  <si>
    <t xml:space="preserve">Натяжитель цепи </t>
  </si>
  <si>
    <t>Электропривод</t>
  </si>
  <si>
    <t>Классика LVT</t>
  </si>
  <si>
    <t>Ö</t>
  </si>
  <si>
    <t>Кассета LVT</t>
  </si>
  <si>
    <t>День-Ночь LVT</t>
  </si>
  <si>
    <t>Классика Double LVT</t>
  </si>
  <si>
    <t>Классика Mono LVT</t>
  </si>
  <si>
    <t xml:space="preserve">        Если высота изделия меньше 1 м.расчет производится по ширине (при стоимости материала свыше 15 $ за 1 м.кв.), если стоимость материала менее 15 $ за 1 м.кв., то к стоимости изделия прибавляется 25%</t>
  </si>
  <si>
    <t>100% Р (полиэстер)</t>
  </si>
  <si>
    <t>АЛЬБИОН</t>
  </si>
  <si>
    <t>100 % Р (полиэстер)</t>
  </si>
  <si>
    <t xml:space="preserve">ШИКАТАН Чайная церемония </t>
  </si>
  <si>
    <t>100% P (полиэстер)</t>
  </si>
  <si>
    <t>Стоимость пары - 0,5 $. Толщина подставки составляет 4мм</t>
  </si>
  <si>
    <t>полоса</t>
  </si>
  <si>
    <t xml:space="preserve">Бейрут </t>
  </si>
  <si>
    <t xml:space="preserve">Венера </t>
  </si>
  <si>
    <t>Венера люрикс</t>
  </si>
  <si>
    <t>Венера техно</t>
  </si>
  <si>
    <t xml:space="preserve">Джангл </t>
  </si>
  <si>
    <t xml:space="preserve">Джангл люрикс </t>
  </si>
  <si>
    <t xml:space="preserve">Джангл металлик </t>
  </si>
  <si>
    <t xml:space="preserve">Жакард Blackout </t>
  </si>
  <si>
    <t xml:space="preserve">Жемчуг </t>
  </si>
  <si>
    <t>Жемчуг Blackout</t>
  </si>
  <si>
    <t>Лайн 2</t>
  </si>
  <si>
    <t xml:space="preserve">Оптима </t>
  </si>
  <si>
    <t xml:space="preserve">Ратан </t>
  </si>
  <si>
    <t xml:space="preserve">Кобра люрикс </t>
  </si>
  <si>
    <t>СПЕЦИАЛЬНОЕ ПРЕДЛОЖЕНИЕ!!!</t>
  </si>
  <si>
    <t>темно-серый</t>
  </si>
  <si>
    <t>Цвета</t>
  </si>
  <si>
    <t>50 мм</t>
  </si>
  <si>
    <t>*** НА ЖАЛЮЗИ ВОЛНА 35мм И ЖАЛЮЗИ 50мм НАКОПИТЕЛЬНАЯ СКИДКА НЕ РАСПРОСТРАНЯЕТСЯ!</t>
  </si>
  <si>
    <t>Прайс-лист на рулонные шторы из ткани "Зебра"</t>
  </si>
  <si>
    <t>АДАЖИО</t>
  </si>
  <si>
    <t>Корея</t>
  </si>
  <si>
    <t>АЙЛЕНД</t>
  </si>
  <si>
    <t>АРАБЕСКА</t>
  </si>
  <si>
    <t>Турция</t>
  </si>
  <si>
    <t>ВАЛЕНСИЯ</t>
  </si>
  <si>
    <t>ДАЙКИРИ</t>
  </si>
  <si>
    <t>ДАКОТА</t>
  </si>
  <si>
    <t>ДАМАСК</t>
  </si>
  <si>
    <t>КОФЕ</t>
  </si>
  <si>
    <t>ЛУКСОР ТРИО</t>
  </si>
  <si>
    <t>ЛУКСОР УНО</t>
  </si>
  <si>
    <t>МЕТАЛЛИК</t>
  </si>
  <si>
    <t>МОНТАНА</t>
  </si>
  <si>
    <t>ПАЛАС</t>
  </si>
  <si>
    <t>ПАРМА</t>
  </si>
  <si>
    <t>СОФТ</t>
  </si>
  <si>
    <t>СТАНДАРТ</t>
  </si>
  <si>
    <t>ТЕТРИС</t>
  </si>
  <si>
    <t>ЭЛЛАДА</t>
  </si>
  <si>
    <t>ЭТНИК</t>
  </si>
  <si>
    <t>Цены указаны в у.е за 1 п.м ширины изделия, при высоте не более 2м(включительно). Если высота более 2м то стоимость высчитывается по формуле: цена п.м +10%(за каждые 20см сверх 2м высоты!)*ширину изделия.</t>
  </si>
  <si>
    <t>МИНИ</t>
  </si>
  <si>
    <t>УНИ и УНИ-2</t>
  </si>
  <si>
    <t>ЛИМА ПЕРЛА</t>
  </si>
  <si>
    <t>тик</t>
  </si>
  <si>
    <t>орех</t>
  </si>
  <si>
    <t>дуб</t>
  </si>
  <si>
    <t>бук</t>
  </si>
  <si>
    <t>ПЕРЛ</t>
  </si>
  <si>
    <t>250 х 450             330 х 230*</t>
  </si>
  <si>
    <t>нет</t>
  </si>
  <si>
    <t>200 х 450             330 х 180*</t>
  </si>
  <si>
    <t>Е</t>
  </si>
  <si>
    <t>195 х 450             330 х 175*</t>
  </si>
  <si>
    <t>210 х 450             330 х 190*</t>
  </si>
  <si>
    <t>235 х 450             330 х 215*</t>
  </si>
  <si>
    <t>240 х 450             330 х 220*</t>
  </si>
  <si>
    <t>280 х 450</t>
  </si>
  <si>
    <t>ОМЕГА 250 см</t>
  </si>
  <si>
    <t>300 х 450        330 х 280*</t>
  </si>
  <si>
    <t>220 х 450             330 х 200*</t>
  </si>
  <si>
    <t>225 х 450</t>
  </si>
  <si>
    <t>330 х 180*</t>
  </si>
  <si>
    <t>240 х 450</t>
  </si>
  <si>
    <t>300 х 450             330 х 280*</t>
  </si>
  <si>
    <t>250 х 450</t>
  </si>
  <si>
    <t xml:space="preserve">ШЁЛК </t>
  </si>
  <si>
    <t>180 х 450</t>
  </si>
  <si>
    <t>ШИКАТАН Путь самурая</t>
  </si>
  <si>
    <t>230 х 450</t>
  </si>
  <si>
    <t>АЛЬМЕРИЯ</t>
  </si>
  <si>
    <t>БАМБУК</t>
  </si>
  <si>
    <t>СОУЛ</t>
  </si>
  <si>
    <t>34% Р (полиэстер) 
+ 66% СЕ (целлюлоза)</t>
  </si>
  <si>
    <t>10% Р (полиэстер) 
+ 90% СЕ (целлюлоза)</t>
  </si>
  <si>
    <t>16% Р (полиэстер) 
+ 84% СЕ (целлюлоза)</t>
  </si>
  <si>
    <t>БЛАНШ</t>
  </si>
  <si>
    <t>СИЛКСКРИН</t>
  </si>
  <si>
    <t>БОСТОН</t>
  </si>
  <si>
    <t>Виктория</t>
  </si>
  <si>
    <t>Маис</t>
  </si>
  <si>
    <t>Марсель</t>
  </si>
  <si>
    <t>0221</t>
  </si>
  <si>
    <t>СИДЕ</t>
  </si>
  <si>
    <t>ЭЛЬБА</t>
  </si>
  <si>
    <t>►</t>
  </si>
  <si>
    <t>ПЛИССЕ</t>
  </si>
  <si>
    <t>МИРАЖ</t>
  </si>
  <si>
    <t>ВЕРТИКАЛЬНЫЕ ЖАЛЮЗИ</t>
  </si>
  <si>
    <t>ГОРИЗОНТАЛЬНЫЕ АЛЮМИНИЕВЫЕ ЖАЛЮЗИ</t>
  </si>
  <si>
    <t xml:space="preserve">ДЕРЕВО / БАМБУК / ПЛАСТИК ПОД ДЕРЕВО </t>
  </si>
  <si>
    <t>КАТАЛОГИ И ОБРАЗЦЫ</t>
  </si>
  <si>
    <t>УСЛУГИ</t>
  </si>
  <si>
    <t>РУЛОННЫЕ ШТОРЫ ЗЕБРА</t>
  </si>
  <si>
    <t>акриловая</t>
  </si>
  <si>
    <t>C</t>
  </si>
  <si>
    <t>A</t>
  </si>
  <si>
    <t>B</t>
  </si>
  <si>
    <t>AMIGO</t>
  </si>
  <si>
    <t>нити покрыты ПВХ</t>
  </si>
  <si>
    <t>280 х 450             330 х 260*</t>
  </si>
  <si>
    <t>СИДЕ BLACK-OUT</t>
  </si>
  <si>
    <t>101 % Р (полиэстер)</t>
  </si>
  <si>
    <t xml:space="preserve">220 х 450            </t>
  </si>
  <si>
    <t>ЕВРОПЕЙСКИЙ
ЭКО-СЕРТИФИКАТ</t>
  </si>
  <si>
    <t>УХОД / ЧИСТКА</t>
  </si>
  <si>
    <t>ПРИГОДНОСТЬ ДЛЯ 
ВЛАЖНЫХ ПОМЕЩЕНИЙ</t>
  </si>
  <si>
    <t>ПРОПИТКА</t>
  </si>
  <si>
    <t>ОГНЕСТОЙКОСТЬ</t>
  </si>
  <si>
    <t>СВЕТООТРАЖАЮЩИЙ СЛОЙ</t>
  </si>
  <si>
    <t>СОСТАВ</t>
  </si>
  <si>
    <t>ГРУППА ТКАНИ</t>
  </si>
  <si>
    <t>ПОВЕРХНОСТНАЯ ПЛОТНОСТЬ
( УДЕЛЬНЫЙ ВЕС, Г/М2 )</t>
  </si>
  <si>
    <t>ПРОЗРАЧНОСТЬ</t>
  </si>
  <si>
    <t>МАКСИМАЛЬНЫЕ РАЗМЕРЫ
ГОТОВОГО ИЗДЕЛИЯ
( ШИРИНА х ВЫСОТА, СМ )</t>
  </si>
  <si>
    <t>РАСКРОЙ ТКАНИ</t>
  </si>
  <si>
    <t>НАПРАВЛЕННОСТЬ 
РИСУНКА В РУЛОНЕ</t>
  </si>
  <si>
    <t>ШИРИНА РУЛОНА (СМ)</t>
  </si>
  <si>
    <t>НАЗВАНИЯ</t>
  </si>
  <si>
    <t>КОЛЛЕКЦИЯ</t>
  </si>
  <si>
    <t>&lt; НА ГЛАВНУЮ СТРАНИЦУ</t>
  </si>
  <si>
    <t>ДОПОЛНЕНИЯ К ВЕРТИКАЛЬНЫМ ЖАЛЮЗИ</t>
  </si>
  <si>
    <t>Шторы плиссе</t>
  </si>
  <si>
    <t>АКВАРЕЛЬ</t>
  </si>
  <si>
    <t>КРЕП</t>
  </si>
  <si>
    <t>Расчет систем из двух тканей (день/ночь) = цена (ткань 1) + цена (ткань 2)</t>
  </si>
  <si>
    <t>ГОРИЗОНТАЛЬНЫЕ ЖАЛЮЗИ ВЕНУС</t>
  </si>
  <si>
    <t>ПРАЙС-ЛИСТ НА ГОТОВЫЕ ИЗДЕЛИЯ</t>
  </si>
  <si>
    <t>НАЗВАНИЕ И ЦЕНОВЫЕ КАТЕГОРИИ ТКАНЕЙ AMIGO И AMILUX</t>
  </si>
  <si>
    <t>1 категория ПЛИССЕ</t>
  </si>
  <si>
    <t>2 категория ПЛИССЕ</t>
  </si>
  <si>
    <t>3 категория ПЛИССЕ</t>
  </si>
  <si>
    <t>4 категория ПЛИССЕ</t>
  </si>
  <si>
    <t>5 категория ПЛИССЕ</t>
  </si>
  <si>
    <t>Дополнительные опции :</t>
  </si>
  <si>
    <t>Цвета комплектации</t>
  </si>
  <si>
    <t xml:space="preserve">  Белый </t>
  </si>
  <si>
    <t>бесплатно</t>
  </si>
  <si>
    <t xml:space="preserve">  Серебро</t>
  </si>
  <si>
    <t xml:space="preserve">  Бронза</t>
  </si>
  <si>
    <t xml:space="preserve">  Коричневый</t>
  </si>
  <si>
    <t>Кронштейны</t>
  </si>
  <si>
    <t xml:space="preserve">  Потолочный / подоконный</t>
  </si>
  <si>
    <t xml:space="preserve">  Магнитный подоконный кронштейн</t>
  </si>
  <si>
    <t xml:space="preserve">  На штапик</t>
  </si>
  <si>
    <t xml:space="preserve">  Стеновой малый</t>
  </si>
  <si>
    <t xml:space="preserve">  Cтеновой стандартный</t>
  </si>
  <si>
    <t xml:space="preserve">  Cтеновой закрытый</t>
  </si>
  <si>
    <t xml:space="preserve">  Стеновой регулируемый</t>
  </si>
  <si>
    <t xml:space="preserve">  На створку ПВХ</t>
  </si>
  <si>
    <t xml:space="preserve">  Накидной металлический</t>
  </si>
  <si>
    <t xml:space="preserve">  1,0 м</t>
  </si>
  <si>
    <t xml:space="preserve">  1,5 м</t>
  </si>
  <si>
    <t>Шнур с петлями</t>
  </si>
  <si>
    <t>Шнур эластичный</t>
  </si>
  <si>
    <t>Усиленный профиль</t>
  </si>
  <si>
    <t>Клин установочный</t>
  </si>
  <si>
    <t>АРАБИКА</t>
  </si>
  <si>
    <t>ВАЛЬС</t>
  </si>
  <si>
    <t>ДЖУНГЛИ</t>
  </si>
  <si>
    <t>КАТАЛОГ ЗЕБРА AMIGO</t>
  </si>
  <si>
    <t>КАТАЛОГ ПЛИССЕ AMIGO</t>
  </si>
  <si>
    <t>КАТАЛОГ ШТОР МИРАЖ</t>
  </si>
  <si>
    <t>КАТАЛОГ ТКАНЕЙ 89 ММ (БОКС)</t>
  </si>
  <si>
    <t>КАТАЛОГ ВЕРТИК ПЛАСТИК / АЛЮМИНИЙ</t>
  </si>
  <si>
    <t>КАТАЛОГ БРИЗ</t>
  </si>
  <si>
    <t>ВЕЕР АЛЮМИНИЕВОЙ ЛЕНТЫ 16/25/35 ММ</t>
  </si>
  <si>
    <t>КАТАЛОГ ПРОДУКЦИИ</t>
  </si>
  <si>
    <t>БУКЛЕТ ЖАЛЮЗИ ДЛЯ ПЛАСТИКОВЫХ ОКОН</t>
  </si>
  <si>
    <t>ЧЕРНАЯ ИЛИ БЕЛАЯ ПЕРЕНОСНАЯ РАМКА С ИЗДЕЛИЯМИ</t>
  </si>
  <si>
    <t>НАИМЕНОВАНИЕ</t>
  </si>
  <si>
    <t>ДОПОЛНИТЕЛЬНАЯ ИНФОРМАЦИЯ</t>
  </si>
  <si>
    <t>Комплект электрики Amigo для гор. 16/25мм (провод)</t>
  </si>
  <si>
    <t>Электропривод 12В + блок питания</t>
  </si>
  <si>
    <t>Комплект электрики Amigo для P19xx/P39xx (провод)</t>
  </si>
  <si>
    <t>Комплект электрики Amigo для гор. 50мм (провод)</t>
  </si>
  <si>
    <t>Электропривод 220В</t>
  </si>
  <si>
    <t>Комплект электрики Amigo для гор. 16/25мм (радио)</t>
  </si>
  <si>
    <t>Комплект электрики Amigo для P19xx/P39xx (радио)</t>
  </si>
  <si>
    <t>Комплект электрики Amigo для гор. 50мм (радио)</t>
  </si>
  <si>
    <t>Электропривод 220В со встроенным приёмником радиосигнала</t>
  </si>
  <si>
    <t>Комплект электрики Amigo для миража (радио)</t>
  </si>
  <si>
    <t>Комплект электрики Amigo для гор. 50мм (радио,АКБ)</t>
  </si>
  <si>
    <t>Комплект электрики Amigo для миража (радио, АКБ)</t>
  </si>
  <si>
    <t>Пульт 1-канальный ERGONOMIC DC305A</t>
  </si>
  <si>
    <t>Пульт 5-канальный ERGONOMIC DC306A</t>
  </si>
  <si>
    <t>Пульт 5-канальный с таймером ERGONOMIC DC920</t>
  </si>
  <si>
    <t>Пульт 15-канальный ERGONOMIC DC313</t>
  </si>
  <si>
    <t>Радиовыключатель 1-канальный ERGONOMIC DC315</t>
  </si>
  <si>
    <t>Радиовыключатель 15-канальный ERGONOMIC DC317</t>
  </si>
  <si>
    <t>Пульт 1-канальный сенсорный SMART DC1700</t>
  </si>
  <si>
    <t>Пульт 15-канальный сенсорный SMART DC1702</t>
  </si>
  <si>
    <t>Радиовыключатель 1канальный сенсорный SMART DC1770</t>
  </si>
  <si>
    <t>Датчик солнца DC1187</t>
  </si>
  <si>
    <t>Выключатель проводной ERGONOMIC DC398</t>
  </si>
  <si>
    <t>Для приводов 220В</t>
  </si>
  <si>
    <t>Выключатель проводной без фиксации DC865, 220В</t>
  </si>
  <si>
    <t>Выключатель проводной с фиксацией DC866, 220В</t>
  </si>
  <si>
    <t>Выключатель DC128, 12/24В</t>
  </si>
  <si>
    <t>Для приводов 12/24В</t>
  </si>
  <si>
    <t>Выключатель с БП и приемником DC1686A, 24В-1.5А</t>
  </si>
  <si>
    <t>Выключатель  со встроенным блоком питания и радиоприемником для приводов 24В</t>
  </si>
  <si>
    <t>Реле групповое DC516 на 4 привода 220В</t>
  </si>
  <si>
    <t>Реле групповое/индив. DC209, 220В</t>
  </si>
  <si>
    <t>Зарядное устройство DC264,12.6В-1А,для приводов LE</t>
  </si>
  <si>
    <t>Для расчета общей стоимости заказа к стоимости комплекта моторизации необходимо добавить стоимость устройства управления, зарядного устройства (при необходимости) и стоимость готового изделия по соответствующему прайсу ГИ.</t>
  </si>
  <si>
    <t>Цены приведены за стандартный комплект моторизации одного изделия. Для уточнения цены на более сложные заказы, свяжитесь со специалистами нашей компании.</t>
  </si>
  <si>
    <t>ПРАЙС-ЛИСТ НА КОМПЛЕКТЫ ЭЛЕКТРИКИ SOMFY ДЛЯ МОТОРИЗАЦИИ ГИ</t>
  </si>
  <si>
    <t>Комплект электрики Somfy для гор. 16/25мм (провод)</t>
  </si>
  <si>
    <t>Комплект электрики Somfy для плиссе (провод)</t>
  </si>
  <si>
    <t>Комплект электрики Somfy для гор. 50мм (провод)</t>
  </si>
  <si>
    <t>Комплект электрики Somfy для гор. 50мм (радио)</t>
  </si>
  <si>
    <t>Комплект электрики Somfy для руло LVT55 (радио)</t>
  </si>
  <si>
    <t>При заказе нескольких изделий с проводным управлением, срабатывающих одновременно от одного общего выключателя, цена за комплект может измениться за счёт использования дополнительной, либо другой периферии (реле, центральный выключатель).</t>
  </si>
  <si>
    <t>Данный прайс актуален для всех моделей системы LVT за исключением моделей LVT Double и LVT Mono. Для уточнения цены на данные модели, свяжитесь со специалистами нашей компании.</t>
  </si>
  <si>
    <t>ПРАЙС-ЛИСТ НА КОМПЛЕКТЫ ЭЛЕКТРИКИ AMIGO ДЛЯ МОТОРИЗАЦИИ ГИ</t>
  </si>
  <si>
    <t>ЭЛЕКТРИКА AMIGO</t>
  </si>
  <si>
    <t>ЭЛЕКТРИКА SOMFY</t>
  </si>
  <si>
    <t>перфорация красное золото</t>
  </si>
  <si>
    <t>Спецпредложение</t>
  </si>
  <si>
    <t>бархат голубой соболь</t>
  </si>
  <si>
    <t>25 мм</t>
  </si>
  <si>
    <t>зеленый чай</t>
  </si>
  <si>
    <t>принт металлик</t>
  </si>
  <si>
    <t>принт серый</t>
  </si>
  <si>
    <t>темно-зеленый</t>
  </si>
  <si>
    <t>Комплект электрики Amigo для гор.16/25мм (рад.АКБ)</t>
  </si>
  <si>
    <t>СПЕЦПРЕДЛОЖЕНИЕ!</t>
  </si>
  <si>
    <t>А</t>
  </si>
  <si>
    <t>3499</t>
  </si>
  <si>
    <t>ШТОРНЫЕ КАРНИЗЫ</t>
  </si>
  <si>
    <t>РИМСКИЕ КАРНИЗЫ</t>
  </si>
  <si>
    <t>КАРНИЗ ДЛЯ РИМСКИХ ШТОР</t>
  </si>
  <si>
    <t xml:space="preserve">Кольцо для римской шторы </t>
  </si>
  <si>
    <t>Металлическая цепь</t>
  </si>
  <si>
    <t>ДИЛЕРСКИЙ ПРАЙС-ЛИСТ на римские карнизы</t>
  </si>
  <si>
    <t>Соединитель карнизов</t>
  </si>
  <si>
    <t>Комплект электрики Amigo для римск. шт. (радио)</t>
  </si>
  <si>
    <t>Комплект электрики Amigo для римск. шт. (рад.АКБ)</t>
  </si>
  <si>
    <t>РАДИОПЕРЕДАТЧИКИ, ПРОВОДНЫЕ ВЫКЛЮЧАТЕЛИ, ЗАРЯДНЫЕ УСТРОЙСТВА СМ.ЗДЕСЬ</t>
  </si>
  <si>
    <t>Электрика Amigo</t>
  </si>
  <si>
    <t>ДОПОЛНИТЕЛЬНО:</t>
  </si>
  <si>
    <t xml:space="preserve">  2,0 м</t>
  </si>
  <si>
    <t>Кассета Mono LVT</t>
  </si>
  <si>
    <t>Натяжитель цепи</t>
  </si>
  <si>
    <t>Возможно крепление без сверления</t>
  </si>
  <si>
    <t>светло-красный</t>
  </si>
  <si>
    <t xml:space="preserve">Дополнительная шнуронамотка </t>
  </si>
  <si>
    <t>АВАНГАРД</t>
  </si>
  <si>
    <t>ОБЛАКА</t>
  </si>
  <si>
    <t>СТЕП</t>
  </si>
  <si>
    <t>Удлинитель ручки / Удлинитель для плиссе 16 мм</t>
  </si>
  <si>
    <t>Стандартные</t>
  </si>
  <si>
    <t>Пружинные</t>
  </si>
  <si>
    <t>Стержень фибергласовый</t>
  </si>
  <si>
    <t>3 мм</t>
  </si>
  <si>
    <t>5 мм</t>
  </si>
  <si>
    <t>Утяжелитель</t>
  </si>
  <si>
    <t>ПВХ</t>
  </si>
  <si>
    <t>Алюминий</t>
  </si>
  <si>
    <t>Стоимость карниза ($) →</t>
  </si>
  <si>
    <t>Количество шнуронамоток (шт) →</t>
  </si>
  <si>
    <t>МГ 25мм</t>
  </si>
  <si>
    <t>Аризона Blackout</t>
  </si>
  <si>
    <t>Офис Blackout</t>
  </si>
  <si>
    <t>Сиде Blackout</t>
  </si>
  <si>
    <t>Карнизы</t>
  </si>
  <si>
    <t>Заглушка боковая укороченная</t>
  </si>
  <si>
    <t>Крючок шторный "запятая"</t>
  </si>
  <si>
    <t>Цена $</t>
  </si>
  <si>
    <t>Запасная АКБ для привода DT72LE</t>
  </si>
  <si>
    <t>за шт.</t>
  </si>
  <si>
    <t>Электропривод 230В со встроенным приёмником радиосигнала</t>
  </si>
  <si>
    <t>Электропривод 14,8В (аккумуляторная батарея)
со встроенным приёмником радиосигнала</t>
  </si>
  <si>
    <t>Электропривод 100-240В</t>
  </si>
  <si>
    <t>Зарядное устройство для привода DT72LE-1.2/20</t>
  </si>
  <si>
    <t>за п.м. карниза</t>
  </si>
  <si>
    <t>к стоимости изделия</t>
  </si>
  <si>
    <t>Привод шторный DT72EV-75/20</t>
  </si>
  <si>
    <t>Привод шторный DT72LE-1.2/20</t>
  </si>
  <si>
    <t>Привод шторный DT72TS-1.2/14</t>
  </si>
  <si>
    <t>Зарядное устройство DC731B для привода DT72LE</t>
  </si>
  <si>
    <t>Открытие шторы:</t>
  </si>
  <si>
    <t>От управления</t>
  </si>
  <si>
    <t>К управлению</t>
  </si>
  <si>
    <t>От центра</t>
  </si>
  <si>
    <t>От центра со смещением</t>
  </si>
  <si>
    <t>От двух центров</t>
  </si>
  <si>
    <t>Кронштейны:</t>
  </si>
  <si>
    <t>Потолочный стандартный</t>
  </si>
  <si>
    <t>Потолочный пружинный</t>
  </si>
  <si>
    <t>Стеновой двухрядный</t>
  </si>
  <si>
    <t>Стеновой однорядный</t>
  </si>
  <si>
    <t>Стеновой 6см</t>
  </si>
  <si>
    <t>Стеновой 10см</t>
  </si>
  <si>
    <t>Стеновой 15см</t>
  </si>
  <si>
    <t>Стеновой 25см</t>
  </si>
  <si>
    <t>Стеновой 30см</t>
  </si>
  <si>
    <t>Стеновые 6,10,15,25,30см</t>
  </si>
  <si>
    <t>см.прайс Шторные карнизы</t>
  </si>
  <si>
    <t>Длина карниза (м) →</t>
  </si>
  <si>
    <t>&gt;&gt;&gt;&gt;&gt;</t>
  </si>
  <si>
    <t>за п.м.</t>
  </si>
  <si>
    <t>Наконечник на стержень 3мм</t>
  </si>
  <si>
    <t>Направляющие для кассетных моделей (рекомендуем использовать с натяжителем цепи)</t>
  </si>
  <si>
    <t>АВЕНСИС</t>
  </si>
  <si>
    <t>ВЕНЕЦИЯ</t>
  </si>
  <si>
    <t>ГЛИТТЕР</t>
  </si>
  <si>
    <t>САМИРА</t>
  </si>
  <si>
    <t xml:space="preserve">АЖУР </t>
  </si>
  <si>
    <t>МАРЦИПАН</t>
  </si>
  <si>
    <t>280 x 450</t>
  </si>
  <si>
    <t>акрловая</t>
  </si>
  <si>
    <t>С</t>
  </si>
  <si>
    <t>35% P (полиэстер) 
65% PVC (ПВХ)</t>
  </si>
  <si>
    <t>При использовании коричневой фурнитуры цена п.м. увеличивается</t>
  </si>
  <si>
    <t>При использовании короба и фурнитуры коричневой цена п.м увеличивается</t>
  </si>
  <si>
    <t>При использовании короба и фурнитуры серебро цена п.м увеличивается</t>
  </si>
  <si>
    <t>При использовании короба и фурнитуры под дерево цена п.м увеличивается</t>
  </si>
  <si>
    <t>При использование редуктора и цепи петля к цене изделия+9уе</t>
  </si>
  <si>
    <t>Комплект электрики Somfy для гор.16/25мм(рад.б/БП)</t>
  </si>
  <si>
    <t>Комплект электрики Somfy для плиссе (рад.б/БП)</t>
  </si>
  <si>
    <t>Комплект электрики Somfy для римск.штор (рад.б/БП)</t>
  </si>
  <si>
    <t>Электропривод 12В со встроенным приёмником радиосигнала</t>
  </si>
  <si>
    <t>IP 40, б/ф -без фиксации клавиш</t>
  </si>
  <si>
    <t>IP 40, с/ф - с фиксацией клавиш</t>
  </si>
  <si>
    <t>IP 30, нажимные клавиши, комплект с рамкой, цвет белый</t>
  </si>
  <si>
    <t>цвет белый</t>
  </si>
  <si>
    <t>IP 30, цвет белый, новый изогнутый дизайн</t>
  </si>
  <si>
    <t>IP 30, ЖК-дисплей, цвет белый</t>
  </si>
  <si>
    <t>При заказе нескольких изделий с моторами 24В, возможно уменьшение цены за один комплект, за счёт использования общей, для нескольких моторов, периферии(блок питания, приёмник радиосигнала).</t>
  </si>
  <si>
    <t>Диаметр трубы для рулонных штор подбирается исходя из габаритов изделия. Для этого вы можете воспользоваться вкладкой "Предельные размеры". Рекомендуем для нескольких изделий одного заказа использовать трубы одного диаметра.</t>
  </si>
  <si>
    <t>Гибка карниза</t>
  </si>
  <si>
    <t>Комплект электрики Amigo для Венус (радио)</t>
  </si>
  <si>
    <t>Комплект электрики Amigo для Венус (радио АКБ)</t>
  </si>
  <si>
    <t>Комплект электрики Somfy для руло LVT55 (провод)</t>
  </si>
  <si>
    <t>Комплект электрики Somfy для Венус (рад.б/БП)</t>
  </si>
  <si>
    <t>Батарея аккумуляторная для привода DT72LE</t>
  </si>
  <si>
    <t>АЛИСА BLACK-OUT</t>
  </si>
  <si>
    <t>ВУАЛЬ</t>
  </si>
  <si>
    <t>ЖЕМЧУГ</t>
  </si>
  <si>
    <t>AMILUX</t>
  </si>
  <si>
    <t>235 х 450</t>
  </si>
  <si>
    <t xml:space="preserve">240 х 450             </t>
  </si>
  <si>
    <t>100% TCS (тревира)</t>
  </si>
  <si>
    <t>ПРИНЦ BLACK-OUT</t>
  </si>
  <si>
    <t>240 х 450          330 х 220*</t>
  </si>
  <si>
    <t>венге</t>
  </si>
  <si>
    <t>шагрень</t>
  </si>
  <si>
    <t>Шторы плиссе MAXI</t>
  </si>
  <si>
    <t>ПЛИССЕ MAXI</t>
  </si>
  <si>
    <t xml:space="preserve">  Стеновой регулируемый 60-108 мм</t>
  </si>
  <si>
    <t xml:space="preserve">  Стеновой регулируемый 108-156 мм</t>
  </si>
  <si>
    <t xml:space="preserve">  Стеновой регулируемый 156-204 мм</t>
  </si>
  <si>
    <t>по умолчанию (бесплатно)</t>
  </si>
  <si>
    <t xml:space="preserve">  Потолочный</t>
  </si>
  <si>
    <t>ПЕРСИЯ</t>
  </si>
  <si>
    <t>Груз цепи управления ДЕКОР</t>
  </si>
  <si>
    <t>Классическая система "РЕТРО" 50 мм +13 $ кв.м</t>
  </si>
  <si>
    <t>ЮТА BLACK-OUT</t>
  </si>
  <si>
    <t>ТРОПИК</t>
  </si>
  <si>
    <t>ГЛИТТЕР BLACK-OUT</t>
  </si>
  <si>
    <t>ДАЛЛАС</t>
  </si>
  <si>
    <t xml:space="preserve"> </t>
  </si>
  <si>
    <t>СТРАНА ПРОИЗВОДСТВА</t>
  </si>
  <si>
    <t>Германия</t>
  </si>
  <si>
    <t>Китай</t>
  </si>
  <si>
    <t>Тайвань</t>
  </si>
  <si>
    <t>Финляндия</t>
  </si>
  <si>
    <t>СКРИН 5% (300134)</t>
  </si>
  <si>
    <t>Голландия</t>
  </si>
  <si>
    <t>зеленый</t>
  </si>
  <si>
    <t>бежевый</t>
  </si>
  <si>
    <t>оранжевый,синий</t>
  </si>
  <si>
    <t>ЛОТОС</t>
  </si>
  <si>
    <t>МАКАО</t>
  </si>
  <si>
    <t>МАРАКЕШ BLACK-OUT</t>
  </si>
  <si>
    <t>МАХАОН</t>
  </si>
  <si>
    <t>ПЬЕРО</t>
  </si>
  <si>
    <t>СИНГАПУР</t>
  </si>
  <si>
    <t>СУТРА</t>
  </si>
  <si>
    <t>4а(косая бейка)</t>
  </si>
  <si>
    <t>4б(тесьма)</t>
  </si>
  <si>
    <t>4в(бахрома)</t>
  </si>
  <si>
    <t>РУЛОННЫЕ ШТОРЫ(все системы)</t>
  </si>
  <si>
    <t>200 х 450            330 х 180</t>
  </si>
  <si>
    <t>100% REC Р (переработанный пластик)</t>
  </si>
  <si>
    <t>НОВА</t>
  </si>
  <si>
    <t>Швеция</t>
  </si>
  <si>
    <t>ОМЕГА BLACK-OUT 250см</t>
  </si>
  <si>
    <t>ОМЕГА BLACK-OUT 300 см</t>
  </si>
  <si>
    <t>250 х 450        330 х 230*</t>
  </si>
  <si>
    <t>кварц графит</t>
  </si>
  <si>
    <t>металлик темно-серый</t>
  </si>
  <si>
    <t>ГЛОРИЯ БИО BLACK-OUT</t>
  </si>
  <si>
    <t>ДАЙМОНД</t>
  </si>
  <si>
    <t>ЛОФТ BLACK-OUT</t>
  </si>
  <si>
    <t>СТОУН БИО</t>
  </si>
  <si>
    <t>СКРИН 3% (300159)</t>
  </si>
  <si>
    <t>Комплект электрики Amigo для P89xx (радио)</t>
  </si>
  <si>
    <t>РУЛОННЫЕ ШТОРЫ ROOF VELUX</t>
  </si>
  <si>
    <t>РУЛОННЫЕ ШТОРЫ ROOF ROTO</t>
  </si>
  <si>
    <t>РУЛОННЫЕ ШТОРЫ ROOF FAKRO</t>
  </si>
  <si>
    <t>ДИЛЕРСКИЙ ПРАЙС-ЛИСТ на рулонные шторы-жалюзи системы ROOF VELUX</t>
  </si>
  <si>
    <t>Производитель</t>
  </si>
  <si>
    <t>Серия окна
(см. замер внизу)</t>
  </si>
  <si>
    <t>Модель 
окна</t>
  </si>
  <si>
    <t>Ценовая группа по ткани</t>
  </si>
  <si>
    <t>Velux</t>
  </si>
  <si>
    <t>CK01</t>
  </si>
  <si>
    <t>CK02</t>
  </si>
  <si>
    <t>CK04</t>
  </si>
  <si>
    <t>CK06</t>
  </si>
  <si>
    <t>GZX</t>
  </si>
  <si>
    <t>GGU-GLU-GXU</t>
  </si>
  <si>
    <t>FK04</t>
  </si>
  <si>
    <t>FK06</t>
  </si>
  <si>
    <t>FK08</t>
  </si>
  <si>
    <t>VL-B (bis F03 = bis 03/1983) / VG / VX</t>
  </si>
  <si>
    <t>VZ-WAND</t>
  </si>
  <si>
    <t>GIL-VIU-VEA-VEB-VEC-VFA-VFB-VFE</t>
  </si>
  <si>
    <t>MK31</t>
  </si>
  <si>
    <t>MK34</t>
  </si>
  <si>
    <t>MK35, MK36</t>
  </si>
  <si>
    <t>MK38</t>
  </si>
  <si>
    <t>MK27</t>
  </si>
  <si>
    <t>M02</t>
  </si>
  <si>
    <t>304, 334, 335, M04, M34</t>
  </si>
  <si>
    <t>MK04</t>
  </si>
  <si>
    <t>MK06</t>
  </si>
  <si>
    <t>MK08</t>
  </si>
  <si>
    <t>MK10</t>
  </si>
  <si>
    <t>MK12</t>
  </si>
  <si>
    <t>PK31</t>
  </si>
  <si>
    <t>PK34</t>
  </si>
  <si>
    <t>PK35</t>
  </si>
  <si>
    <t>PK36</t>
  </si>
  <si>
    <t>PK38</t>
  </si>
  <si>
    <t>PK25</t>
  </si>
  <si>
    <t>PK04</t>
  </si>
  <si>
    <t>PK06</t>
  </si>
  <si>
    <t>PK08</t>
  </si>
  <si>
    <t>VH</t>
  </si>
  <si>
    <t>SK31</t>
  </si>
  <si>
    <t>SK34</t>
  </si>
  <si>
    <t>SK38</t>
  </si>
  <si>
    <t>SK01</t>
  </si>
  <si>
    <t>SK06</t>
  </si>
  <si>
    <t>SK08</t>
  </si>
  <si>
    <t>UK31</t>
  </si>
  <si>
    <t>UK34</t>
  </si>
  <si>
    <t>UK35</t>
  </si>
  <si>
    <t>UK36</t>
  </si>
  <si>
    <t>UK38</t>
  </si>
  <si>
    <t>UK04</t>
  </si>
  <si>
    <t>UK08</t>
  </si>
  <si>
    <t>UK10</t>
  </si>
  <si>
    <t>Дополнительные опции</t>
  </si>
  <si>
    <t>Цвет фурнитуры</t>
  </si>
  <si>
    <t>Шаг 1.</t>
  </si>
  <si>
    <t>Шаг 2.</t>
  </si>
  <si>
    <t>Если серия и/или модель отсутствует в прайсе, или нет шильдика, то произвести замер по схеме в зависимости от типа рамы а) или б):</t>
  </si>
  <si>
    <t>Шаг 2.1.</t>
  </si>
  <si>
    <t>ДИЛЕРСКИЙ ПРАЙС-ЛИСТ на рулонные шторы-жалюзи системы ROOF ROTO</t>
  </si>
  <si>
    <t>ROTO</t>
  </si>
  <si>
    <t>61H / 62H / 84H</t>
  </si>
  <si>
    <t>7..K SR; R7..K SR; DA 3</t>
  </si>
  <si>
    <t>5/8</t>
  </si>
  <si>
    <t>5/10</t>
  </si>
  <si>
    <t>410 - 419</t>
  </si>
  <si>
    <t>310 - 319 / 320 - 329 plus</t>
  </si>
  <si>
    <t>WDF Q4</t>
  </si>
  <si>
    <t>55/78</t>
  </si>
  <si>
    <t>55/98</t>
  </si>
  <si>
    <t>55/118</t>
  </si>
  <si>
    <t>734 -738 K -H / R7K
R7H</t>
  </si>
  <si>
    <t>H3</t>
  </si>
  <si>
    <t>H1</t>
  </si>
  <si>
    <t>6/9</t>
  </si>
  <si>
    <t>644K - 648K  / 844K - 848K / R6H/K / R8K</t>
  </si>
  <si>
    <t>6/10</t>
  </si>
  <si>
    <t>6/12</t>
  </si>
  <si>
    <t>66/98</t>
  </si>
  <si>
    <t>66/118</t>
  </si>
  <si>
    <t>66/140</t>
  </si>
  <si>
    <t>7/9</t>
  </si>
  <si>
    <t>7/11</t>
  </si>
  <si>
    <t>7/14</t>
  </si>
  <si>
    <t>7/10</t>
  </si>
  <si>
    <t>7/12</t>
  </si>
  <si>
    <t>734 -738 K -H / R7K</t>
  </si>
  <si>
    <t>7/13</t>
  </si>
  <si>
    <t>78/78</t>
  </si>
  <si>
    <t>78/98</t>
  </si>
  <si>
    <t>78/118</t>
  </si>
  <si>
    <t>78/140</t>
  </si>
  <si>
    <t>78/160</t>
  </si>
  <si>
    <t>8/12</t>
  </si>
  <si>
    <t>8/14</t>
  </si>
  <si>
    <t>94/78</t>
  </si>
  <si>
    <t>94/98</t>
  </si>
  <si>
    <t>94/118</t>
  </si>
  <si>
    <t>94/140</t>
  </si>
  <si>
    <t>94/160</t>
  </si>
  <si>
    <t>94/180</t>
  </si>
  <si>
    <t>10/14</t>
  </si>
  <si>
    <t>10/12</t>
  </si>
  <si>
    <t>11/11</t>
  </si>
  <si>
    <t>11/13</t>
  </si>
  <si>
    <t>114/78</t>
  </si>
  <si>
    <t>114/98</t>
  </si>
  <si>
    <t>114/118</t>
  </si>
  <si>
    <t>114/140</t>
  </si>
  <si>
    <t>114/160</t>
  </si>
  <si>
    <t>114/180</t>
  </si>
  <si>
    <t>134/78</t>
  </si>
  <si>
    <t>134/98</t>
  </si>
  <si>
    <t>134/118</t>
  </si>
  <si>
    <t>134/160</t>
  </si>
  <si>
    <t>Fakro</t>
  </si>
  <si>
    <t>46 ( 46X78 )</t>
  </si>
  <si>
    <t>48 ( 46X98 )</t>
  </si>
  <si>
    <t>47 ( 48X78 )</t>
  </si>
  <si>
    <t>49 ( 48X98 )</t>
  </si>
  <si>
    <t>FTT</t>
  </si>
  <si>
    <t>01 ( 55X78 )</t>
  </si>
  <si>
    <t>02 ( 55X98 )</t>
  </si>
  <si>
    <t>16 ( 55X118 )</t>
  </si>
  <si>
    <t>31 ( 55X60 )</t>
  </si>
  <si>
    <t>03 ( 66X98 )</t>
  </si>
  <si>
    <t>04 ( 66X118 )</t>
  </si>
  <si>
    <t>14 ( 66X140 )</t>
  </si>
  <si>
    <t>BDL-R / BDL-L / BVL / BXL</t>
  </si>
  <si>
    <t>( 66X60 )</t>
  </si>
  <si>
    <t>32 ( 66X60 )</t>
  </si>
  <si>
    <t>( 66X75 )</t>
  </si>
  <si>
    <t>22 ( 66X78 )</t>
  </si>
  <si>
    <t>( 66X95 )</t>
  </si>
  <si>
    <t>( 66X115 )</t>
  </si>
  <si>
    <t>( 66X137 )</t>
  </si>
  <si>
    <t>05 ( 78X98 )</t>
  </si>
  <si>
    <t>06 ( 78X118 )</t>
  </si>
  <si>
    <t>07 ( 78X140 )</t>
  </si>
  <si>
    <t>13 ( 78X160 )</t>
  </si>
  <si>
    <t>( 78X60 )</t>
  </si>
  <si>
    <t>33 ( 78X60 )</t>
  </si>
  <si>
    <t>( 78X75 )</t>
  </si>
  <si>
    <t>23 ( 78X78 )</t>
  </si>
  <si>
    <t>( 78X95 )</t>
  </si>
  <si>
    <t>( 78X115 )</t>
  </si>
  <si>
    <t>( 78X137 )</t>
  </si>
  <si>
    <t>15 ( 94X98 )</t>
  </si>
  <si>
    <t>08 ( 94X118 )</t>
  </si>
  <si>
    <t>09 ( 94X140 )</t>
  </si>
  <si>
    <t>80 ( 94X160 )</t>
  </si>
  <si>
    <t>34 ( 94X60 )</t>
  </si>
  <si>
    <t>( 94X75 )</t>
  </si>
  <si>
    <t>24 ( 94X78 )</t>
  </si>
  <si>
    <t>( 94X95 )</t>
  </si>
  <si>
    <t>( 94X115 )</t>
  </si>
  <si>
    <t>( 94X137 )</t>
  </si>
  <si>
    <t>10 ( 114X118 )</t>
  </si>
  <si>
    <t>11 ( 114X140 )</t>
  </si>
  <si>
    <t>35 ( 114X60 )</t>
  </si>
  <si>
    <t>25 ( 114X78 )</t>
  </si>
  <si>
    <t>( 114X115 )</t>
  </si>
  <si>
    <t>( 114X137 )</t>
  </si>
  <si>
    <t>12 ( 134X98 )</t>
  </si>
  <si>
    <t>18 ( 134X118 )</t>
  </si>
  <si>
    <t>17 ( 134X140 )</t>
  </si>
  <si>
    <t>36 ( 134X60 )</t>
  </si>
  <si>
    <t>26 ( 134X78 )</t>
  </si>
  <si>
    <t>( 134X115 )</t>
  </si>
  <si>
    <t>( 134X137 )</t>
  </si>
  <si>
    <t>ОМЕГА FR 250 см</t>
  </si>
  <si>
    <t>ОМЕГА FR BLACK-OUT 250см</t>
  </si>
  <si>
    <t>ПРИГОДНОСТЬ ДЛЯ ROOF SYSTEM</t>
  </si>
  <si>
    <t>БЛЮЗ</t>
  </si>
  <si>
    <t>НЕТ</t>
  </si>
  <si>
    <t>ВИНТАЖ</t>
  </si>
  <si>
    <t>ГУАНА</t>
  </si>
  <si>
    <t>РАПСОДИЯ</t>
  </si>
  <si>
    <t>СКАЗКА</t>
  </si>
  <si>
    <t>ДА</t>
  </si>
  <si>
    <t>СКАНДИ</t>
  </si>
  <si>
    <t>МЕМФИС</t>
  </si>
  <si>
    <t>ТЕХНИЧЕСКИЕ ХАРАКТЕРИСТИКИ ТКАНЕЙ ПЛИССЕ КОЛЛЕКЦИИ AMIGO</t>
  </si>
  <si>
    <t>Название</t>
  </si>
  <si>
    <t>Маркировка (серия)</t>
  </si>
  <si>
    <t>ценовая категория</t>
  </si>
  <si>
    <t>Ширина ткани (см)</t>
  </si>
  <si>
    <t>Прозрачность</t>
  </si>
  <si>
    <t>Поверхностная плотность 
(удельный вес, г/м2)</t>
  </si>
  <si>
    <t>Толщина (мм)</t>
  </si>
  <si>
    <t>Состав</t>
  </si>
  <si>
    <t>Содержание ПВХ</t>
  </si>
  <si>
    <t>Пропитка</t>
  </si>
  <si>
    <t>Светостойкость</t>
  </si>
  <si>
    <t>Светоотражающий слой</t>
  </si>
  <si>
    <t>Огнестойкость</t>
  </si>
  <si>
    <t>Пригодность для 
влажных помещений**</t>
  </si>
  <si>
    <t>Уход / Чистка</t>
  </si>
  <si>
    <t>Европейский 
эко-сертификат</t>
  </si>
  <si>
    <t>Страна происхождения</t>
  </si>
  <si>
    <t>5-7</t>
  </si>
  <si>
    <t>Нидерланды</t>
  </si>
  <si>
    <t>5-6</t>
  </si>
  <si>
    <t>0,55-0,60</t>
  </si>
  <si>
    <t>6-7</t>
  </si>
  <si>
    <t>Креп</t>
  </si>
  <si>
    <t>4-5</t>
  </si>
  <si>
    <t>100 % Trevira CS (тревира)</t>
  </si>
  <si>
    <t>ПЛИССЕ ТКАНИ</t>
  </si>
  <si>
    <t>НАЗВАНИЕ И ЦЕНОВЫЕ КАТЕГОРИИ ТКАНЕЙ AMIGO 15 мм! Только для моделей Р4612 и Р4615 !!!</t>
  </si>
  <si>
    <t>НАЗВАНИЕ И ЦЕНОВЫЕ КАТЕГОРИИ ТКАНЕЙ AMIGO ДЛЯ ПЛИССЕ MAXI</t>
  </si>
  <si>
    <t>&lt; НАЗВАНИЕ И ЦЕНОВЫЕ КАТЕГОРИИ ТКАНЕЙ AMIGO 15 мм! Только для моделей Р4612 и Р4615 !!!</t>
  </si>
  <si>
    <t>&lt; НАЗВАНИЕ И ЦЕНОВЫЕ КАТЕГОРИИ ТКАНЕЙ AMIGO И AMILUX</t>
  </si>
  <si>
    <t>&lt; НАЗАД К ВЫБОРУ МОДЕЛЕЙ</t>
  </si>
  <si>
    <t>&lt; НАЗВАНИЕ И ЦЕНОВЫЕ КАТЕГОРИИ ТКАНЕЙ AMIGO ДЛЯ ПЛИССЕ MAXI</t>
  </si>
  <si>
    <t>КРИС</t>
  </si>
  <si>
    <t>КРИС BLACK-OUT</t>
  </si>
  <si>
    <t>КАТАЛОГ ПЛИССЕ/ГОФРЕ 32/25/45</t>
  </si>
  <si>
    <t>При использование цвета фурнитуры: ДУБ к цене кв.м+17уе</t>
  </si>
  <si>
    <t>ДИЛЕРСКИЙ ПРАЙС-ЛИСТ на шторные карнизы GLYDEA</t>
  </si>
  <si>
    <t>ШТОРНЫЕ КАРНИЗЫ GLYDEA</t>
  </si>
  <si>
    <t>Электропривод 230В со встроенным приёмником радиосигнала, модулем WiFi, с обратной связью</t>
  </si>
  <si>
    <t>Дополнительный бегунок (по умолчанию 10 шт. / пог.м. карниза)</t>
  </si>
  <si>
    <t>Электрика Somfy</t>
  </si>
  <si>
    <t xml:space="preserve">ПРИВОД GLYDEA ULTRA 60E RTS </t>
  </si>
  <si>
    <t>ПРИВОД GLYDEA ULTRA 60E WT</t>
  </si>
  <si>
    <t>ПРИВОД IRISMO WIREFREE 45 RTS WHITE</t>
  </si>
  <si>
    <t>Зарядное блок питания для аккумуляторной батареи, выход. напряжение 30V, цвет белый</t>
  </si>
  <si>
    <t>Электропривод, совместим с IR и Dry Contact управлением, весовая нагрузка до 35 кг, 3-х проводной кабель 1,5 м</t>
  </si>
  <si>
    <t>Электропривод, совместим с фазным (AC) управлением, весовая нагрузка до 35 кг, 4-х проводной кабель 1,5 м</t>
  </si>
  <si>
    <t>Электропривод, совместим с IR и Dry Contact управлением, весовая нагрузка до 60 кг, 3-х проводной кабель 1,5 м</t>
  </si>
  <si>
    <t>Электропривод, совместим с фазным (AC) управлением, весовая нагрузка до 60 кг, 4-х проводной кабель 1,5 м</t>
  </si>
  <si>
    <t>Электропривод с питанием от аккумуляторной батареи , совместим с RTS управлением, весовая нагрузка до 45 кг, аккумуляторная батарея в комплекте, цвет белый</t>
  </si>
  <si>
    <t>Крепление потолочное поворотное для ниш</t>
  </si>
  <si>
    <t>Крепление потолочное эксцентриковое</t>
  </si>
  <si>
    <t>Крепление потолочное нажимное с защёлкой</t>
  </si>
  <si>
    <t>Доплата за усиленную модификацию: За усиленные бегунки</t>
  </si>
  <si>
    <t>Комплект для установки привода сверху</t>
  </si>
  <si>
    <t xml:space="preserve">Доплата за бесшумную модификацию: За бесшумную каретку </t>
  </si>
  <si>
    <t>Доплата за бесшумную модификацию: За бесшумные бегунки</t>
  </si>
  <si>
    <t>за пог.м. карниза</t>
  </si>
  <si>
    <t>Пример расчета-Шторный карниз длиной 2,5м: 161,94$ + 146,95$ (ПРИВОД MOVELIGHT 35 WT)=308,89$</t>
  </si>
  <si>
    <t>ГАЛА BLACK-OUT</t>
  </si>
  <si>
    <t>ПЛЭЙН BLACK-OUT</t>
  </si>
  <si>
    <t>СОФИЯ</t>
  </si>
  <si>
    <t>ЦЕНОВАЯ КАТЕГОРИЯ</t>
  </si>
  <si>
    <t>230 х 450             400 х 210*</t>
  </si>
  <si>
    <t>200 х 450             400 х 180*</t>
  </si>
  <si>
    <t>Ширина</t>
  </si>
  <si>
    <t>Классика M 29мм</t>
  </si>
  <si>
    <t>Классика M 43мм</t>
  </si>
  <si>
    <t>Кассета M 29мм</t>
  </si>
  <si>
    <t>Кассета M 43мм</t>
  </si>
  <si>
    <t>Специальные модели</t>
  </si>
  <si>
    <t>Рейка нижняя:</t>
  </si>
  <si>
    <t xml:space="preserve">  Рейка нижняя LVT</t>
  </si>
  <si>
    <t xml:space="preserve">  Рейка нижняя LVT с тканью</t>
  </si>
  <si>
    <t xml:space="preserve">к стоимости изделия </t>
  </si>
  <si>
    <t>за метр ширины</t>
  </si>
  <si>
    <t>Заглушка регулируемая M</t>
  </si>
  <si>
    <t>Груз цепи декор</t>
  </si>
  <si>
    <t>Детская безопастность</t>
  </si>
  <si>
    <t>Цепь:</t>
  </si>
  <si>
    <t>Наценки к базовой модели КАССЕТА Benthin M</t>
  </si>
  <si>
    <t>Направляющие:</t>
  </si>
  <si>
    <t>Боковые направляющие M</t>
  </si>
  <si>
    <t xml:space="preserve">за метр высоты </t>
  </si>
  <si>
    <t>Нижняя направляющая M</t>
  </si>
  <si>
    <t xml:space="preserve">   MONO Benthin M КАССЕТА</t>
  </si>
  <si>
    <t>Классика L 43мм</t>
  </si>
  <si>
    <t>Классика L 52мм</t>
  </si>
  <si>
    <t>Классика L 65мм</t>
  </si>
  <si>
    <t>Кассета L 43мм</t>
  </si>
  <si>
    <t>Кассета L 52мм</t>
  </si>
  <si>
    <t>Кассета L 65мм</t>
  </si>
  <si>
    <t>Наценки к базовой модели КЛАССИКА Benthin L</t>
  </si>
  <si>
    <t>Монтажный профиль L</t>
  </si>
  <si>
    <t>Заглушка регулируемая L</t>
  </si>
  <si>
    <t>Боковая фиксация на подоконник/на стену(в белом цвете) L</t>
  </si>
  <si>
    <t>Редуктор Benthin:</t>
  </si>
  <si>
    <t>Наценки к базовой модели КАССЕТА Benthin L</t>
  </si>
  <si>
    <t>Боковые направляющие L</t>
  </si>
  <si>
    <t>Нижняя направляющая L</t>
  </si>
  <si>
    <t>Кассета Benthin L</t>
  </si>
  <si>
    <t>Классика Benthin L</t>
  </si>
  <si>
    <t>ШЁЛК II</t>
  </si>
  <si>
    <t>РУЛОННЫЕ ШТОРЫ БЕНТИН M</t>
  </si>
  <si>
    <t>РУЛОННЫЕ ШТОРЫ БЕНТИН L</t>
  </si>
  <si>
    <t xml:space="preserve">Наценки к базовой модели КЛАССИКА LVT </t>
  </si>
  <si>
    <t>МОНТАЖНЫЙ ПРОФИЛЬ 32мм</t>
  </si>
  <si>
    <t>МОНТАЖНЫЙ ПРОФИЛЬ 45мм</t>
  </si>
  <si>
    <t>Комплектация</t>
  </si>
  <si>
    <t xml:space="preserve">  ПРУЖИНА 32 мм</t>
  </si>
  <si>
    <t>Кассета</t>
  </si>
  <si>
    <t xml:space="preserve">  ПРУЖИНА КАССЕТА LVT 32 мм</t>
  </si>
  <si>
    <t>БОКОВЫЕ НАПРАВЛЯЮЩИЕ</t>
  </si>
  <si>
    <t>НИЖНЯЯ НАПРАВЛЯЮЩАЯ</t>
  </si>
  <si>
    <t xml:space="preserve">  MONO 45мм</t>
  </si>
  <si>
    <t xml:space="preserve">  DOUBLE 45мм</t>
  </si>
  <si>
    <t>Тканевая вставка в короб 32мм</t>
  </si>
  <si>
    <t>Тканевая вставка в короб 45мм</t>
  </si>
  <si>
    <t xml:space="preserve">  Нижняя планка UNI / MINI</t>
  </si>
  <si>
    <t>Прозрачная цепь</t>
  </si>
  <si>
    <t>Боковая фиксация на потолок(в белом цвете)</t>
  </si>
  <si>
    <t>Боковая фиксация на стену(в белом цвете)</t>
  </si>
  <si>
    <t>Тип цепи (пластик./металл/прозрачная)</t>
  </si>
  <si>
    <t>КЛАССИКА 45 ММ</t>
  </si>
  <si>
    <t>КАССЕТА 32 ММ</t>
  </si>
  <si>
    <t xml:space="preserve">ПРУЖИНА 32 ММ </t>
  </si>
  <si>
    <t>MONO</t>
  </si>
  <si>
    <t>DOUBLE</t>
  </si>
  <si>
    <t>ДЕНЬ/НОЧЬ 32 ММ</t>
  </si>
  <si>
    <t>КАССЕТА 45 ММ</t>
  </si>
  <si>
    <t>MONO КАССЕТА 45 ММ</t>
  </si>
  <si>
    <t>ДЕНЬ/НОЧЬ 45 ММ</t>
  </si>
  <si>
    <t>КЛАССИКА 32 ММ</t>
  </si>
  <si>
    <t>ДОПОЛНИТЕЛЬНЫЕ МОДЕЛИ ЛОВОЛАЙТ</t>
  </si>
  <si>
    <t>ДИЛЕРСКИЙ ПРАЙС-ЛИСТ на систему МГ и МГС</t>
  </si>
  <si>
    <t>МГС 25мм ЗЕБРА</t>
  </si>
  <si>
    <t>МОНТАЖНЫЙ ПРОФИЛЬ БЕЛЫЙ</t>
  </si>
  <si>
    <t>МОНТАЖНЫЙ ПРОФИЛЬ КОРИЧНЕВЫЙ</t>
  </si>
  <si>
    <t>РУЛОННЫЕ ШТОРЫ МГ И МГС</t>
  </si>
  <si>
    <t>РУЛОННЫЙ ШТОРЫ МГ: ГАРАНТИЙНЫЕ РАЗМЕРЫ, М</t>
  </si>
  <si>
    <t>Классика M 29мм ЗЕБРА</t>
  </si>
  <si>
    <t>Классика M 43мм ЗЕБРА</t>
  </si>
  <si>
    <t>Кассета M 29мм ЗЕБРА</t>
  </si>
  <si>
    <t>Кассета M 43мм ЗЕБРА</t>
  </si>
  <si>
    <t>Внимание! Система ШИРИНОЙ МЕНЕЕ 1м расчитываются по цене за 1м!</t>
  </si>
  <si>
    <t>Классика L 43мм ЗЕБРА</t>
  </si>
  <si>
    <t>Классика L 52мм ЗЕБРА</t>
  </si>
  <si>
    <t>Классика L 65мм ЗЕБРА</t>
  </si>
  <si>
    <t>АНТАРЕС BLACK-OUT</t>
  </si>
  <si>
    <t>БЬЯНКА</t>
  </si>
  <si>
    <t>КАРОЛИНА</t>
  </si>
  <si>
    <t>ЛИНА</t>
  </si>
  <si>
    <t>ЛИНА BLACK-OUT</t>
  </si>
  <si>
    <t>НИКА</t>
  </si>
  <si>
    <t>ОМЕГА 200 см</t>
  </si>
  <si>
    <t>ОСЛО BLACK-OUT</t>
  </si>
  <si>
    <t xml:space="preserve">ПЕРГАМ </t>
  </si>
  <si>
    <t>РУАН</t>
  </si>
  <si>
    <t>СИЛЬВИЯ</t>
  </si>
  <si>
    <t>СКРИН 1% (300167)</t>
  </si>
  <si>
    <t xml:space="preserve">СКРИН 5% ALU </t>
  </si>
  <si>
    <t>300 х 450             400 х 280*</t>
  </si>
  <si>
    <t>240 х 450             400 х 220*</t>
  </si>
  <si>
    <t>220 х 450             400 х 200*</t>
  </si>
  <si>
    <t xml:space="preserve">220 х 450             </t>
  </si>
  <si>
    <t>250 х 450             400 х 230*</t>
  </si>
  <si>
    <t>САХАРА</t>
  </si>
  <si>
    <t>Лион</t>
  </si>
  <si>
    <t>Руан</t>
  </si>
  <si>
    <t>Детская безопастность Бентин</t>
  </si>
  <si>
    <t>Аргос</t>
  </si>
  <si>
    <t>Ливс</t>
  </si>
  <si>
    <t>Плейн Blackout</t>
  </si>
  <si>
    <t>Комплект электрики Amigo для Benthin 44(провод)</t>
  </si>
  <si>
    <t>Комплект электрики Amigo для Benthin 52(провод)</t>
  </si>
  <si>
    <t>Комплект электрики Amigo для Benthin 65(провод)</t>
  </si>
  <si>
    <t>Комплект электрики Amigo для Px91x/Px92x (радио)</t>
  </si>
  <si>
    <t>Электропривод 12В со встроенным приёмником радиосигнала и обратной связью + блок питания</t>
  </si>
  <si>
    <t>Электропривод 12В со встроенным приёмником радиосигнала + блок питания
(доплата за привод с обратной связью +$15)</t>
  </si>
  <si>
    <t>Электропривод 230В со встроенным приёмником радиосигнала (доплата за привод с обратной связью +$15)</t>
  </si>
  <si>
    <t>Комплект электрики Amigo для Benthin 43(радио)</t>
  </si>
  <si>
    <t>Электропривод 230В со встроенным приёмником радиосигнала
(доплата за привод с обратной связью +$15, 
доплата за привод с Wi-Fi +$25)</t>
  </si>
  <si>
    <t>Комплект электрики Amigo для Benthin 44(радио)</t>
  </si>
  <si>
    <t>Комплект электрики Amigo для Benthin 52(радио)</t>
  </si>
  <si>
    <t>Комплект электрики Amigo для Benthin 65(радио)</t>
  </si>
  <si>
    <t>Комплект электрики Amigo для Px91x/Px92x (рад.АКБ)</t>
  </si>
  <si>
    <t>Комплект электрики Amigo для руло LVT35 (радио,АКБ)</t>
  </si>
  <si>
    <t>Комплект электрики Amigo для руло LVT45 (радио,АКБ)</t>
  </si>
  <si>
    <t>Комплект электрики Amigo для Benthin 43(радио,АКБ)</t>
  </si>
  <si>
    <t>Комплект электрики Amigo для руло LVT55 (радио,АКБ)</t>
  </si>
  <si>
    <t>Комплект электрики Amigo для Benthin 44(радио+АКБ)</t>
  </si>
  <si>
    <t>Комплект электрики Amigo для Benthin 52(радио+АКБ)</t>
  </si>
  <si>
    <t>Комплект электрики Amigo для Benthin 65(радио+АКБ)</t>
  </si>
  <si>
    <t>Комплект электрики Amigo для руло MINI (ОБР.СВЯЗЬ)</t>
  </si>
  <si>
    <t>Электропривод 8В (аккумуляторная батарея) со встроенным приёмником радиосигнала и обратной связью</t>
  </si>
  <si>
    <t>Комплект электрики Amigo для руло UNI (ОБР.СВЯЗЬ)</t>
  </si>
  <si>
    <t xml:space="preserve">Пульт 15-канальный SMART DUO DD2762PD </t>
  </si>
  <si>
    <t>Только для плиссе Px91x/Px92x</t>
  </si>
  <si>
    <t>Радиоприемник встраиваемый DC114B, 230В</t>
  </si>
  <si>
    <t>WiFi box</t>
  </si>
  <si>
    <t>Реле DC302 для приводов 12/24В с управлением 230В</t>
  </si>
  <si>
    <t>Зарядное устройство USB 5В/1А</t>
  </si>
  <si>
    <t>Зарядное устройство для электроприводов 8В со встроенной аккумуляторной батареей с обратной связью</t>
  </si>
  <si>
    <t>Кабель microUSB, 3м</t>
  </si>
  <si>
    <t>Кабель для зарядного устройства USB</t>
  </si>
  <si>
    <t>Комплект электрики Somfy для Benthin 44(провод)</t>
  </si>
  <si>
    <t>Комплект электрики Somfy для Benthin 52(провод)</t>
  </si>
  <si>
    <t>Комплект электрики Somfy для Benthin 65(провод)</t>
  </si>
  <si>
    <t>Комплект электрики Somfy для Benthin 44(радио)</t>
  </si>
  <si>
    <t>Комплект электрики Somfy для Benthin 52(радио)</t>
  </si>
  <si>
    <t>Комплект электрики Somfy для Benthin 65(радио)</t>
  </si>
  <si>
    <t>БЕРГАМА</t>
  </si>
  <si>
    <t>СКРИН</t>
  </si>
  <si>
    <t xml:space="preserve">  Черный</t>
  </si>
  <si>
    <t xml:space="preserve">  Антрацит</t>
  </si>
  <si>
    <t xml:space="preserve">290 х 450             </t>
  </si>
  <si>
    <t>ПЛЭЙН</t>
  </si>
  <si>
    <t>Внимание! Венус Бамбук-Дерево изготавливается только с редуктором и цепью-петлей. Поэтому серый цвет недоступен.</t>
  </si>
  <si>
    <t>золото,серебро</t>
  </si>
  <si>
    <t>Перл Blackout</t>
  </si>
  <si>
    <t>Перл</t>
  </si>
  <si>
    <t>Механизм управления 6х12мм 43мм+прозрачная цепь 6х12мм</t>
  </si>
  <si>
    <t>Механизм управления 6х12мм 43мм+прозрачная цепь петля 200см 6х12мм</t>
  </si>
  <si>
    <t>Механизм управления 6х12мм 43мм+прозрачная цепь петля 250см 6х12мм</t>
  </si>
  <si>
    <t>Механизм управления 6х12мм 43мм+прозрачная цепь петля 300см 6х12мм</t>
  </si>
  <si>
    <t>4-6</t>
  </si>
  <si>
    <t>195 х 450             400 х 175*</t>
  </si>
  <si>
    <t>ПРОТЕКТ ПЛЕНКА ПРОЗРАЧНАЯ</t>
  </si>
  <si>
    <t>152 х 450             400 х 132*</t>
  </si>
  <si>
    <t>ПЭТ</t>
  </si>
  <si>
    <t>Бон</t>
  </si>
  <si>
    <t>Шелк 2</t>
  </si>
  <si>
    <t>Для моделей серии 18.. используется цепь-петля (см.книгу продавца)</t>
  </si>
  <si>
    <t xml:space="preserve">Сложные модели с ткань ГОФРЕ  </t>
  </si>
  <si>
    <t>Дерево Павлония 50мм</t>
  </si>
  <si>
    <t>лиственница</t>
  </si>
  <si>
    <t>палисандр</t>
  </si>
  <si>
    <t>серый</t>
  </si>
  <si>
    <t>черный</t>
  </si>
  <si>
    <t>эвкалипт</t>
  </si>
  <si>
    <t>ясень</t>
  </si>
  <si>
    <t>0,42 / 2,30</t>
  </si>
  <si>
    <t>0,42 / 1,78</t>
  </si>
  <si>
    <t>0,33 / 1,78</t>
  </si>
  <si>
    <t>СКРИН 5% (300112)</t>
  </si>
  <si>
    <t xml:space="preserve">        Наценка за карниз с электроприводом вертикальных жалюзи -5,5 $ за 1 п.м.</t>
  </si>
  <si>
    <t>190 х 450             400 х 170*</t>
  </si>
  <si>
    <t>Фигурный край (станДАртные лекала)</t>
  </si>
  <si>
    <t>Фигурный край (не станДАртные лекала)</t>
  </si>
  <si>
    <t>СКРИН 3% (300170)</t>
  </si>
  <si>
    <t>СКРИН 5% (300171)</t>
  </si>
  <si>
    <t>Шервуд</t>
  </si>
  <si>
    <t>миндаль,оливковое дерево</t>
  </si>
  <si>
    <t>путь самурая светло-зеленый, чайная церемония белый, светло-бежевый</t>
  </si>
  <si>
    <t>серебро,матовое золото,бронза</t>
  </si>
  <si>
    <t>черно-серый,светло-бежевый</t>
  </si>
  <si>
    <t>золотистый</t>
  </si>
  <si>
    <t>Стандарт-1</t>
  </si>
  <si>
    <t>Монтажный профиль ( доп.нужны кр-ны)</t>
  </si>
  <si>
    <t>красный,терракот</t>
  </si>
  <si>
    <t>темно-серый,кремовый</t>
  </si>
  <si>
    <t>бежевый,коричневый,оранжевый</t>
  </si>
  <si>
    <t>горчичный</t>
  </si>
  <si>
    <t>Комплект электрики Amigo для Benthin 29(радио)</t>
  </si>
  <si>
    <t>Комплект электрики Amigo для Benthin 29(радио,АКБ)</t>
  </si>
  <si>
    <t>Пульт 15-канальный SMART DUO DD1802Р</t>
  </si>
  <si>
    <t>Радиоприемник встраиваемый DD117P, 230В с обр. св.</t>
  </si>
  <si>
    <t>С обратной связью</t>
  </si>
  <si>
    <t>СТАНДАРТ-1</t>
  </si>
  <si>
    <t>ROOF SYSTEM ДЕНЬ-НОЧЬ</t>
  </si>
  <si>
    <t>Радиовыключатель 15-канальный SMART DD1853P</t>
  </si>
  <si>
    <t>ПЕРЛ Лайт</t>
  </si>
  <si>
    <t xml:space="preserve">250 х 450
400 х 230*             </t>
  </si>
  <si>
    <t>250 x 450
400 x 230*</t>
  </si>
  <si>
    <t>СКРИН 5% (0225 белый )</t>
  </si>
  <si>
    <t>СКРИН 5% (0225 белый)</t>
  </si>
  <si>
    <t>СКРИН 5% (1881 т.серый, 1908 черный, 1608 св.серый, 2261 св.беж)</t>
  </si>
  <si>
    <t>СКРИН 5% (1604 св. серый однотонный, 1882 т. серый однотонный)</t>
  </si>
  <si>
    <t>290 х 450             400 х 270*</t>
  </si>
  <si>
    <t>Плэйн</t>
  </si>
  <si>
    <t>Металлическая цепь нижняя - 4,92 $ за 1 м.п. ширины изделия</t>
  </si>
  <si>
    <t>Комплект боковой фиксации на одно изделие 7 $, кв.м+2 $.</t>
  </si>
  <si>
    <t xml:space="preserve">Фиксатор прозрачного прута для окон ПВХ - 2,8707 $ за шт. </t>
  </si>
  <si>
    <t>Серый глянец</t>
  </si>
  <si>
    <t>Максимум</t>
  </si>
  <si>
    <t>1,4м</t>
  </si>
  <si>
    <t>не ограничена</t>
  </si>
  <si>
    <t>2,4м**</t>
  </si>
  <si>
    <t>** Максимальная высота зависит от конкретной ткани и ширины изделия.</t>
  </si>
  <si>
    <t>1,2м**</t>
  </si>
  <si>
    <t>1,4м**</t>
  </si>
  <si>
    <t>** Максимальная ширина и высота зависит от конкретной ткани и угла наклона изделия.</t>
  </si>
  <si>
    <t>графит</t>
  </si>
  <si>
    <t>тёмно-серый</t>
  </si>
  <si>
    <t>1854</t>
  </si>
  <si>
    <t>1881</t>
  </si>
  <si>
    <t>Пружина 43:</t>
  </si>
  <si>
    <t>Комплект электрики Amigo для Benthin 75(провод)</t>
  </si>
  <si>
    <t>Комплект электрики Amigo для Benthin 75(радио)</t>
  </si>
  <si>
    <t>Комплект электрики Amigo для Benthin 75(радио+АКБ)</t>
  </si>
  <si>
    <t>ЛАЙН (серый, мокрый асфальт)</t>
  </si>
  <si>
    <t xml:space="preserve">     Минимальная расчетная площадь 1 м² (стоимость изделия площадью меньше 1 м², округляется по стоимости до 1 м²).</t>
  </si>
  <si>
    <t>ТОП</t>
  </si>
  <si>
    <t>Монтажный профиль M белый</t>
  </si>
  <si>
    <t>Цвета комплектации:</t>
  </si>
  <si>
    <t>КЛАССИКА</t>
  </si>
  <si>
    <t>Металл (29):</t>
  </si>
  <si>
    <t>Пластик (29):</t>
  </si>
  <si>
    <t>КАССЕТА</t>
  </si>
  <si>
    <t>Монтажный профиль M серый металлик</t>
  </si>
  <si>
    <t>Серый металлик</t>
  </si>
  <si>
    <t>Классика L 75мм</t>
  </si>
  <si>
    <t>Кассета L 75мм</t>
  </si>
  <si>
    <t>ОМЕГА 300 см ЧЁРНАЯ</t>
  </si>
  <si>
    <t>ОМЕГА 300 см Белая, Серая, Бежевая</t>
  </si>
  <si>
    <t>Электропривод 12В со встроенным приёмником радиосигнала + батарея аккумуляторная DC1276
(доплата за привод с обратной связью +$15)</t>
  </si>
  <si>
    <t>Наценки к базовой модели КАССЕТА Benthin M+</t>
  </si>
  <si>
    <t xml:space="preserve">  КАССЕТА 43 мм, 44 мм</t>
  </si>
  <si>
    <t xml:space="preserve">  КАССЕТА 52 мм</t>
  </si>
  <si>
    <t xml:space="preserve">  КАССЕТА MONO M+</t>
  </si>
  <si>
    <t xml:space="preserve">Нижняя направляющая </t>
  </si>
  <si>
    <t>РУЛОННЫЕ ШТОРЫ БЕНТИН КАССЕТА М+</t>
  </si>
  <si>
    <t>Категория</t>
  </si>
  <si>
    <t>матовая</t>
  </si>
  <si>
    <t>ВНИМАНИЕ! При заказе межрамных жалюзи цена изделия увеличивается на 3,5 $.</t>
  </si>
  <si>
    <t>Магнитный держатель нижнего карниза 3 $ за шт.</t>
  </si>
  <si>
    <t xml:space="preserve">  Для монтажного профиля 20мм</t>
  </si>
  <si>
    <t xml:space="preserve">  Для монтажного профиля 27мм</t>
  </si>
  <si>
    <t xml:space="preserve">  Cтеновой в сборе</t>
  </si>
  <si>
    <t>Ширина
изделия,
мм</t>
  </si>
  <si>
    <t>Высота
изделия,
мм</t>
  </si>
  <si>
    <t>GGL-GXL-VTL-GLL
GPL-GHL-GEL-GTL-GDL</t>
  </si>
  <si>
    <t xml:space="preserve">B04                 </t>
  </si>
  <si>
    <t xml:space="preserve">C27                 </t>
  </si>
  <si>
    <t>GGL-GXL-VTL-GLL</t>
  </si>
  <si>
    <t xml:space="preserve">C01                 </t>
  </si>
  <si>
    <t>GGL-GXL-VTL-GLL
GGU-GLU-GXU
GPL-GHL-GEL-GTL-GDL
GPU-GTU-GHU</t>
  </si>
  <si>
    <t xml:space="preserve">C02                 </t>
  </si>
  <si>
    <t>GGU-GLU-GXU
GGL-GXL-VTL-GLL
GPL-GHL-GEL-GTL-GDL
GPU-GTU-GHU</t>
  </si>
  <si>
    <t>GGU-GLU-GXU
GPU-GTU-GHU</t>
  </si>
  <si>
    <t xml:space="preserve">C04                 </t>
  </si>
  <si>
    <t xml:space="preserve">C06                 </t>
  </si>
  <si>
    <t xml:space="preserve">9                   </t>
  </si>
  <si>
    <t>VL-A (ab F04 = ab 04/1983) / VU / VL-PU
VKU</t>
  </si>
  <si>
    <t xml:space="preserve">Y21                 </t>
  </si>
  <si>
    <t xml:space="preserve">6                   </t>
  </si>
  <si>
    <t xml:space="preserve">Y23                 </t>
  </si>
  <si>
    <t>VF-A (ab F04 = ab 04/1983)
VF-A (bis F03 = bis 03/1983)
VL-A (ab F04 = ab 04/1983) / VU / VL-PU
VKU</t>
  </si>
  <si>
    <t xml:space="preserve">021                 </t>
  </si>
  <si>
    <t>VS-A (bis G02 = bis 02/1984)
VS-A / VE-A (ab G03 = ab 03/1984)
VK-A  (bis G02 = bis 02/1984)
VK-A  (ab G03 = ab 03/1984)</t>
  </si>
  <si>
    <t xml:space="preserve">023                 </t>
  </si>
  <si>
    <t xml:space="preserve">102                 </t>
  </si>
  <si>
    <t xml:space="preserve">104                 </t>
  </si>
  <si>
    <t>VL-B (bis F03 = bis 03/1983) / VG / VX
VF-B (ab F04 = ab 04/1983)
VF-B (bis F03 = bis 03/1983)</t>
  </si>
  <si>
    <t>VS-B (bis G02 = bis 02/1984)
VS-B / VE-B (ab G03 = ab 03/1984)
VK-B (bis G02 = bis 02/1984)
VK-B (ab G03 = ab 03/1984)</t>
  </si>
  <si>
    <t>VF-A (ab F04 = ab 04/1983)
VF-A (bis F03 = bis 03/1983)</t>
  </si>
  <si>
    <t xml:space="preserve">011                 </t>
  </si>
  <si>
    <t>VF-B (ab F04 = ab 04/1983)
VF-B (bis F03 = bis 03/1983)</t>
  </si>
  <si>
    <t xml:space="preserve">Y33                 </t>
  </si>
  <si>
    <t xml:space="preserve">Y35                 </t>
  </si>
  <si>
    <t xml:space="preserve">033                 </t>
  </si>
  <si>
    <t xml:space="preserve">035                 </t>
  </si>
  <si>
    <t xml:space="preserve">F04                 </t>
  </si>
  <si>
    <t xml:space="preserve">F06                 </t>
  </si>
  <si>
    <t xml:space="preserve">F08                 </t>
  </si>
  <si>
    <t xml:space="preserve">204                 </t>
  </si>
  <si>
    <t xml:space="preserve">206                 </t>
  </si>
  <si>
    <t xml:space="preserve">5                   </t>
  </si>
  <si>
    <t xml:space="preserve">N2                  </t>
  </si>
  <si>
    <t xml:space="preserve">Y43                 </t>
  </si>
  <si>
    <t xml:space="preserve">Y45                 </t>
  </si>
  <si>
    <t xml:space="preserve">Y47                 </t>
  </si>
  <si>
    <t xml:space="preserve">041                 </t>
  </si>
  <si>
    <t xml:space="preserve">043                 </t>
  </si>
  <si>
    <t xml:space="preserve">045                 </t>
  </si>
  <si>
    <t xml:space="preserve">047                 </t>
  </si>
  <si>
    <t>GGU-GLU-GXU
GIL-VIU-VEA-VEB-VEC-VFA-VFB-VFE
GIU
GPU-GTU-GHU</t>
  </si>
  <si>
    <t>GIL-VIU-VEA-VEB-VEC-VFA-VFB-VFE
GIL-VIU-VEA-VEB-VEC-VFA-VFB-VFE</t>
  </si>
  <si>
    <t xml:space="preserve">M31                 </t>
  </si>
  <si>
    <t xml:space="preserve">331                 </t>
  </si>
  <si>
    <t xml:space="preserve">M04, M34                 </t>
  </si>
  <si>
    <t>GGL-GXL-VTL-GLL
GPL-GHL-GEL-GTL-GDL
GIL-VIU-VEA-VEB-VEC-VFA-VFB-VFE
GIU</t>
  </si>
  <si>
    <t>GGL-GXL-VTL-GLL
GPL-GHL-GEL-GTL-GDL
GIL-VIU-VEA-VEB-VEC-VFA-VFB-VFE
GGU-GLU-GXU
GPU-GTU-GHU</t>
  </si>
  <si>
    <t>306, 336, M06                 
M35, M36</t>
  </si>
  <si>
    <t xml:space="preserve">308                 
338                 
M08                 
M38                 </t>
  </si>
  <si>
    <t xml:space="preserve">308                 </t>
  </si>
  <si>
    <t>GGL-GXL-VTL-GLL
GPL-GHL-GEL-GTL-GDL
GGU-GLU-GXU
GPU-GTU-GHU</t>
  </si>
  <si>
    <t xml:space="preserve">310                 
M10                 </t>
  </si>
  <si>
    <t xml:space="preserve">1                   </t>
  </si>
  <si>
    <t xml:space="preserve">2                   </t>
  </si>
  <si>
    <t xml:space="preserve">11                  </t>
  </si>
  <si>
    <t xml:space="preserve">022                 </t>
  </si>
  <si>
    <t xml:space="preserve">024                 </t>
  </si>
  <si>
    <t xml:space="preserve">025                 </t>
  </si>
  <si>
    <t xml:space="preserve">304                 </t>
  </si>
  <si>
    <t>GIU
GGU-GLU-GXU
GPU-GTU-GHU</t>
  </si>
  <si>
    <t xml:space="preserve">306                 </t>
  </si>
  <si>
    <t xml:space="preserve">Y65                 </t>
  </si>
  <si>
    <t xml:space="preserve">Y67                 </t>
  </si>
  <si>
    <t xml:space="preserve">061                 </t>
  </si>
  <si>
    <t xml:space="preserve">065                 </t>
  </si>
  <si>
    <t xml:space="preserve">067                 </t>
  </si>
  <si>
    <t>GIL-VIU-VEA-VEB-VEC-VFA-VFB-VFE
GGU-GLU-GXU
GIU
GPU-GTU-GHU</t>
  </si>
  <si>
    <t xml:space="preserve">P31                 </t>
  </si>
  <si>
    <t xml:space="preserve">431                 </t>
  </si>
  <si>
    <t xml:space="preserve">P34                 </t>
  </si>
  <si>
    <t>GIL-VIU-VEA-VEB-VEC-VFA-VFB-VFE
GGL-GXL-VTL-GLL
GPL-GHL-GEL-GTL-GDL
GIU
GDL Cabrio (oben) + (unten)</t>
  </si>
  <si>
    <t>434                 
P04                 
P34                 
PK19 (unten)</t>
  </si>
  <si>
    <t>GGL-GXL-VTL-GLL
GPL-GHL-GEL-GTL-GDL
GDL Twin (1) + (2)
GDL Twin (1) + (2)</t>
  </si>
  <si>
    <t xml:space="preserve">404                 
419 (2)             
P19 (2)             </t>
  </si>
  <si>
    <t>GGL-GXL-VTL-GLL
GPL-GHL-GEL-GTL-GDL
GPU-GTU-GHU
GIL-VIU-VEA-VEB-VEC-VFA-VFB-VFE
GGU-GLU-GXU</t>
  </si>
  <si>
    <t xml:space="preserve">406                 
436                 
P06                 
P36                 </t>
  </si>
  <si>
    <t>GGL-GXL-VTL-GLL
GGU-GLU-GXU
GPL-GHL-GEL-GTL-GDL
GPU-GTU-GHU
GIL-VIU-VEA-VEB-VEC-VFA-VFB-VFE</t>
  </si>
  <si>
    <t xml:space="preserve">P08                 
P38                 </t>
  </si>
  <si>
    <t xml:space="preserve">408                 </t>
  </si>
  <si>
    <t xml:space="preserve">438                 </t>
  </si>
  <si>
    <t>GGL-GXL-VTL-GLL
GPL-GHL-GEL-GTL-GDL
GDL Twin (1) + (2)
GGU-GLU-GXU
GPU-GTU-GHU</t>
  </si>
  <si>
    <t xml:space="preserve">410                 
419 (1)             
P10                 
P19 (1)             </t>
  </si>
  <si>
    <t>GGU-GLU-GXU
GGL-GXL-VTL-GLL
GPL-GHL-GEL-GTL-GDL
GPU-GTU-GHU
GDL Cabrio (oben) + (unten)</t>
  </si>
  <si>
    <t>PK10
PK19 (oben)</t>
  </si>
  <si>
    <t xml:space="preserve">3                   </t>
  </si>
  <si>
    <t xml:space="preserve">406                 </t>
  </si>
  <si>
    <t xml:space="preserve">087                 </t>
  </si>
  <si>
    <t xml:space="preserve">Y85                 </t>
  </si>
  <si>
    <t xml:space="preserve">Y87                 </t>
  </si>
  <si>
    <t xml:space="preserve">Y89                 </t>
  </si>
  <si>
    <t xml:space="preserve">034                 </t>
  </si>
  <si>
    <t xml:space="preserve">085                 </t>
  </si>
  <si>
    <t xml:space="preserve">089                 </t>
  </si>
  <si>
    <t>SK35
SK36</t>
  </si>
  <si>
    <t xml:space="preserve">S31                 </t>
  </si>
  <si>
    <t xml:space="preserve">631                 </t>
  </si>
  <si>
    <t xml:space="preserve">S34                 </t>
  </si>
  <si>
    <t>GIL-VIU-VEA-VEB-VEC-VFA-VFB-VFE
GIU
GDL Cabrio (oben) + (unten)</t>
  </si>
  <si>
    <t>634                 
S34
SK19 (unten)</t>
  </si>
  <si>
    <t xml:space="preserve">606                 
636                 
S06                 
S36                 </t>
  </si>
  <si>
    <t xml:space="preserve">606                 </t>
  </si>
  <si>
    <t>GGL-GXL-VTL-GLL
GPL-GHL-GEL-GTL-GDL
GIL-VIU-VEA-VEB-VEC-VFA-VFB-VFE
GPL-GHL-GEL-GTL-GDL
GPU-GTU-GHU</t>
  </si>
  <si>
    <t xml:space="preserve">608                 
638                 
S08                 
S38                 </t>
  </si>
  <si>
    <t xml:space="preserve">608                 </t>
  </si>
  <si>
    <t>SK10
SK19 (oben)</t>
  </si>
  <si>
    <t xml:space="preserve">4                   </t>
  </si>
  <si>
    <t xml:space="preserve">107                 </t>
  </si>
  <si>
    <t xml:space="preserve">Y97                 </t>
  </si>
  <si>
    <t xml:space="preserve">Y99                 </t>
  </si>
  <si>
    <t xml:space="preserve">101                 </t>
  </si>
  <si>
    <t xml:space="preserve">109                 </t>
  </si>
  <si>
    <t>GIL-VIU-VEA-VEB-VEC-VFA-VFB-VFE
GIU</t>
  </si>
  <si>
    <t xml:space="preserve">U31            </t>
  </si>
  <si>
    <t>GIL-VIU-VEA-VEB-VEC-VFA-VFB-VFE
GGU-GLU-GXU
GPU-GTU-GHU</t>
  </si>
  <si>
    <t>834                 
U34                 
UK34</t>
  </si>
  <si>
    <t xml:space="preserve">U08                 </t>
  </si>
  <si>
    <t xml:space="preserve">8                   </t>
  </si>
  <si>
    <t xml:space="preserve">U10                 </t>
  </si>
  <si>
    <t xml:space="preserve">125                 </t>
  </si>
  <si>
    <t xml:space="preserve">127                 </t>
  </si>
  <si>
    <t xml:space="preserve">052                 </t>
  </si>
  <si>
    <t xml:space="preserve">054                 </t>
  </si>
  <si>
    <t xml:space="preserve">055                 </t>
  </si>
  <si>
    <t xml:space="preserve">147                 </t>
  </si>
  <si>
    <t>ROOF SYSTEM МОТОР</t>
  </si>
  <si>
    <t>Удлинитель ручки 100см, Roof system</t>
  </si>
  <si>
    <t>Удлинитель ручки 150см, Roof system</t>
  </si>
  <si>
    <t>Удлинитель ручки 200см, Roof system</t>
  </si>
  <si>
    <t xml:space="preserve">5/7                 </t>
  </si>
  <si>
    <t xml:space="preserve">5/9                 </t>
  </si>
  <si>
    <t xml:space="preserve">5/11                </t>
  </si>
  <si>
    <t xml:space="preserve">5/8                 </t>
  </si>
  <si>
    <t xml:space="preserve">5/10                </t>
  </si>
  <si>
    <t xml:space="preserve">6/9                 </t>
  </si>
  <si>
    <t xml:space="preserve">6/11                </t>
  </si>
  <si>
    <t xml:space="preserve">6/14                </t>
  </si>
  <si>
    <t xml:space="preserve">6/18                </t>
  </si>
  <si>
    <t xml:space="preserve">6/9                </t>
  </si>
  <si>
    <t xml:space="preserve">6/16                </t>
  </si>
  <si>
    <t xml:space="preserve">6/18               </t>
  </si>
  <si>
    <t xml:space="preserve">6/8                 </t>
  </si>
  <si>
    <t xml:space="preserve">7/7                 </t>
  </si>
  <si>
    <t xml:space="preserve">7/9                 </t>
  </si>
  <si>
    <t xml:space="preserve">7/11                </t>
  </si>
  <si>
    <t xml:space="preserve">7/14                </t>
  </si>
  <si>
    <t xml:space="preserve">7/16                </t>
  </si>
  <si>
    <t xml:space="preserve">7/18                </t>
  </si>
  <si>
    <t xml:space="preserve">7/10                </t>
  </si>
  <si>
    <t xml:space="preserve">7/12                </t>
  </si>
  <si>
    <t xml:space="preserve">8/11                </t>
  </si>
  <si>
    <t xml:space="preserve">8/13                </t>
  </si>
  <si>
    <t xml:space="preserve">9/7                 </t>
  </si>
  <si>
    <t xml:space="preserve">9/9                 </t>
  </si>
  <si>
    <t xml:space="preserve">9/11                </t>
  </si>
  <si>
    <t xml:space="preserve">9/14                </t>
  </si>
  <si>
    <t xml:space="preserve">9/16                </t>
  </si>
  <si>
    <t xml:space="preserve">9/18                </t>
  </si>
  <si>
    <t xml:space="preserve">9/12                </t>
  </si>
  <si>
    <t xml:space="preserve">10/11               </t>
  </si>
  <si>
    <t xml:space="preserve">10/14               </t>
  </si>
  <si>
    <t xml:space="preserve">10/12               </t>
  </si>
  <si>
    <t xml:space="preserve">11/7                </t>
  </si>
  <si>
    <t xml:space="preserve">11/9                </t>
  </si>
  <si>
    <t xml:space="preserve">11/11               </t>
  </si>
  <si>
    <t xml:space="preserve">11/14               </t>
  </si>
  <si>
    <t xml:space="preserve">11/16               </t>
  </si>
  <si>
    <t xml:space="preserve">11/12               </t>
  </si>
  <si>
    <t xml:space="preserve">13/7                </t>
  </si>
  <si>
    <t xml:space="preserve">13/9                </t>
  </si>
  <si>
    <t xml:space="preserve">13/14               </t>
  </si>
  <si>
    <t xml:space="preserve">13/16               </t>
  </si>
  <si>
    <t xml:space="preserve">13/9                 </t>
  </si>
  <si>
    <t xml:space="preserve">13/14                </t>
  </si>
  <si>
    <t>FTP-V;FTP-W;FTL-V;FTL-W;FTS;FTS-V;FTU-V;FTW-V;FW (Incl. Z-Wave)
FPP-V / FPU-V / FPW-V</t>
  </si>
  <si>
    <t>FTP-V;FTP-W;FTL-V;FTL-W;FTS;FTS-V;FTU-V;FTW-V;FW (Incl. Z-Wave)
FPP / FKP / FEL
PTP / PTL / PTP-V / PTL-V
FPP-V / FPU-V / FPW-V</t>
  </si>
  <si>
    <t xml:space="preserve">01 ( 55X78 )        </t>
  </si>
  <si>
    <t>FTP-V;FTP-W;FTL-V;FTL-W;FTS;FTS-V;FTU-V;FTW-V;FW (Incl. Z-Wave)
FPP / FKP / FEL</t>
  </si>
  <si>
    <t xml:space="preserve">02 ( 55X98 )        </t>
  </si>
  <si>
    <t>PTP / PTL / PTP-V / PTL-V
FPP-V / FPU-V / FPW-V</t>
  </si>
  <si>
    <t>FTP-V;FTP-W;FTL-V;FTL-W;FTS;FTS-V;FTU-V;FTW-V;FW (Incl. Z-Wave)
FWP-L / FWP-R / FWL-L / FWL-R
FPP-V / FPU-V / FPW-V</t>
  </si>
  <si>
    <t>FTP-V;FTP-W;FTL-V;FTL-W;FTS;FTS-V;FTU-V;FTW-V;FW (Incl. Z-Wave)
FPP / FKP / FEL
PTP / PTL / PTP-V / PTL-V
FWP-L / FWP-R / FWL-L / FWL-R
FPP-V / FPU-V / FPW-V</t>
  </si>
  <si>
    <t xml:space="preserve">03 ( 66X98 )        </t>
  </si>
  <si>
    <t xml:space="preserve">04 ( 66X118 )       </t>
  </si>
  <si>
    <t xml:space="preserve">05 ( 78X98 )        </t>
  </si>
  <si>
    <t xml:space="preserve">06 ( 78X118 )       </t>
  </si>
  <si>
    <t xml:space="preserve">07 ( 78X140 )       </t>
  </si>
  <si>
    <t>FPP / FKP / FEL
FTP-V;FTP-W;FTL-V;FTL-W;FTS;FTS-V;FTU-V;FTW-V;FW (Incl. Z-Wave)
FPP-V / FPU-V / FPW-V</t>
  </si>
  <si>
    <t xml:space="preserve">13 ( 78X160 )       </t>
  </si>
  <si>
    <t xml:space="preserve">08 ( 94X118 )       </t>
  </si>
  <si>
    <t xml:space="preserve">09 ( 94X140 )       </t>
  </si>
  <si>
    <t xml:space="preserve">10 ( 114X118 )      </t>
  </si>
  <si>
    <t>FTP-V;FTP-W;FTL-V;FTL-W;FTS;FTS-V;FTU-V;FTW-V;FW (Incl. Z-Wave)
FPP / FKP / FEL
FPP-V / FPU-V / FPW-V</t>
  </si>
  <si>
    <t xml:space="preserve">11 ( 114X140 )      </t>
  </si>
  <si>
    <t xml:space="preserve">12 ( 134X98 )       </t>
  </si>
  <si>
    <t>ПРОВОДНОЕ УПРАВЛЕНИЕ</t>
  </si>
  <si>
    <t>УСТАНАВЛИВАЕМАЯ КОМПЛЕКТАЦИЯ</t>
  </si>
  <si>
    <t>РАДИОУПРАВЛЕНИЕ</t>
  </si>
  <si>
    <t xml:space="preserve">Электропривод 12В со встроенным приёмником радиосигнала и обратной связью + батарея аккумуляторная DC1276 </t>
  </si>
  <si>
    <t>Комплект электрики Amigo для Roof (радио, АКБ)</t>
  </si>
  <si>
    <t>Электропривод 12В со встроенным приёмником радиосигнала + батарея аккумуляторная DF16
(доплата за привод с обратной связью +$15)</t>
  </si>
  <si>
    <t>Электропривод 12В (аккумуляторная батарея) со встроенным приёмником радиосигнала
(доплата за привод с обратной связью +$15)</t>
  </si>
  <si>
    <t>РАДИОПЕРЕДАТЧИКИ</t>
  </si>
  <si>
    <t>ОПИСАНИЕ</t>
  </si>
  <si>
    <t>Пульт 1-канальный SMART DUO DD1800P</t>
  </si>
  <si>
    <t>Пульт 5-канальный с таймером SMART DUO DD1805P</t>
  </si>
  <si>
    <t>Радиовыключатель  1-канальный  SMART DUO DD1850P</t>
  </si>
  <si>
    <t>ПРОВОДНЫЕ ВЫКЛЮЧАТЕЛИ</t>
  </si>
  <si>
    <t>ЗАРЯДНЫЕ УСТРОЙСТВА</t>
  </si>
  <si>
    <t>Зарядное устройство для электроприводов 12В со встроенной аккумуляторной батареей, для аккумуляторных батарей DC1276</t>
  </si>
  <si>
    <t>Зарядное устройство NiMH, 12В-0,5А DF16</t>
  </si>
  <si>
    <t>Зарядное устройство для аккумуляторных батарей DF16</t>
  </si>
  <si>
    <t>Комплект электрики Somfy для Roof (радио, АКБ)</t>
  </si>
  <si>
    <t>Электропривод 12В со встроенным приёмником радиосигнала + батарея аккумуляторная DF16</t>
  </si>
  <si>
    <t xml:space="preserve">
</t>
  </si>
  <si>
    <t>ПУЛЬТ SITUO 1 RTS II Pure, радиопередатчик 1-кан.</t>
  </si>
  <si>
    <t>ПУЛЬТ SITUO 5 RTS II Pure, радиопередатчик 5-ти кан.</t>
  </si>
  <si>
    <t>ПУЛЬТ TELIS 16 RTS PURE, 16 КАНАЛЬНЫЙ</t>
  </si>
  <si>
    <t xml:space="preserve">РАДИОВЫКЛЮЧАТЕЛЬ SMOOVE ORIGIN RTS, 1-КАНАЛЬНЫЙ </t>
  </si>
  <si>
    <t xml:space="preserve">РАМКА SMOOVE PURE SMOOVE </t>
  </si>
  <si>
    <t>Smoove Duo WT, выключатель внутренней проводки с 5 позициями</t>
  </si>
  <si>
    <t xml:space="preserve">IP 40 </t>
  </si>
  <si>
    <t>IP 40, с/ф -с фиксацией клавиш</t>
  </si>
  <si>
    <t>Smoove Uno WT, выключатель внутренней проводки с фиксацией</t>
  </si>
  <si>
    <t>Smoove Uno WT, выключатель внутренней проводки с 5 позициями</t>
  </si>
  <si>
    <t>Inis 80x80, выключатель внутренней проводки с фиксацией</t>
  </si>
  <si>
    <t>Inis 80x80, выключатель внутренней проводки без фиксации</t>
  </si>
  <si>
    <t>ВЫКЛЮЧАТЕЛЬ SMOOVE ORIGIN IB, ДЛЯ ЦЕНТРАЛЬ-ГО ИНД-ГО УПРАВЛЕНИЯ (IB)</t>
  </si>
  <si>
    <t>центральный блок-выключатель, без рамки, цвет белый</t>
  </si>
  <si>
    <t>Длина карниза (м) →
Стоимость карниза ($) →</t>
  </si>
  <si>
    <t>Чёрный Муар</t>
  </si>
  <si>
    <t>Монтажный профиль M чёрный муар</t>
  </si>
  <si>
    <t>ОМЕГА ЛАЙТ</t>
  </si>
  <si>
    <t>АУРА</t>
  </si>
  <si>
    <t>ПРИВОД GLYDEA ULTRA 35E DCT</t>
  </si>
  <si>
    <t>ПРИВОД GLYDEA ULTRA 35E WT</t>
  </si>
  <si>
    <t xml:space="preserve">ПРИВОД GLYDEA ULTRA 35E RTS </t>
  </si>
  <si>
    <t>ПРИВОД GLYDEA ULTRA 60E DCT</t>
  </si>
  <si>
    <t>ПРИВОД MOVELITE 35 WT</t>
  </si>
  <si>
    <t>ПРИВОД MOVELITE 35 DCT</t>
  </si>
  <si>
    <t>ПРИВОД MOVELITE 35 RTS</t>
  </si>
  <si>
    <t>Зарядное устройство IRISMO 2 WF 2,0 - 230/30V</t>
  </si>
  <si>
    <t>ПРИВОД MOVELITE 35 Wire Free RTS</t>
  </si>
  <si>
    <t>Зарядное устройство  для Movelite WF Li-ion</t>
  </si>
  <si>
    <t>Аккумуляторная батарея Movelite WF Li-ion</t>
  </si>
  <si>
    <t>Электропривод с питанием от аккумуляторной батареи , совместим с RTS управлением, весовая нагрузка до 35 кг, аккумуляторная батарея в комплекте, цвет белый</t>
  </si>
  <si>
    <t xml:space="preserve">СКРИН 3% (300157) </t>
  </si>
  <si>
    <t>СКРИН 3% ЭКО (300177)</t>
  </si>
  <si>
    <t>Пружина 43 мм левая</t>
  </si>
  <si>
    <t>Пружина 43 мм правая</t>
  </si>
  <si>
    <t>ОПТ</t>
  </si>
  <si>
    <t>ОПТ 1</t>
  </si>
  <si>
    <t>ОПТ 2</t>
  </si>
  <si>
    <t>ОПТ 3</t>
  </si>
  <si>
    <t>ОПТ 4</t>
  </si>
  <si>
    <t>ВИП</t>
  </si>
  <si>
    <t>Замер</t>
  </si>
  <si>
    <t>644K - 648K  / 844K - 848K / R6H/K / R8K
R8H</t>
  </si>
  <si>
    <t>Стоимость нестандартных плиссе, в т.ч. полукруг и четверть круг с переменным радиусом, расчитывается как для моделей Р1082, Р1083 и Р1086 = цена +100%</t>
  </si>
  <si>
    <t xml:space="preserve">   к стоимости изделия </t>
  </si>
  <si>
    <t>Система ВЕНУС цвет фурнитуры ДУБ + 34$ к стоимости изделия(только ламель 25мм)</t>
  </si>
  <si>
    <t>Система ВЕНУС + 17$ к стоимости изделия(только ламель 25мм)</t>
  </si>
  <si>
    <t>Дополнительно: Декоративная лесенка +5,3$ кв.м.(используется только для жалюзи 50мм)</t>
  </si>
  <si>
    <t>МОНТЕ</t>
  </si>
  <si>
    <t>240 х 600</t>
  </si>
  <si>
    <t>ОМЕГА СОФТ</t>
  </si>
  <si>
    <t>ПЛИССЕ RUS</t>
  </si>
  <si>
    <t>КАТАЛОГ ПЛИССЕ МИНИ</t>
  </si>
  <si>
    <t>Дерево Павловния 25мм</t>
  </si>
  <si>
    <t>0,33 / 2,3</t>
  </si>
  <si>
    <t>дуб антик</t>
  </si>
  <si>
    <t>КИМБЕРЛИ</t>
  </si>
  <si>
    <t>190 х 450</t>
  </si>
  <si>
    <t>ФЛЁР</t>
  </si>
  <si>
    <t>Комплект электрики Amigo для P19xx/P39xx/89xx(АКБ)</t>
  </si>
  <si>
    <t>Диаметр трубы для рулонных штор подбирается исходя из габаритов изделия. Для этого вы можете воспользоваться диаграммами предельных размеров.
Рекомендуем для нескольких изделий одного заказа использовать трубы одного диаметра.</t>
  </si>
  <si>
    <t>Е категория Римские шторы</t>
  </si>
  <si>
    <t>1 категория Римские шторы</t>
  </si>
  <si>
    <t>2 категория Римские шторы</t>
  </si>
  <si>
    <t>3 категория Римские шторы</t>
  </si>
  <si>
    <t>4 категория Римские шторы</t>
  </si>
  <si>
    <t>Стандартный</t>
  </si>
  <si>
    <t>Пружинный</t>
  </si>
  <si>
    <t>0,504 $ за шт.</t>
  </si>
  <si>
    <t>Кронштейн стеновой 10см</t>
  </si>
  <si>
    <t>Кронштейн стеновой 30см</t>
  </si>
  <si>
    <t xml:space="preserve">Груз цепи декор </t>
  </si>
  <si>
    <t>1,213 $ к стоимости изделия</t>
  </si>
  <si>
    <t>ДИЛЕРСКИЙ ПРАЙС-ЛИСТ на римские шторы</t>
  </si>
  <si>
    <t xml:space="preserve">   ПВХ</t>
  </si>
  <si>
    <t>РИМСКИЕ ШТОРЫ</t>
  </si>
  <si>
    <t>АМЕЛИ</t>
  </si>
  <si>
    <t>190 х 600</t>
  </si>
  <si>
    <t xml:space="preserve">ТЕХНИЧЕСКИЕ ХАРАКТЕРИСТИКИ РИМСКИХ ТКАНЕЙ </t>
  </si>
  <si>
    <t>МАРКИРОВКА (СЕРИЯ)</t>
  </si>
  <si>
    <t>ШИРИНА РУЛОНА (СМ)
±3%</t>
  </si>
  <si>
    <t>СВЕТОСТОЙКОСТЬ</t>
  </si>
  <si>
    <t>УХОД*</t>
  </si>
  <si>
    <t>СТРАНА ПРОИСХОЖДЕНИЯ</t>
  </si>
  <si>
    <t>АСТЕРИКС</t>
  </si>
  <si>
    <t>E</t>
  </si>
  <si>
    <t>300 х 285
280 х 400</t>
  </si>
  <si>
    <t>ВЕСТА</t>
  </si>
  <si>
    <t>300 х 285</t>
  </si>
  <si>
    <t>ГРАЦИЯ</t>
  </si>
  <si>
    <t>ИНДИАНА</t>
  </si>
  <si>
    <t>МОНИКА</t>
  </si>
  <si>
    <t>ОРЛАНДО</t>
  </si>
  <si>
    <t>300 х 290
285 х 400</t>
  </si>
  <si>
    <t>ПЕГАС</t>
  </si>
  <si>
    <t>ПИРУЭТ</t>
  </si>
  <si>
    <t>290 х 400</t>
  </si>
  <si>
    <t>СЕЛЕСТА</t>
  </si>
  <si>
    <t>300 х 265
260 х 400</t>
  </si>
  <si>
    <t>ТРОЯ</t>
  </si>
  <si>
    <t>275 х 400</t>
  </si>
  <si>
    <t>РИМСКИЕ ТКАНИ</t>
  </si>
  <si>
    <t>Электропривод 24В</t>
  </si>
  <si>
    <t>БЕЛЛА</t>
  </si>
  <si>
    <t>2,60 (2,40 вышивка)</t>
  </si>
  <si>
    <t>Только ткань</t>
  </si>
  <si>
    <t>13,00 $ за м.п. ширины изделия</t>
  </si>
  <si>
    <t>Желаемую величину шага складок можно указать в заказе..</t>
  </si>
  <si>
    <t>Если шаг складок не будет указан, то расчет будет произведен автоматически</t>
  </si>
  <si>
    <t>Расчет шага складок осуществляется следующим образом:</t>
  </si>
  <si>
    <t>[Высота ГИ] 0…1м</t>
  </si>
  <si>
    <t>1. [Высота ГИ]/0,2=Х – округлить до ближайшего меньшего 0,5 (чего-то, с половиной, например, 3,5)</t>
  </si>
  <si>
    <t>2. [Шаг складок] = [Высота ГИ]/ Х</t>
  </si>
  <si>
    <t>[Высота ГИ] 1,001…1,5</t>
  </si>
  <si>
    <t>1. [Высота ГИ]/0,25=Х – округлить до ближайшего меньшего 0,5</t>
  </si>
  <si>
    <t>2. [Шаг складок] = [Высота ГИ] / Х</t>
  </si>
  <si>
    <t>[Высота ГИ] 1,501….2</t>
  </si>
  <si>
    <t>1. [Высота ГИ]]/0,3=Х – округлить до ближайшего меньшего 0,5</t>
  </si>
  <si>
    <t>[Высота ГИ] 2….</t>
  </si>
  <si>
    <t>1. [Высота ГИ]/0,35=Х – округлить до ближайшего меньшего 0,5</t>
  </si>
  <si>
    <t>ВЕГА</t>
  </si>
  <si>
    <t>Цена за кв.м.</t>
  </si>
  <si>
    <t>ЛОРА</t>
  </si>
  <si>
    <t>СТРАНА</t>
  </si>
  <si>
    <t xml:space="preserve">УНИ </t>
  </si>
  <si>
    <t>УНИ 2</t>
  </si>
  <si>
    <t>ТКАНЬ ДЛЯ МГС/ЛВТ/БЕНТИН</t>
  </si>
  <si>
    <t>ТУРЦИЯ</t>
  </si>
  <si>
    <t>КОРЕЯ</t>
  </si>
  <si>
    <t>КИТАЙ</t>
  </si>
  <si>
    <t>ВНИМАНИЕ</t>
  </si>
  <si>
    <t>РАСЧЕТ СТОИМОСТИ ТКАНИ ДЛЯ ИЗДЕЛИЙ МГС/ЛВТ/БЕНТИН ПРОИЗВОДИТСЯ ВСЕГДА ПО ВЫСОТЕ ИЗДЕЛИЯ</t>
  </si>
  <si>
    <t>МИНИМАЛЬНАЯ ШИРИНА ДЛЯ РАСЧЕТА 0,6М</t>
  </si>
  <si>
    <t>КЛЕТКА темно-коричневый</t>
  </si>
  <si>
    <t>МЕЛАНЖ красный</t>
  </si>
  <si>
    <t>СИЛУЭТ розовый</t>
  </si>
  <si>
    <t>ФЛЕКС коричневый</t>
  </si>
  <si>
    <t>Возможна дополнительная фиксация по бокам с помощью лески</t>
  </si>
  <si>
    <t>Санкт Петербург, ул. Коли Томчака, д. 28 лит. Ж</t>
  </si>
  <si>
    <t>т/ф 8 (812) 327-97-81, 327-97-82, 309-38-56 (многоканальный), +7 921 942-09-63.</t>
  </si>
  <si>
    <t>При использовании короба и фурнитуры тёмно-серый цена п.м увеличивается</t>
  </si>
  <si>
    <t>Цвета комплектации: белый, коричневый, золотой дуб, светлый дуб, махагони, серебро, темно-серый.</t>
  </si>
  <si>
    <t>Цвета комплектации: белый, коричневый</t>
  </si>
  <si>
    <t>МАКС. ШИРИНА ИЗДЕЛИЯ</t>
  </si>
  <si>
    <t>ЦЕНА В У.Е.</t>
  </si>
  <si>
    <t>ВАЖНО!!!!! В СВЯЗИ С ТЕМ ЧТО ПОЛОСЫ В РУЛОНЕ ЗАЧАСТУЮ НЕ РОВНЫЕ, ШИРИНУ ИЗДЕЛИЯ БОЛЕЕ 2М НЕ ВСЕГДА ВОЗМОЖНО ИЗГОТОВИТЬ БЕЗ ПЕРЕКОСА ИЛИ ПРОГИБА ПОЛОСЫ. ВСЕ ИЗДЕЛИЯ С БОЛЬШИМИ ШИРИНАМИ СОГЛАСОВЫВАЙТЕ ПЕРЕД ПРИЁМОМ И ПЕРЕДАЧЕЙ ЗАКАЗА.</t>
  </si>
  <si>
    <t>АЛЬФА 200см</t>
  </si>
  <si>
    <t>АЛЬФА ALU BLACK-OUT 250см</t>
  </si>
  <si>
    <t>АЛЬФА ALU BLACK-OUT 200см</t>
  </si>
  <si>
    <t>190 х 450             330 х 180*</t>
  </si>
  <si>
    <t>АЛЬФА 250см</t>
  </si>
  <si>
    <t>АЛЬФА ЛАЙТ</t>
  </si>
  <si>
    <t>230 х 450             330 х 230*</t>
  </si>
  <si>
    <t>250 х 450             330 х 250*</t>
  </si>
  <si>
    <t>ВЕНА</t>
  </si>
  <si>
    <t>ДУАН</t>
  </si>
  <si>
    <t>НУАЖ</t>
  </si>
  <si>
    <t>САЛЬМА</t>
  </si>
  <si>
    <t>СОЛЕЙ</t>
  </si>
  <si>
    <t>ТРЕВИ</t>
  </si>
  <si>
    <t>ФЛАЙ</t>
  </si>
  <si>
    <t>СП</t>
  </si>
  <si>
    <t>УНИ</t>
  </si>
  <si>
    <t>УНИ 2 ПРУЖИНА</t>
  </si>
  <si>
    <t>ТКАНЬ ДЛЯ ЛВТ/БЕНТИН/МГ</t>
  </si>
  <si>
    <t>ДИЛЕРСКИЙ ПРАЙС-ЛИСТ НА РУЛОННЫЕ ШТОРЫ МИНИ/УНИ/УНИ2 ПРУЖИНА/ТКАНЬ ДЛЯ ЛВТ/БЕНТИН/МГ</t>
  </si>
  <si>
    <t>ПРИМЕЧАНИЕ</t>
  </si>
  <si>
    <t>РАСЧЕТ СТОИМОСТИ МИНИ/УНИ/УНИ-2 ПРОИЗВОДИТСЯ ВСЕГДА ПО ШИРИНЕ ИЗДЕЛИЯ</t>
  </si>
  <si>
    <t>РАСЧЕТ СТОИМОСТИ МИНИ, УНИ, УНИ 2, УНИ 2 ПРУЖИНА ПРОИЗВОДИТСЯ ВСЕГДА ПО ШИРИНЕ ИЗДЕЛИЯ.    МИНИМАЛЬНАЯ ШИРИНА ДЛЯ РАСЧЕТ 0,6М</t>
  </si>
  <si>
    <t>РАСЧЕТ СТОИМОСТИ ТКАНИ ДЛЯ ИЗДЕЛИЙ МГС/ЛВТ/БЕНТИН ПРИ РАСКРОЕ ТКАНИ ПО ВЫСОТЕ РУЛОНА ПРОИЗВОДИТСЯ ПО ВЫСОТЕ ИЗДЕЛИЯ, ПРИ РАСКРОЕ ПО ШИРИНЕ РУЛОНА ПО ШИРИНЕ ИЗДЕЛИЯ.</t>
  </si>
  <si>
    <t>ПРИ РАСКРОЕ ТКАНИ ПО ВЫСОТЕ РУЛОНА, ШИРИНА ТКАНИ В ИЗДЕЛИИ НЕ МОЖЕТ ПРЕВЫШАТЬ ШИРИНУ РУЛОНА - 0,2М.</t>
  </si>
  <si>
    <t>ПРИ РАСКРОЕ ТКАНИ ПО ШИРИНЕ РУЛОНА, ВЫСОТА ТКАНИ В ИЗДЕЛИИ ОГРАНИЧЕНА ШИРИНОЙ РУЛОНА ЗА МИНУСОМ НАМОТКИ НА ТРУБУ.</t>
  </si>
  <si>
    <t>ПРИ РАСЧЕТЕ СТОИМОСТИ СИСТЕМЫ УНИ 2, К СТОИМОСТИ СИСТЕМЫ УНИ ДОБАВЛЯЕМ 8 У.Е.</t>
  </si>
  <si>
    <t>Пример №1 Изделие системы Мини ткань Дакота ш1,2*в2,2 считаем: (цена п.м+10%)*ширину 1,2м(83,52+10%)*1,2=110,2464  изделие.</t>
  </si>
  <si>
    <t>Пример №1 Изделие системы Мини ткань Дакота ш1,2*в2,6 считаем: (цена п.м+30%)*ширину 1,2м(83,52+30%)*1,2=130,2912 изделие.</t>
  </si>
  <si>
    <t>СИСТЕМА МИНИ</t>
  </si>
  <si>
    <t>СИСТЕМА УНИ и УНИ-2</t>
  </si>
  <si>
    <t>СИСТЕМА УНИ-2 с пружиной</t>
  </si>
  <si>
    <t>ЛЕКАЛА</t>
  </si>
  <si>
    <t>Возможно фиксировать нижний карниз с помощью магнитов - 1 у.е. к изделию!</t>
  </si>
  <si>
    <t>Возможно фиксировать нижний карниз с помощью магнитов+пластиковый держатель магнита(без сверления) белый, коричневый - 1,5 у.е. к изделию!</t>
  </si>
  <si>
    <t>Возможно крепление без сверления - 1,5 у.е. к изделию!</t>
  </si>
  <si>
    <t>Изделия изготавливаются без уплоднителя в нижней планке, доплнительно уплотнитель стоит 1 у.е. за м.п. ширины.</t>
  </si>
  <si>
    <t>Возможна дополнительная фиксация по бокам с помощью лески - 2 у.е. к изделию!</t>
  </si>
  <si>
    <t>При заказе системы УНИ-2 с пружиной с возможностью крепления без сверления цена увеличивается на 2,5 уе.</t>
  </si>
  <si>
    <t>ВСЕ ЦЕНЫ УКАЗАНЫ ЗА 1 М.П.</t>
  </si>
  <si>
    <t>*   ПРИ РАСКРОЕ ТКАНИ ПО ШИРИНЕ РУЛОНА, ВОЗМОЖНО ВОЗНИКНОВЕНИЕ ПАРУСНОСТИ, НЕ ЯВЛЯЕТСЯ РЕКЛАМАЦИОННЫМ МОМЕНТОМ.</t>
  </si>
  <si>
    <t>ОТТЕНКИ ТКАНЕЙ МОГУТ МЕНЯТСЯ В ЗАВИСМОСТИ ОТ ПОСТАВКИ!!! ПРИ ПОВОРОТЕ ТКАНИ НАПРАВЛЕННОСТЬ РИСУНКА ИЗМЕНИТЬСЯ!!!</t>
  </si>
  <si>
    <t>**  ВЛАЖНЫМ СЧИТАЕТСЯ ПОМЕЩЕНИЕ С ТЕМПЕРАТУРОЙ АОЗДУХА 30-40° И ОТНОСИТЕЛЬНОЙ ВЛАЖНОСТЬЮ 60-70%</t>
  </si>
  <si>
    <t>АЛЬБА</t>
  </si>
  <si>
    <t xml:space="preserve">93% P 7% L (полиэстер, лен) </t>
  </si>
  <si>
    <t>АЮМИ</t>
  </si>
  <si>
    <t>ЭВИ</t>
  </si>
  <si>
    <r>
      <t xml:space="preserve">ПОВЕРХНОСТНАЯ ПЛОТНОСТЬ
( УДЕЛЬНЫЙ ВЕС, Г/М2 )
</t>
    </r>
    <r>
      <rPr>
        <b/>
        <sz val="10"/>
        <color theme="4" tint="-0.499984740745262"/>
        <rFont val="Calibri"/>
        <family val="2"/>
        <charset val="204"/>
      </rPr>
      <t>±</t>
    </r>
    <r>
      <rPr>
        <b/>
        <sz val="10"/>
        <color theme="4" tint="-0.499984740745262"/>
        <rFont val="Arial Narrow"/>
        <family val="2"/>
        <charset val="204"/>
      </rPr>
      <t>10%</t>
    </r>
  </si>
  <si>
    <t>КРОНА</t>
  </si>
  <si>
    <t>210 х 600</t>
  </si>
  <si>
    <t>270 х 600</t>
  </si>
  <si>
    <t>180 х 600</t>
  </si>
  <si>
    <t xml:space="preserve">При заказе систем УНИ, УНИ-2 с фурнитурой КОРИЧНЕВАЯ цена п.м увеличивается на </t>
  </si>
  <si>
    <t>При заказе систем УНИ, УНИ-2 с фурнитурой СЕРЕБРО цена п.м увеличивается на</t>
  </si>
  <si>
    <t xml:space="preserve">При заказе систем УНИ, УНИ-2 с фурнитурой ТЕМНО-СЕРАЯ цена п.м увеличивается на </t>
  </si>
  <si>
    <t>При использовании короба и фурнитуры чёрной цена п.м увеличивается</t>
  </si>
  <si>
    <t>Натяжитель цепи 2 у.е. к изделию.</t>
  </si>
  <si>
    <t xml:space="preserve">При заказе систем УНИ, УНИ-2 с фурнитурой ЧЁРНАЯ цена п.м увеличивается на </t>
  </si>
  <si>
    <t>Цветная фурнитура: КОРИЧНЕВАЯ - 3 у.е., ДУБ - 7 у.е, ТЁМНО-СЕРАЯ - 6 у.е., ЧЁРНАЯ - 9 у.е. за м.п. ширины.</t>
  </si>
  <si>
    <t>ШИРИНА</t>
  </si>
  <si>
    <t>ЦВЕТА КОМПЛЕКТАЦИИ</t>
  </si>
  <si>
    <t>БЕЛЫЙ</t>
  </si>
  <si>
    <t>НИЖНЯЯ ПЛАНКА UNI/MINI</t>
  </si>
  <si>
    <t>РЕЙКА НИЖНЯЯ ЛВТ</t>
  </si>
  <si>
    <t>РЕЙКА НИЖНЯЯ ЛВТ С ТКАНЬЮ</t>
  </si>
  <si>
    <t>ПРОЗРАЧНАЯ ЦЕПЬ</t>
  </si>
  <si>
    <t>НАТЯЖИТЕЛЬ ЦЕПИ</t>
  </si>
  <si>
    <t>МЕХАНИЗМ С МЕТ. КРОНШТ. БЕЛЫЙ</t>
  </si>
  <si>
    <t xml:space="preserve">КОРОБ БЕЛЫЙ </t>
  </si>
  <si>
    <t>ЗА М.П. ШИРИНЫ</t>
  </si>
  <si>
    <t>ДОПОЛНИТЕЛЬНЫЕ ОПЦИИ</t>
  </si>
  <si>
    <t>НАЦЕНКИ К БАЗОВОЙ СИСТЕМЕ МГ25мм</t>
  </si>
  <si>
    <t>К СТОИМОСТИ ИЗДЕЛИЯ</t>
  </si>
  <si>
    <t>т/ф 8 (812) 327-97-81, 327-97-82, 309-38-56 (многоканальный).</t>
  </si>
  <si>
    <t>Прайс-лист на систему Benthin М</t>
  </si>
  <si>
    <t>36 мм М</t>
  </si>
  <si>
    <t>41 мм М</t>
  </si>
  <si>
    <t>к стоим. каждого изд. в модели</t>
  </si>
  <si>
    <t xml:space="preserve">Белый </t>
  </si>
  <si>
    <t>Серый</t>
  </si>
  <si>
    <t>Черный</t>
  </si>
  <si>
    <t>Матовый (29)</t>
  </si>
  <si>
    <t>Хром (29)</t>
  </si>
  <si>
    <t>Шампань (29)</t>
  </si>
  <si>
    <t>Рейка нижняя LVT</t>
  </si>
  <si>
    <t>Рейка нижняя LVT с тканью</t>
  </si>
  <si>
    <t>Рейка нижняя Benthin М плоская</t>
  </si>
  <si>
    <t>Рейка нижняя Benthin М скругленная</t>
  </si>
  <si>
    <t>Рейка нижняя Benthin L плоская</t>
  </si>
  <si>
    <t>Рейка нижняя Benthin L скругленная</t>
  </si>
  <si>
    <t>Пластиковая цепь</t>
  </si>
  <si>
    <t>Боковая фикс. на подоконник/на стену (в белом цвете) M</t>
  </si>
  <si>
    <t>Левая</t>
  </si>
  <si>
    <t>Правая</t>
  </si>
  <si>
    <t xml:space="preserve">                                                                    Возможно использовать ткань Зебра</t>
  </si>
  <si>
    <t>НАЦЕНКА К БАЗОВОЙ СИСТЕМЕ КЛАССИКА BENTHIN M</t>
  </si>
  <si>
    <t>КЛАССИКА BENTHIN M</t>
  </si>
  <si>
    <t>КАССЕТА BENTHIN M</t>
  </si>
  <si>
    <t>КЛАССИКА/КАССЕТА МОНО BENTHIN M</t>
  </si>
  <si>
    <t>СПЕЦИАЛЬНЫЕ МОДЕЛИ КАССЕТА</t>
  </si>
  <si>
    <t>СПЕЦИАЛЬНЫЕ МОДЕЛИ КЛАССИКА</t>
  </si>
  <si>
    <t>60 мм М</t>
  </si>
  <si>
    <t>Е КАТЕГОРИЯ КАССЕТА BENTHIN M+</t>
  </si>
  <si>
    <t>5 КАТЕГОРИЯ КАССЕТА BENTHIN M+</t>
  </si>
  <si>
    <t>4 КАТЕГОРИЯ КАССЕТА BENTHIN M+</t>
  </si>
  <si>
    <t>3 КАТЕГОРИЯ КАССЕТА BENTHIN M+</t>
  </si>
  <si>
    <t>2 КАТЕГОРИЯ КАССЕТА BENTHIN M+</t>
  </si>
  <si>
    <t>1 КАТЕГОРИЯ КАССЕТА BENTHIN M+</t>
  </si>
  <si>
    <t>КАССЕТА BENTHIN M+</t>
  </si>
  <si>
    <t>КАССЕТА МОНО BENTHIN M+</t>
  </si>
  <si>
    <t xml:space="preserve">Сварка ткани </t>
  </si>
  <si>
    <t xml:space="preserve">Карман+ рейка нижняя Benthin (М/L) </t>
  </si>
  <si>
    <t>Большой механизм (6*12мм)+ прозрачная цепь (6*12мм)</t>
  </si>
  <si>
    <t>Большой механизм (6*12мм) +  прозрачная цепь-петля 200 см (6*12мм)</t>
  </si>
  <si>
    <t>Большой механизм (6*12мм) +  прозрачная цепь-петля 250 см (6*12мм)</t>
  </si>
  <si>
    <t>Большой механизм (6*12мм) +  прозрачная цепь-петля 300 см (6*12мм)</t>
  </si>
  <si>
    <t>за м.п. высоты</t>
  </si>
  <si>
    <t>за м.п. ширины</t>
  </si>
  <si>
    <t>за м.п. длинны шва</t>
  </si>
  <si>
    <t>Редуктор  (труба 52)</t>
  </si>
  <si>
    <t>Черный муар</t>
  </si>
  <si>
    <t>Рейка нижняя Benthin М скругл.</t>
  </si>
  <si>
    <t>Рейка нижняя Benthin L скругл.</t>
  </si>
  <si>
    <t xml:space="preserve">Заглушка регулируемая </t>
  </si>
  <si>
    <t xml:space="preserve">Детская безопасность </t>
  </si>
  <si>
    <t>Прайс-лист на систему Benthin L</t>
  </si>
  <si>
    <t>Классика/Кассета МОНО Benthin L</t>
  </si>
  <si>
    <t xml:space="preserve">                     В КЛАССИКЕ возможно использовать ткань Зебра</t>
  </si>
  <si>
    <t>51 мм L</t>
  </si>
  <si>
    <t>59 мм L</t>
  </si>
  <si>
    <t>MONO Benthin L 43мм</t>
  </si>
  <si>
    <t>MONO Benthin L 43мм (эркер)</t>
  </si>
  <si>
    <t>MONO Benthin L 52мм</t>
  </si>
  <si>
    <t>MONO Benthin L 52мм (эркер)</t>
  </si>
  <si>
    <t>MONO Benthin L 65мм/75мм</t>
  </si>
  <si>
    <t>MONO Benthin L 65мм/75мм (эркер)</t>
  </si>
  <si>
    <t>DOUBLE L</t>
  </si>
  <si>
    <t>Классика/Кассета DOUBLE Benthin L</t>
  </si>
  <si>
    <t xml:space="preserve">                    В КЛАССИКЕ возможно использовать ткань Зебра</t>
  </si>
  <si>
    <t>Редуктор одноступенчатый 1,47:1 (труба 52)</t>
  </si>
  <si>
    <t>Редуктор одноступенчатый 1,47:1 (труба 65)</t>
  </si>
  <si>
    <t>Редуктор двухступенчатый 3,16:1 (труба 52)</t>
  </si>
  <si>
    <t>Редуктор двухступенчатый 3,16:1 (труба 65)</t>
  </si>
  <si>
    <t>Условные обозначения</t>
  </si>
  <si>
    <t>MONO Benthin L 43мм КАССЕТА</t>
  </si>
  <si>
    <t>MONO Benthin L 52мм КАССЕТА</t>
  </si>
  <si>
    <t>MONO Benthin L 65мм КАССЕТА</t>
  </si>
  <si>
    <t>DOUBLE Benthin L КАССЕТА</t>
  </si>
  <si>
    <t xml:space="preserve">Наценки к базовой модели: </t>
  </si>
  <si>
    <t>Найти фото шильдика с названием производителя. Определить серию и модель окна. Узнать цену по прайсу, используя серию и модель. окна.</t>
  </si>
  <si>
    <t>Узнать цену по прайсу, используя Ширину и Высоту по ребру. Если точные значения размеров в прайсе отсутствуют, то принять цену за модель с ближайшими большими размерами.</t>
  </si>
  <si>
    <t>1. При высоте изделия меньше 1м. И стоимости ткани свыше 15$. за кв.м. расчет производится по ширине. При высоте изделия меньше 1м. и стоимости ткани менее 16$. за кв.м. расчет производится по ширине+25%.</t>
  </si>
  <si>
    <t>При заказе межрамных жалюзи с рычагом управления цена изделия увеличивается на 26,4514 $.</t>
  </si>
  <si>
    <t>Классика AMG 32+мм</t>
  </si>
  <si>
    <t>Классика AMG 45мм</t>
  </si>
  <si>
    <t>Кассета AMG 32+мм</t>
  </si>
  <si>
    <t>Кассета AMG 45мм</t>
  </si>
  <si>
    <t>День-Ночь AMG 32мм</t>
  </si>
  <si>
    <t>День-Ночь AMG 45мм</t>
  </si>
  <si>
    <t>0 категория ПЛИССЕ</t>
  </si>
  <si>
    <t>КРАШ ПЕРЛА 15ММ</t>
  </si>
  <si>
    <t>КРЕП 15ММ</t>
  </si>
  <si>
    <t>САНТАНА 15ММ</t>
  </si>
  <si>
    <t>ТИГРИС ПЕРЛА 15ММ</t>
  </si>
  <si>
    <t>АЛЛЕГРО</t>
  </si>
  <si>
    <t>ВАЛЕНТА</t>
  </si>
  <si>
    <t>ВЕНЕСУЭЛЛА</t>
  </si>
  <si>
    <t>ВИНДЗОР</t>
  </si>
  <si>
    <t>ВИТА</t>
  </si>
  <si>
    <t>ДЕВОН</t>
  </si>
  <si>
    <t>ДЮНА</t>
  </si>
  <si>
    <t>ИСФАХАН</t>
  </si>
  <si>
    <t>ЙОРК</t>
  </si>
  <si>
    <t>КАПРИ</t>
  </si>
  <si>
    <t>КЕНТ</t>
  </si>
  <si>
    <t>КЛАССИК ПЕРЛА</t>
  </si>
  <si>
    <t>КЛЕО</t>
  </si>
  <si>
    <t>КРАШ ПЕРЛА</t>
  </si>
  <si>
    <t>КРЕП ПЕРЛА</t>
  </si>
  <si>
    <t>ЛИМА</t>
  </si>
  <si>
    <t>МИССУРИ</t>
  </si>
  <si>
    <t>МОНО</t>
  </si>
  <si>
    <t>НЕПАЛ</t>
  </si>
  <si>
    <t>НИАГАРА</t>
  </si>
  <si>
    <t>НОКТЮРН B/O</t>
  </si>
  <si>
    <t>ОКСФОРД</t>
  </si>
  <si>
    <t>ОМБРА</t>
  </si>
  <si>
    <t>ОПЕРА</t>
  </si>
  <si>
    <t>ПРАТО</t>
  </si>
  <si>
    <t>ПРИМА</t>
  </si>
  <si>
    <t>ПРИМА ЛАЙН</t>
  </si>
  <si>
    <t>СЕЛЕНА</t>
  </si>
  <si>
    <t>СЕТО</t>
  </si>
  <si>
    <t>СЕТО (СЕРЕБРО, ЗОЛОТО)</t>
  </si>
  <si>
    <t>СЕТО РЕТРО</t>
  </si>
  <si>
    <t>СИЛКСКРИН АЛЮ</t>
  </si>
  <si>
    <t>СИМФОНИЯ</t>
  </si>
  <si>
    <t>СКРИН АЖУР</t>
  </si>
  <si>
    <t>СОЛО BO</t>
  </si>
  <si>
    <t>ТЕНДЕНС</t>
  </si>
  <si>
    <t>ТИГРИС ПЕРЛА</t>
  </si>
  <si>
    <t>ТРЕВИРА СИЛК</t>
  </si>
  <si>
    <t>ЧЕЛСИ</t>
  </si>
  <si>
    <t>ГОФРЕ КЛАССИК</t>
  </si>
  <si>
    <t>ГОФРЕ КРЕП</t>
  </si>
  <si>
    <t>ГОФРЕ ПЕРФЕКТ</t>
  </si>
  <si>
    <t>ГОФРЕ ПЕРФЕКТ ВО</t>
  </si>
  <si>
    <t>ГОФРЕ САТИН</t>
  </si>
  <si>
    <t>ГОФРЕ САТИН ВО</t>
  </si>
  <si>
    <t>КРЕП ПЕРЛА 32ММ</t>
  </si>
  <si>
    <t>НЕПАЛ 32ММ</t>
  </si>
  <si>
    <t>ЧЕЛСИ 32ММ</t>
  </si>
  <si>
    <t>ЯМАЙКА 32ММ</t>
  </si>
  <si>
    <t>ГОФРЕ САТИН 45ММ</t>
  </si>
  <si>
    <t>ГОФРЕ САТИН BO 45ММ</t>
  </si>
  <si>
    <t>E категория ПЛИССЕ</t>
  </si>
  <si>
    <t>РУЛОННЫЕ ШТОРЫ AMG</t>
  </si>
  <si>
    <t>70 $ к стоимости изделия</t>
  </si>
  <si>
    <t>ДОРИ</t>
  </si>
  <si>
    <t>КЛАУД</t>
  </si>
  <si>
    <t>ТОКИО</t>
  </si>
  <si>
    <t>ШАДИ</t>
  </si>
  <si>
    <t>ОБЩИЕ ДОП. ОПЦИИ</t>
  </si>
  <si>
    <t>Цепь управления металл, шт.</t>
  </si>
  <si>
    <t>БУКЛЕ DIM-OUT</t>
  </si>
  <si>
    <t>ЛЮМИЯ</t>
  </si>
  <si>
    <t>РИКИ</t>
  </si>
  <si>
    <t>ФИЕСТА</t>
  </si>
  <si>
    <t>ФОГ</t>
  </si>
  <si>
    <t>ФРИДЖ</t>
  </si>
  <si>
    <t xml:space="preserve">При заказе систем УНИ, УНИ-2 с фурнитурой ДУБ (СВ. ДУБ/ЗОЛ. ДУБ/МАХАГОН) цена п.м увеличивается на </t>
  </si>
  <si>
    <t xml:space="preserve">При заказе системы УНИ, УНИ-2 с возможностью крепления без сверления цена увеличивается на </t>
  </si>
  <si>
    <t>Натяжитель цепи, шт.</t>
  </si>
  <si>
    <t>290 х 600</t>
  </si>
  <si>
    <t>300 х 600             400 х 280*</t>
  </si>
  <si>
    <t>290 х 600             400 х 270*</t>
  </si>
  <si>
    <t>ВСЕ ЦЕНЫ УКАЗАНЫ В У.Е. У.Е. = КУРС ЦБ + 2%</t>
  </si>
  <si>
    <t>1,69 $ за м .п. ширины</t>
  </si>
  <si>
    <t>20,55 $ за метр ширины</t>
  </si>
  <si>
    <t>4,28$ за шт.</t>
  </si>
  <si>
    <t>14,11 $ к стоимости изделия</t>
  </si>
  <si>
    <t>21,17 $ к стоимости изделия</t>
  </si>
  <si>
    <t xml:space="preserve">1,523 $ за шт. </t>
  </si>
  <si>
    <t>1,946 $ за шт.</t>
  </si>
  <si>
    <t>7,398$ за шт.</t>
  </si>
  <si>
    <t>23,54 $ за шт.</t>
  </si>
  <si>
    <t>14,81 $ к стоимости изделия</t>
  </si>
  <si>
    <t>22,22 $ к стоимости изделия</t>
  </si>
  <si>
    <t>24,94 $ за п.м.</t>
  </si>
  <si>
    <t>0,511 $ за шт.</t>
  </si>
  <si>
    <t xml:space="preserve">26,95 $ </t>
  </si>
  <si>
    <t>Все изделия серии Р3*** (потолочные модели) комплектуются только потолочными кр-ми! При выборе других  кр-нов - выписываются за деньги!</t>
  </si>
  <si>
    <t>47,97 $ к стоимости изделия</t>
  </si>
  <si>
    <t>Комплект электрики Amigo для В.Ж. (радио+ОБР. СВЯЗЬ)</t>
  </si>
  <si>
    <t xml:space="preserve">Пульт 15-канальный для ВЖ SMART DUO DD1612P </t>
  </si>
  <si>
    <t>Только для вертикальных жалюзи</t>
  </si>
  <si>
    <t>зелёный</t>
  </si>
  <si>
    <t>50/5</t>
  </si>
  <si>
    <t>0,42/1,78</t>
  </si>
  <si>
    <t>День-Ночь М (29мм-43мм)</t>
  </si>
  <si>
    <t>к стоим. 2 изд. в модели</t>
  </si>
  <si>
    <t>MONO Benthin M (эркер)</t>
  </si>
  <si>
    <t>MONO Benthin M</t>
  </si>
  <si>
    <t>Комплект электрики Amigo для рим. MAXI (провод)</t>
  </si>
  <si>
    <t>Комплект электрики Amigo для рим. MAXI (радио)</t>
  </si>
  <si>
    <t>Комплект электрики Amigo для рим. MAXI (радио+АКБ)</t>
  </si>
  <si>
    <t>Пульт 15-канальный SMART DUO DD1802PB, черный</t>
  </si>
  <si>
    <t>Реле индивидуальное DC101, 230В</t>
  </si>
  <si>
    <t>Комплект электрики Amigo для гор. 50мм (радио+RS485)</t>
  </si>
  <si>
    <t>Комплект электрики Amigo для рим. MAXI (радио+RS485)</t>
  </si>
  <si>
    <t>Комплект электрики Amigo для Benthin 44-52-65-75(радио+RS485)</t>
  </si>
  <si>
    <t>! Каждый карниз комплектуется утяжелителем ПВХ, застежкой самокл. белой 25мм LOOP, кольцами нижними для римской шторы=количеству шнуронамоток.</t>
  </si>
  <si>
    <t>РИМСКИЕ КАРНИЗЫ MAXI</t>
  </si>
  <si>
    <t>Дилерский прайс-лист на римский карниз MAXI</t>
  </si>
  <si>
    <t>ДЛИННА КАРНИЗА</t>
  </si>
  <si>
    <t>СТОИМОСТЬ</t>
  </si>
  <si>
    <t>КОЛ-ВО ШНУРОНАМОТОК</t>
  </si>
  <si>
    <t>КРОНШТЕЙНЫ</t>
  </si>
  <si>
    <t>СТЕРЖЕНЬ ФИБЕРГЛАСОВЫЙ</t>
  </si>
  <si>
    <t>УТЯЖЕЛИТЕЛЬ</t>
  </si>
  <si>
    <t>КАРНИЗЫ ТОЛЬКО МОТОРИЗОВАННЫЕ</t>
  </si>
  <si>
    <t>Ссылка на Электрика Amigo</t>
  </si>
  <si>
    <t>Ссылка на Электрика Somfy</t>
  </si>
  <si>
    <t>Каждый карниз комплектуется утяжелителем и нижними кольцами ко количеству шнуронамоток.                                                                                                            Максимальная ширина карниза 5м и шнурами на высоту 5,5м (вес полотна не более 15кг). К стоимости карниза прибавляется нужный комплект электрики.</t>
  </si>
  <si>
    <t>70 $ за м.п. ширины</t>
  </si>
  <si>
    <t>Карниз MAXI (только мотор)</t>
  </si>
  <si>
    <t>Комплект электрики Somfy для рим. MAXI (провод)</t>
  </si>
  <si>
    <t>Комплект электрики Somfy для рим. MAXI (радио)</t>
  </si>
  <si>
    <t>Комплект электрики Amigo для P89xx (радио, RS485)</t>
  </si>
  <si>
    <t>слива</t>
  </si>
  <si>
    <t>клён</t>
  </si>
  <si>
    <t>чёрный</t>
  </si>
  <si>
    <t>орех (выводится)</t>
  </si>
  <si>
    <t>Карниз День-Ночь</t>
  </si>
  <si>
    <t>Стоимость карниза * 2</t>
  </si>
  <si>
    <t>День-Ночь</t>
  </si>
  <si>
    <t>Стоимость 1 изделия + 2 изделия</t>
  </si>
  <si>
    <t>Груз цепи управления ДИЗАЙН белый/серый/чёрный</t>
  </si>
  <si>
    <t>ГРУЗ ЦЕПИ ДЕКОР/ДИЗАЙН (БЕЛЫЙ-СЕРЫЙ-ЧЁРНЫЙ)</t>
  </si>
  <si>
    <t>1 у.е. / 3 у.е.</t>
  </si>
  <si>
    <t>Груз цепи Дизайн белый/серый/чёрный</t>
  </si>
  <si>
    <t>Груз цепи управления белый ДЕКОР/ДИЗАЙН белый-серый-чёрный</t>
  </si>
  <si>
    <t>1 у.е / 3 у.е.</t>
  </si>
  <si>
    <t>Груз цепи управления белый ДЕКОР-1у.е шт. ДИЗАЙН белый-серый-чёрный - 3 у.е шт.</t>
  </si>
  <si>
    <t>Комплект боковой фиксации на одно изделие 10 $, кв.м + 5 $.</t>
  </si>
  <si>
    <t>1</t>
  </si>
  <si>
    <t>2</t>
  </si>
  <si>
    <t>Цвет комплектации:</t>
  </si>
  <si>
    <t>Белый, Т. Серый, Черный</t>
  </si>
  <si>
    <t xml:space="preserve">бесплатно </t>
  </si>
  <si>
    <t>Труба 78 ( только на эп)</t>
  </si>
  <si>
    <t xml:space="preserve">Короб </t>
  </si>
  <si>
    <t xml:space="preserve">Короб 100мм </t>
  </si>
  <si>
    <t xml:space="preserve">Короб 120 мм </t>
  </si>
  <si>
    <t xml:space="preserve">Управление </t>
  </si>
  <si>
    <t>ЭП</t>
  </si>
  <si>
    <t>смотреть вкладку Электрика Амиго</t>
  </si>
  <si>
    <t xml:space="preserve">3 $  за метр погонный </t>
  </si>
  <si>
    <t xml:space="preserve">*(только для использования внутри помещения) </t>
  </si>
  <si>
    <t xml:space="preserve">Сварка </t>
  </si>
  <si>
    <t xml:space="preserve">5,35 $ за погонный метр шва </t>
  </si>
  <si>
    <t>3 КАТЕГОРИЯ ZIP</t>
  </si>
  <si>
    <t>4 КАТЕГОРИЯ ZIP</t>
  </si>
  <si>
    <t xml:space="preserve">Труба 63 </t>
  </si>
  <si>
    <t xml:space="preserve">Пружина </t>
  </si>
  <si>
    <t>4 КАТЕГОРИЯ LOCK</t>
  </si>
  <si>
    <t>3 КАТЕГОРИЯ LOCK</t>
  </si>
  <si>
    <t>РУЛОННЫЕ ШТОРЫ ZIP</t>
  </si>
  <si>
    <t>РУЛОННЫЕ ШТОРЫ LOCK</t>
  </si>
  <si>
    <t xml:space="preserve">        Металлическая цепь управления - 2,44 $ за 1 м.п. высоты управления, Цветная - 3,5 $</t>
  </si>
  <si>
    <t>Цепь управления металл/цветная металл, шт.</t>
  </si>
  <si>
    <t>8,5/11</t>
  </si>
  <si>
    <t>МЕТАЛЛИЧЕСКАЯ ЦЕПЬ / ЦВЕТНАЯ</t>
  </si>
  <si>
    <t xml:space="preserve">Металлическая цепь / Цветная </t>
  </si>
  <si>
    <t>Металлическая цепь / Цветная</t>
  </si>
  <si>
    <t>Цепь Металл/Цветна/Цветная *</t>
  </si>
  <si>
    <t>Комплект электрики Amigo ZIP/LOCK DM45 (провод)</t>
  </si>
  <si>
    <t>Комплект электрики Amigo ZIP/LOCK DM35 (радио)</t>
  </si>
  <si>
    <t>Комплект электрики Amigo ZIP/LOCK DM35 (рад,RS485)</t>
  </si>
  <si>
    <t>Дельта BlackOut</t>
  </si>
  <si>
    <t>КАТАЛОГИ</t>
  </si>
  <si>
    <t>КАТАЛОГ РУЛОННЫХ ТКАНЕЙ AMIGO (ДВОЙНОЙ)</t>
  </si>
  <si>
    <t>шт.</t>
  </si>
  <si>
    <t>КАТАЛОГ РУЛОННЫХ ТКАНЕЙ PROJECT</t>
  </si>
  <si>
    <t xml:space="preserve">КНИЖКА ОДНОТОННЫХ РУЛОННЫХ ТКАНЕЙ </t>
  </si>
  <si>
    <t xml:space="preserve">КАТАЛОГ ДЕРЕВО / БАМБУК / ПЛАСТИК / АЛЮМ (ОБЩИЙ) </t>
  </si>
  <si>
    <t>ВЕШАЛКА РИМКИ ПРИНТЫ</t>
  </si>
  <si>
    <t>ХАНГЕР ЗЕБРА</t>
  </si>
  <si>
    <t>ХАНГЕР РИМСКИЕ ШТОРЫ</t>
  </si>
  <si>
    <t>БУКЛЕТЫ-БРОШЮРЫ</t>
  </si>
  <si>
    <t>БРОШЮРА ПЛИССЕ АМИГО</t>
  </si>
  <si>
    <t>БРОШЮРА ТРЕНДЫ АМИГО</t>
  </si>
  <si>
    <t>БУКЛЕТ BENTHIN АМИГО</t>
  </si>
  <si>
    <t>БУКЛЕТ FIXLINE AMIGO</t>
  </si>
  <si>
    <t>БУКЛЕТ ЗЕБРА АМИГО</t>
  </si>
  <si>
    <t>БУКЛЕТ ПЛИССЕ АМИГО</t>
  </si>
  <si>
    <t>БУКЛЕТ РЕКЛАМНЫЙ АМИГО</t>
  </si>
  <si>
    <t>БУКЛЕТ РУЛОННЫХ ШТОР ROOF SYSTEM</t>
  </si>
  <si>
    <t>БУКЛЕТ СИСТЕМ ROLLA</t>
  </si>
  <si>
    <t>БУКЛЕТ ШТОРНЫХ КАРНИЗОВ</t>
  </si>
  <si>
    <t>КАТАЛОГ МОТОРИЗАЦИИ АМИГО</t>
  </si>
  <si>
    <t>КАТАЛОГ ОБОРУДОВАНИЯ АМИГО (БРОШЮРА)</t>
  </si>
  <si>
    <t>КНИГА ПРОДАВЦА АМИГО</t>
  </si>
  <si>
    <t>ПОСТЕРЫ АМИГО 25 ЛЕТ НАБОР 3ШТ</t>
  </si>
  <si>
    <t>ТЕХНИЧЕСКИЙ КАТАЛОГ КОМПЛЕКТАЦИИ (БРОШЮРА)</t>
  </si>
  <si>
    <t>ДЕМОНСТРАЦИОННЫЕ ОБРАЗЦЫ</t>
  </si>
  <si>
    <t>МОБИЛЬНАЯ СТОЙКА AMIGO 2023</t>
  </si>
  <si>
    <t>МОБИЛЬНАЯ СТОЙКА AMIGO-BENTHIN</t>
  </si>
  <si>
    <t>ОБРАЗЕЦ ROOF SYSTEM + VELUX</t>
  </si>
  <si>
    <t>89% P (полиэстер) + 11% L (лен)</t>
  </si>
  <si>
    <t>72% полиэстер - 28% вискоза</t>
  </si>
  <si>
    <t>94% Р (полиэстер) 
+ 6% R район</t>
  </si>
  <si>
    <t>ДИЛЕРСКИЙ ПРАЙС-ЛИСТ НА ШТОРНЫЕ КАРНИЗЫ AMIGO/AMIGO LIGHT</t>
  </si>
  <si>
    <t>НАИМЕНОВАНИЕ ПРИВОДА И ДОП. УСТРОЙСТВ</t>
  </si>
  <si>
    <t>Привод шторный Light, радио, СК, Tuya (максимально 6м)</t>
  </si>
  <si>
    <t>Стеновой 5см</t>
  </si>
  <si>
    <t>Стеновой 14см</t>
  </si>
  <si>
    <t>Стеновой 24см</t>
  </si>
  <si>
    <t>Дополнительная комплектация:</t>
  </si>
  <si>
    <t>Наценки:</t>
  </si>
  <si>
    <t>Переход радиуса</t>
  </si>
  <si>
    <t>Фурнитура чёрная (только Amigo)</t>
  </si>
  <si>
    <t>Карниз чёрный (только Amigo)</t>
  </si>
  <si>
    <t>Доп. бегунок (по умолчанию 10 шт. / пог.м. карниза)</t>
  </si>
  <si>
    <t>РАДИОПЕРЕДАТЧИКИ, ПРОВОДНЫЕ ВЫКЛЮЧАТЕЛИ СМ.ЗДЕСЬ</t>
  </si>
  <si>
    <t>Привод шторный DT72TV/SW-1.2/14,WiFi С ОБРАТН. СВЯЗЬЮ ЧЁРНЫЙ</t>
  </si>
  <si>
    <t xml:space="preserve">Привод шторный DT72TV/SW-1.2/14,WiFi С ОБРАТН. СВЯЗЬЮ </t>
  </si>
  <si>
    <t>Электропривод чёрный 230В со встроенным приёмником радиосигнала, модулем WiFi, с обратной связью</t>
  </si>
  <si>
    <t>Пульт 6-канальный Light</t>
  </si>
  <si>
    <t>Комплект электрики Amigo ZIP/LOCK DM45 (радио,о/с)</t>
  </si>
  <si>
    <t>Радиопередатчик с сухими контактами DD1149P,12/24В универсальный</t>
  </si>
  <si>
    <t xml:space="preserve">Совместим с обычными приводами, приводами с обратной связью. </t>
  </si>
  <si>
    <t>МЕХАНИЗМ С МЕТ. КРОНШТ. КОРИЧНЕВЫЙ, ЧЁРНЫЙ</t>
  </si>
  <si>
    <t>3 $ за м.п. высоты</t>
  </si>
  <si>
    <t>Мини</t>
  </si>
  <si>
    <t>стоимость по матрице, как обычные</t>
  </si>
  <si>
    <t>Кронштейн стеновой 5см</t>
  </si>
  <si>
    <t>Кронштейн стеновой 14см</t>
  </si>
  <si>
    <t>Кронштейн стеновой 24см</t>
  </si>
  <si>
    <t>1,8$ за шт.</t>
  </si>
  <si>
    <t>2,39$ за шт.</t>
  </si>
  <si>
    <t>2,77 $ за шт.</t>
  </si>
  <si>
    <t>3,48 $ за шт.</t>
  </si>
  <si>
    <t>4,96 $ за шт.</t>
  </si>
  <si>
    <t>63,5 х 66</t>
  </si>
  <si>
    <t>64 х 70</t>
  </si>
  <si>
    <t>100 х 115,5</t>
  </si>
  <si>
    <t>РАППОРТ, СМ</t>
  </si>
  <si>
    <t>300 х 305</t>
  </si>
  <si>
    <t>Классика AMG 90мм (Только мотор)</t>
  </si>
  <si>
    <t>Комплект электрики Амиго AMG 90 (провод)</t>
  </si>
  <si>
    <t>Комплект электрики Amigo для руло AMG 55(провод)</t>
  </si>
  <si>
    <t>Комплект электрики Amigo для руло AMG 35 (радио)</t>
  </si>
  <si>
    <t>Комплект электрики Amigo для руло AMG 45 (радио)</t>
  </si>
  <si>
    <t>Комплект электрики Amigo для руло AMG 90 (радио с обр. связью)</t>
  </si>
  <si>
    <t>Электропривод 230В со встроенным приёмником радиосигнала и братной связью</t>
  </si>
  <si>
    <t>ШТОРЫ ПЛИССЕ RUS</t>
  </si>
  <si>
    <t>ДОПОЛНИТЕЛЬНЫЕ ОПЦИИ:</t>
  </si>
  <si>
    <t>Коричневый/Чёрный</t>
  </si>
  <si>
    <t>10$ за шт.</t>
  </si>
  <si>
    <t xml:space="preserve">Потолочный </t>
  </si>
  <si>
    <t xml:space="preserve">Пластиковый </t>
  </si>
  <si>
    <t xml:space="preserve">Подоконный </t>
  </si>
  <si>
    <t>КЛАССИКА 90 ММ</t>
  </si>
  <si>
    <t>ДИЛЕРСКИЙ ПРАЙС-ЛИСТ НА СИСТЕМУ AMG</t>
  </si>
  <si>
    <t>ПРУЖИНА КАСС 32 ММ</t>
  </si>
  <si>
    <t>ОСНОВНЫЕ МОДЕЛИ AMG</t>
  </si>
  <si>
    <t>РУЛОННЫЕ ШТОРЫ AMG, ТРУБА 90, ГАРАНТИЙНЫЕ РАЗМЕРЫ, М</t>
  </si>
  <si>
    <t>6$ к стоимости изделия</t>
  </si>
  <si>
    <t xml:space="preserve">бесплатно (по умолчанию) </t>
  </si>
  <si>
    <t xml:space="preserve">Боковая фиксация в Мини </t>
  </si>
  <si>
    <t xml:space="preserve">Кронштейн стеновой в Мини </t>
  </si>
  <si>
    <t>Кронштейн на штапик в Мини</t>
  </si>
  <si>
    <t>Карниз Мини</t>
  </si>
  <si>
    <t>10% к стоимости обычного карниза</t>
  </si>
  <si>
    <t>Цепь нижняя для пластика и алюминия металлическая/пластиковая - 0,9728/0,1378 $ за м.п.</t>
  </si>
  <si>
    <t>КОРИЧНЕВЫЙ/ЧЁРНЫЙ</t>
  </si>
  <si>
    <t>1,00</t>
  </si>
  <si>
    <t>1,10</t>
  </si>
  <si>
    <t>1,20</t>
  </si>
  <si>
    <t>1,30</t>
  </si>
  <si>
    <t>1,40</t>
  </si>
  <si>
    <t>1,50</t>
  </si>
  <si>
    <t>1,60</t>
  </si>
  <si>
    <t>1,70</t>
  </si>
  <si>
    <t>1,80</t>
  </si>
  <si>
    <t>1,90</t>
  </si>
  <si>
    <t>2,00</t>
  </si>
  <si>
    <t>2,10</t>
  </si>
  <si>
    <t>2,20</t>
  </si>
  <si>
    <t>2,30</t>
  </si>
  <si>
    <t>2,40</t>
  </si>
  <si>
    <t>2,50</t>
  </si>
  <si>
    <t>2,60</t>
  </si>
  <si>
    <t>2,70</t>
  </si>
  <si>
    <t>2,80</t>
  </si>
  <si>
    <t>2,90</t>
  </si>
  <si>
    <t>3,00</t>
  </si>
  <si>
    <t>3,10</t>
  </si>
  <si>
    <t>3,20</t>
  </si>
  <si>
    <t>3,30</t>
  </si>
  <si>
    <t>3,40</t>
  </si>
  <si>
    <t>3,50</t>
  </si>
  <si>
    <t>3,60</t>
  </si>
  <si>
    <t>3,70</t>
  </si>
  <si>
    <t>3,80</t>
  </si>
  <si>
    <t>3,90</t>
  </si>
  <si>
    <t>4,00</t>
  </si>
  <si>
    <t>4,10</t>
  </si>
  <si>
    <t>4,20</t>
  </si>
  <si>
    <t>4,30</t>
  </si>
  <si>
    <t>4,40</t>
  </si>
  <si>
    <t>4,50</t>
  </si>
  <si>
    <t>4,60</t>
  </si>
  <si>
    <t>4,70</t>
  </si>
  <si>
    <t>4,80</t>
  </si>
  <si>
    <t>4,90</t>
  </si>
  <si>
    <t>5,00</t>
  </si>
  <si>
    <t xml:space="preserve">   Труба 63 </t>
  </si>
  <si>
    <t>15% к стоимости изделия</t>
  </si>
  <si>
    <t xml:space="preserve"> Покраска в цвет по RAL</t>
  </si>
  <si>
    <t>3 КАТЕГОРИЯ ZIP ROOF</t>
  </si>
  <si>
    <t>4 КАТЕГОРИЯ ZIP ROOF</t>
  </si>
  <si>
    <t>РУЛОННЫЕ ШТОРЫ ZIP ROOF</t>
  </si>
  <si>
    <t>* Короб только 120мм</t>
  </si>
  <si>
    <t xml:space="preserve">        Пробивка пластика и алюминия (для нижней цепочки) - 0,1 $. за ламель  </t>
  </si>
  <si>
    <t>Комплект электрики Amigo ZIP/LOCK DM35 (провод) только короб 120мм</t>
  </si>
  <si>
    <t>ПРИМЕР РАСЧЕТА: Классика Бентин М 29 ЗЕБРА ш1,80*в2,00 ткань Авангард: в2,00*62,36=124,728$+ система Классика Бентин М 29 ЗЕБРА ш1,80 - 67,78. Итого: 192,508</t>
  </si>
  <si>
    <t>САНТАНА 32ММ</t>
  </si>
  <si>
    <t>АКВАРЕЛЬ (только Феникс)</t>
  </si>
  <si>
    <t>БАТИК (только Феникс)</t>
  </si>
  <si>
    <t>ВЕРАНДА (только Феникс)</t>
  </si>
  <si>
    <t>ВИОЛА (только Феникс)</t>
  </si>
  <si>
    <t>ДИКИЙ ШЕЛК (только Феникс)</t>
  </si>
  <si>
    <t>ДРИМ В/О</t>
  </si>
  <si>
    <t>КАПРИ ПЕРЛА</t>
  </si>
  <si>
    <t>КРИСП ПЕРЛА</t>
  </si>
  <si>
    <t>ЛАЙН ПЕРЛА</t>
  </si>
  <si>
    <t>ЛЕН КАРЕ</t>
  </si>
  <si>
    <t>ЛЕН ФЛЕР</t>
  </si>
  <si>
    <t>МЕТАЛЛИК В/О</t>
  </si>
  <si>
    <t>МАРА (только Феникс)</t>
  </si>
  <si>
    <t>МЕТИС ПЕРЛА (только Феникс)</t>
  </si>
  <si>
    <t>МЕРЕЖКА (только Феникс)</t>
  </si>
  <si>
    <t>МИКЕНЫ (только Феникс)</t>
  </si>
  <si>
    <t>НАЙС</t>
  </si>
  <si>
    <t>НЕО</t>
  </si>
  <si>
    <t>ОПАЛ (только Феникс)</t>
  </si>
  <si>
    <t>ШАРМ (только Феникс)</t>
  </si>
  <si>
    <t>ШАТО (только Феникс)</t>
  </si>
  <si>
    <t>ЛУНД В/О 15мм (только Феникс)</t>
  </si>
  <si>
    <t>НАЗВАНИЕ И ЦЕНОВЫЕ КАТЕГОРИИ ТКАНЕЙ AMIGO ДЛЯ ПЛИССЕ, СПЕЦИАЛЬНОЕ ПРЕДЛОЖЕНИЕ, ТКАНИ НА ВЫВОДЕ.</t>
  </si>
  <si>
    <t>Привод шторный DT72TS-1.2/14, чёрный</t>
  </si>
  <si>
    <t>25% P (полиэстер) 
75% PVC (ПВХ)</t>
  </si>
  <si>
    <t>Влажная губка</t>
  </si>
  <si>
    <t>340 х 450             400 х 270*</t>
  </si>
  <si>
    <t>22% P (полиэстер) 
78% PVC (ПВХ)</t>
  </si>
  <si>
    <r>
      <t xml:space="preserve">СКРИН 5% 300см OTD                    </t>
    </r>
    <r>
      <rPr>
        <b/>
        <sz val="10"/>
        <color rgb="FFFF0000"/>
        <rFont val="Times New Roman"/>
        <family val="1"/>
        <charset val="204"/>
      </rPr>
      <t>Только Benthin L 52/65/75 и AMG XL</t>
    </r>
  </si>
  <si>
    <r>
      <t xml:space="preserve">СКРИН 0% 350см OTD                   </t>
    </r>
    <r>
      <rPr>
        <b/>
        <sz val="10"/>
        <color rgb="FFFF0000"/>
        <rFont val="Times New Roman"/>
        <family val="1"/>
        <charset val="204"/>
      </rPr>
      <t>Только Benthin L 52/65/75 и AMG XL</t>
    </r>
  </si>
  <si>
    <t>Комплект электрики Amigo для гор. 50мм (провод) с дек. лесенкой</t>
  </si>
  <si>
    <t>Комплект электрики Amigo для руло AMG55 (радио)</t>
  </si>
  <si>
    <t>Комплект электрики Amigo для гор. 50мм (радио) с дек. лесенкой</t>
  </si>
  <si>
    <t>Комплект электрики Amigo для гор. 50мм (радио+RS485) с дек. лесенкой</t>
  </si>
  <si>
    <t>Данный прайс актуален для всех моделей системы AMG за исключением моделей AMG Double и AMG Mono. Для уточнения цены на данные модели, свяжитесь со специалистами нашей компании.</t>
  </si>
  <si>
    <t>ПРОЗРАЧНЫЙ 5 мм</t>
  </si>
  <si>
    <t>Крэнк наценка за управление</t>
  </si>
  <si>
    <t>ОМЕГА FR 300 см</t>
  </si>
  <si>
    <t>ОМЕГА FR BLACK-OUT 300см</t>
  </si>
  <si>
    <t>КОМФОРТ</t>
  </si>
  <si>
    <t>БЕРКЛИ</t>
  </si>
  <si>
    <t>ДИАМАНТ</t>
  </si>
  <si>
    <t>300 х 265</t>
  </si>
  <si>
    <t>23 х 20</t>
  </si>
  <si>
    <t>Горизонтальных алюминиевых жалюзи 50мм по умолчанию изготавливаются без декоративного валанса, если нужен указывайте при размещении заказа, опция бесплатная</t>
  </si>
  <si>
    <t>Ручка металлическая (не стыкуется с удлин. ручки)</t>
  </si>
  <si>
    <t>МИСТ</t>
  </si>
  <si>
    <t>270 х 600             400 х 250*</t>
  </si>
  <si>
    <t>Бегунок чёрный</t>
  </si>
  <si>
    <t>за м.п. карниза</t>
  </si>
  <si>
    <t>КАРНИЗЫ AMIGO / AMIGO LIGHT / ТИП В</t>
  </si>
  <si>
    <t>Бегунок бесшумный и чёрный тип В</t>
  </si>
  <si>
    <t>Каретка бесшумная тип В</t>
  </si>
  <si>
    <t>ТЕЛЕСКОПИЧЕСКИЙ МОТОРИЗОВАННЫЙ ШТОРНЫЙ КАРНИЗ - РАДИО, WI-FI, TUYA + ПУЛЬТ</t>
  </si>
  <si>
    <t>Длина карниза 2,5м, увеличивается до 4м, за счет его развижения.</t>
  </si>
  <si>
    <t>Карниз укомплектован бегунками на большую ширину, потолочными кронштейнами, приводом, блоком питания и пультом</t>
  </si>
  <si>
    <t>Соединитель карнизов 90°/135° (только Amigo, белый цвет)</t>
  </si>
  <si>
    <t>Пример расчета: Шторный карниз белый 2,5м:                                                                                                                         1. 113,2$ + 146,77$ (Привод шторный DT72TV/SW-1.2/14)=259,97$                                                                                             2. тип В аналогично                                                                                                                                                                            3. LIGHT аналогично, но + Привод LIGHT</t>
  </si>
  <si>
    <t>Пример расчета: Шторный карниз чёрный 2,5м:                                                                                                                                          113,2$ + 166,35$ (Привод шторный DT72TV/SW-1.2/14 ЧЁРНЫЙ)=279,55$,                                                             наценка чёрный 2,5*5,6$=14$ + фурнитура 38$ Итог 279,55$+14$+38$=331,55$</t>
  </si>
  <si>
    <t>Пример расчета: Шторный карниз тип В бесшумный 2,5м:                                                                                                                         113,2$ + 166,35$ (Привод шторный DT72TV/SW-1.2/14 ЧЁРНЫЙ)=279,55$,                                                                                   наценка бегунок 2,5*3,19$=7,975$ + наценка каретка 6,24$ Итог 279,55$+7,975$+6,24$=293,765$</t>
  </si>
  <si>
    <t>Радиоприёмник Zigbee DZ200</t>
  </si>
  <si>
    <t>* Длина управления не может быть меньше 2/3 высоты готового изделия. ** Максимальная высота зависит от конкретной ткани и ширины изделия.</t>
  </si>
  <si>
    <t>Замена механизма МИНИ Besta на RS19 Besta - 0,5$ к стоимости изделия.</t>
  </si>
  <si>
    <t>Уголок монтажный</t>
  </si>
  <si>
    <t>АРИМ</t>
  </si>
  <si>
    <t>АСТИ</t>
  </si>
  <si>
    <t>ВЕНЕТО</t>
  </si>
  <si>
    <t>ДЕРБИ</t>
  </si>
  <si>
    <t>ДУБЛИН</t>
  </si>
  <si>
    <t>ЛАОС</t>
  </si>
  <si>
    <t>МАЛЕ</t>
  </si>
  <si>
    <t>МАРСЕЛЬ</t>
  </si>
  <si>
    <t>НЕАПОЛЬ</t>
  </si>
  <si>
    <t>РЕГАЛ</t>
  </si>
  <si>
    <t>РИМИНИ</t>
  </si>
  <si>
    <t>РИЧМОНД</t>
  </si>
  <si>
    <t>600 x 275</t>
  </si>
  <si>
    <t>300 x 285                      280 x 400</t>
  </si>
  <si>
    <t>600 x  275              270 x 500</t>
  </si>
  <si>
    <t xml:space="preserve">300 x 285                      </t>
  </si>
  <si>
    <t>600 x 275                  270 x 500</t>
  </si>
  <si>
    <t>600 x 255                  250 x 500</t>
  </si>
  <si>
    <t>300 x 285</t>
  </si>
  <si>
    <t>600 x 275               270 x 500</t>
  </si>
  <si>
    <t>300 x 265                  260 x 400</t>
  </si>
  <si>
    <t>300 x 265</t>
  </si>
  <si>
    <t>600 x 255</t>
  </si>
  <si>
    <t>300  x 275</t>
  </si>
  <si>
    <t>600 x 265            260 x 500</t>
  </si>
  <si>
    <t>600 x 275            270x 500</t>
  </si>
  <si>
    <t>600 x 295</t>
  </si>
  <si>
    <t>300 x 285            280 x 400</t>
  </si>
  <si>
    <t>600 x 275            270 x 500</t>
  </si>
  <si>
    <t xml:space="preserve">300 x 265                  </t>
  </si>
  <si>
    <t>600 x 280            275 x 500</t>
  </si>
  <si>
    <t>300 x 270              265 x 400</t>
  </si>
  <si>
    <t>600 x 260              255 x 500</t>
  </si>
  <si>
    <t>260 х 400</t>
  </si>
  <si>
    <t>600 x 285</t>
  </si>
  <si>
    <t>36 х 38</t>
  </si>
  <si>
    <t>23.30 х 36.50</t>
  </si>
  <si>
    <t>35 х 43</t>
  </si>
  <si>
    <t>17,5 x 36</t>
  </si>
  <si>
    <t>37 х 42</t>
  </si>
  <si>
    <t>34.68 х 45.72</t>
  </si>
  <si>
    <t>40 х 38</t>
  </si>
  <si>
    <t>80% P 20% V
(полиэстер, вискоза</t>
  </si>
  <si>
    <t>3-4</t>
  </si>
  <si>
    <t>53% P 47% С
(полиэстер, хлопок)</t>
  </si>
  <si>
    <t>79% P 21% С
(полиэстер, хлопок)</t>
  </si>
  <si>
    <t>Индия</t>
  </si>
  <si>
    <t>ТВИДЕЛЬ D/O</t>
  </si>
  <si>
    <t>ЮКИ D/O</t>
  </si>
  <si>
    <t>ЛИРИ D/O</t>
  </si>
  <si>
    <t>НАПРАВЛЕНИЕ РИСУНКА</t>
  </si>
  <si>
    <t>Е категория МИРАЖ</t>
  </si>
  <si>
    <t>3 категория МИРАЖ</t>
  </si>
  <si>
    <t>Тканевая вставка в короб</t>
  </si>
  <si>
    <t>7,48 $ к стоимости изделия</t>
  </si>
  <si>
    <t>Металлическая цепь-петля или с замком</t>
  </si>
  <si>
    <t xml:space="preserve">3 $  за метр погонный высоты управления </t>
  </si>
  <si>
    <t>ФЛОРА</t>
  </si>
  <si>
    <t>Крэнк 1м - 1,2м - 1,5м - 2м</t>
  </si>
  <si>
    <t>LIFT- СИСТЕМА ДЛЯ ШТОРНЫХ КАРНИЗОВ</t>
  </si>
  <si>
    <t>LIFT-система*</t>
  </si>
  <si>
    <t>*К стоимости ГИ необходимо добавить стоимость комплекта электрики (см.вкладку Моторизация Amigo)</t>
  </si>
  <si>
    <t>1$ за шт.</t>
  </si>
  <si>
    <t>ДИЛЕРСКИЙ ПРАЙС-ЛИСТ НА LIFT-СИСТЕМУ ДЛЯ ШТОРНЫХ КАРНИЗОВ</t>
  </si>
  <si>
    <t>Кронштейн подвеса:</t>
  </si>
  <si>
    <t>Комплект электрики Amigo для гор. 50мм (радио,АКБ), с дек. Лесенкой</t>
  </si>
  <si>
    <t>Комплект электрики Amigo LIFT DM35 (провод)</t>
  </si>
  <si>
    <t>Комплект электрики Amigo LIFT DM45 (провод)</t>
  </si>
  <si>
    <t>Комплект электрики Amigo LIFT DM35 (радио)</t>
  </si>
  <si>
    <t>Комплект электрики Amigo LIFT DM45 (радио,о/с)</t>
  </si>
  <si>
    <t>КОЛИБРИ</t>
  </si>
  <si>
    <t>МАРМО</t>
  </si>
  <si>
    <t>ФОЙЛ</t>
  </si>
  <si>
    <t>СИНТЕЗ</t>
  </si>
  <si>
    <r>
      <t xml:space="preserve">СКРИН 4% 300см OTD                    </t>
    </r>
    <r>
      <rPr>
        <b/>
        <sz val="10"/>
        <color rgb="FFFF0000"/>
        <rFont val="Times New Roman"/>
        <family val="1"/>
        <charset val="204"/>
      </rPr>
      <t>Только Benthin L 52/65/75 и AMG XL</t>
    </r>
  </si>
  <si>
    <t>ШЁЛК II BLACK-OUT</t>
  </si>
  <si>
    <r>
      <t xml:space="preserve">СКРИН 3% 300см OTD                    </t>
    </r>
    <r>
      <rPr>
        <b/>
        <sz val="10"/>
        <color rgb="FFFF0000"/>
        <rFont val="Times New Roman"/>
        <family val="1"/>
        <charset val="204"/>
      </rPr>
      <t>Только Benthin L 52/65/75 и AMG XL</t>
    </r>
  </si>
  <si>
    <t>РАППОРТ (Ш.*В.) СМ</t>
  </si>
  <si>
    <t>45*35</t>
  </si>
  <si>
    <t>32*32</t>
  </si>
  <si>
    <t>45,7*56,5</t>
  </si>
  <si>
    <t>30% P (полиэстер) 
70% PVC (ПВХ)</t>
  </si>
  <si>
    <t>40% P (полиэстер) 
60% PVC (ПВХ)</t>
  </si>
  <si>
    <t>34,5*25</t>
  </si>
  <si>
    <t>190 х 450             400 х 180*</t>
  </si>
  <si>
    <t>Комплект электрики Amigo LIFT DM45, 50Нм (радио)</t>
  </si>
  <si>
    <t>чёрный браш</t>
  </si>
  <si>
    <t>Радиовыключатель 15-канальный SMART DD1853PB, чёрный</t>
  </si>
  <si>
    <t>Выключатель внешний с фиксацией DC225</t>
  </si>
  <si>
    <t>Выключатель внешний с фиксацией DC226 двойной</t>
  </si>
  <si>
    <t>ПЛЭЙН Б/О</t>
  </si>
  <si>
    <t>РИНО</t>
  </si>
  <si>
    <t>РОДОС Б/О</t>
  </si>
  <si>
    <t>РЕФЛЕКС ПЕРЛА</t>
  </si>
  <si>
    <t>СИНАЙ</t>
  </si>
  <si>
    <t>ДИНО Б/О</t>
  </si>
  <si>
    <t xml:space="preserve">  Серый/Антрацит/Чёрный Классика LVT 32 мм</t>
  </si>
  <si>
    <t xml:space="preserve">  Серый/Антрацит/Чёрный Классика LVT 45 мм</t>
  </si>
  <si>
    <t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t>
  </si>
  <si>
    <t>ДИЛЕРСКИЙ ПРАЙС-ЛИСТ НА ГОРИЗОНТАЛЬНЫЕ ЖАЛЮЗИ БАМБУК/ДЕРЕВО/ПЛАСТИК</t>
  </si>
  <si>
    <t>Дерево Липа 50мм</t>
  </si>
  <si>
    <t>Дерево Липа 25мм</t>
  </si>
  <si>
    <t>Пластик 50мм Стандарт</t>
  </si>
  <si>
    <t>берёза</t>
  </si>
  <si>
    <t>Пластик 50мм Классик</t>
  </si>
  <si>
    <t>светло-коричневый</t>
  </si>
  <si>
    <t>Пластик 50мм Модерно</t>
  </si>
  <si>
    <t>0,42/2,7</t>
  </si>
  <si>
    <t>4,30(макс. 3,2 м²)</t>
  </si>
  <si>
    <t>белый лён</t>
  </si>
  <si>
    <t xml:space="preserve">цемент </t>
  </si>
  <si>
    <t>МАТЕРИАЛ НА ВЫВОДЕ СКИДКА ДИЛЕРА НЕ ДЕЙСТВУЕТ</t>
  </si>
  <si>
    <t xml:space="preserve">4,30(макс. 3,30 м²) </t>
  </si>
  <si>
    <t xml:space="preserve">4,30(макс. 3,80 м²) </t>
  </si>
  <si>
    <t xml:space="preserve">4,30(макс. 3,60 м²) </t>
  </si>
  <si>
    <t>4,30(макс. 4,2 м² )</t>
  </si>
  <si>
    <t xml:space="preserve">4,30(макс. 3,50 м²) </t>
  </si>
  <si>
    <t xml:space="preserve">4,30(макс. 4,50 м²) </t>
  </si>
  <si>
    <t xml:space="preserve">4,30(макс. 3,20 м²) </t>
  </si>
  <si>
    <t>БАТИСТ</t>
  </si>
  <si>
    <t>290 х 600             400 х 270</t>
  </si>
  <si>
    <t>ЛУВР</t>
  </si>
  <si>
    <t>30% Р (полиэстер) 70% REC P (перераб. полиэстер)</t>
  </si>
  <si>
    <t>МОНАКО Б/О</t>
  </si>
  <si>
    <t>50% Р (полиэстер) 50% REC P (перераб. полиэстер)</t>
  </si>
  <si>
    <t>КВАРЦ</t>
  </si>
  <si>
    <t xml:space="preserve">Расчет Портьеры </t>
  </si>
  <si>
    <t>Категория ткани  →
Стоимость ткани за п.м. ($) →</t>
  </si>
  <si>
    <t xml:space="preserve"> Е</t>
  </si>
  <si>
    <t xml:space="preserve">*** </t>
  </si>
  <si>
    <t xml:space="preserve">п.м. ткани*на коэф.складок </t>
  </si>
  <si>
    <t xml:space="preserve">( высота до 3м , в зависимости от ткани) </t>
  </si>
  <si>
    <t>Раскрой ткани по высоте</t>
  </si>
  <si>
    <t xml:space="preserve">п.м. ткани*на высоту изделия </t>
  </si>
  <si>
    <t xml:space="preserve">( ширина до 3м , в зависимости от ткани) </t>
  </si>
  <si>
    <t>ст-ть изделия + ст-ть подклада</t>
  </si>
  <si>
    <t xml:space="preserve">*Ст-ть подклада ткани будет считаться: как 2-е изделие согласно категории, раскроя и коф. складок </t>
  </si>
  <si>
    <t>Прайс-лист на Партьеры</t>
  </si>
  <si>
    <r>
      <rPr>
        <b/>
        <sz val="10"/>
        <color theme="4" tint="-0.499984740745262"/>
        <rFont val="Times New Roman"/>
        <family val="1"/>
        <charset val="204"/>
      </rPr>
      <t>Подкладка</t>
    </r>
    <r>
      <rPr>
        <sz val="10"/>
        <color theme="4" tint="-0.499984740745262"/>
        <rFont val="Times New Roman"/>
        <family val="1"/>
        <charset val="204"/>
      </rPr>
      <t>:</t>
    </r>
  </si>
  <si>
    <t>Раскрой ткани по ширине:</t>
  </si>
  <si>
    <r>
      <rPr>
        <b/>
        <sz val="10"/>
        <color theme="4" tint="-0.499984740745262"/>
        <rFont val="Times New Roman"/>
        <family val="1"/>
        <charset val="204"/>
      </rPr>
      <t>Коэф. складок</t>
    </r>
    <r>
      <rPr>
        <sz val="10"/>
        <color theme="4" tint="-0.499984740745262"/>
        <rFont val="Times New Roman"/>
        <family val="1"/>
        <charset val="204"/>
      </rPr>
      <t xml:space="preserve"> : </t>
    </r>
  </si>
  <si>
    <t xml:space="preserve"> 1,1 /1,5 / 2,0</t>
  </si>
  <si>
    <t>ПОРТЬЕРЫ</t>
  </si>
  <si>
    <r>
      <t xml:space="preserve">МАКС. РАЗМЕРЫ    ГОТОВОГО ИЗДЕЛИЯ  </t>
    </r>
    <r>
      <rPr>
        <b/>
        <sz val="10"/>
        <color rgb="FFFF0000"/>
        <rFont val="Times New Roman"/>
        <family val="1"/>
        <charset val="204"/>
      </rPr>
      <t xml:space="preserve">РИМКИ                                           </t>
    </r>
    <r>
      <rPr>
        <b/>
        <sz val="10"/>
        <color theme="4" tint="-0.499984740745262"/>
        <rFont val="Times New Roman"/>
        <family val="1"/>
        <charset val="204"/>
      </rPr>
      <t>( ШИР. х ВЫС., СМ )</t>
    </r>
  </si>
  <si>
    <r>
      <t xml:space="preserve">МАКС. РАЗМЕРЫ     ГОТОВОГО ИЗДЕЛИЯ </t>
    </r>
    <r>
      <rPr>
        <b/>
        <sz val="10"/>
        <color rgb="FFFF0000"/>
        <rFont val="Times New Roman"/>
        <family val="1"/>
        <charset val="204"/>
      </rPr>
      <t xml:space="preserve">ПОРТЬЕРЫ                            </t>
    </r>
    <r>
      <rPr>
        <b/>
        <sz val="10"/>
        <color theme="4" tint="-0.499984740745262"/>
        <rFont val="Times New Roman"/>
        <family val="1"/>
        <charset val="204"/>
      </rPr>
      <t>( ШИР. х ВЫС., СМ )</t>
    </r>
  </si>
  <si>
    <t>КАТАЛОГ ВДОХНОВЕНИЕ АМИГО</t>
  </si>
  <si>
    <t>ПРАЙС-ЛИСТ НА КАТАЛОГИ И РЕКЛАМНУЮ ПРОДУКЦИЮ</t>
  </si>
  <si>
    <t xml:space="preserve">к ст-ти 1-го изд.+ст-сть 2-го изделия минус 14,12$* на высоту изд. </t>
  </si>
  <si>
    <t>164,06$ стоимости изделия</t>
  </si>
  <si>
    <t>Фиксатор удлинителя ручки Roof system</t>
  </si>
  <si>
    <t xml:space="preserve">610                                          S10                 </t>
  </si>
  <si>
    <t xml:space="preserve">48,3 $ за погонный метр ширины </t>
  </si>
  <si>
    <t xml:space="preserve">46 $ за погонный метр ширины </t>
  </si>
  <si>
    <t>40,25 $ к стоимости изделия за шт.</t>
  </si>
  <si>
    <t>12,08$ за шт. (добовляем к изделию с упр. Крэнк)</t>
  </si>
  <si>
    <t xml:space="preserve">138 $ к стоимости изделия </t>
  </si>
  <si>
    <t>46,58 $ за м.п. высоты</t>
  </si>
  <si>
    <t xml:space="preserve">6,5 $  за метр погонный </t>
  </si>
  <si>
    <t>Цепь Металл Нержавеющая</t>
  </si>
  <si>
    <t>Покраска в цвет по RAL</t>
  </si>
  <si>
    <t xml:space="preserve">                                                                           РУЧНОЕ УПРАВЛЕНИЕ                                                                                                                                                                                                    МОТОРИЗИРОВАННЫЕ ИЗДЕЛИЯ</t>
  </si>
  <si>
    <t>Датчик ветра и солнца DD116P</t>
  </si>
  <si>
    <t>АЛЬФА BLACK-OUT 250см</t>
  </si>
  <si>
    <t>АЛЬФА BLACK-OUT 300см</t>
  </si>
  <si>
    <t>240 х 450             300 х 230*</t>
  </si>
  <si>
    <t>290 х 450             300 х 270*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</si>
</sst>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#,##0.00&quot;$&quot;;[Red]\-#,##0.00&quot;$&quot;"/>
    <numFmt numFmtId="165" formatCode="_-* #,##0.00&quot;$&quot;_-;\-* #,##0.00&quot;$&quot;_-;_-* &quot;-&quot;??&quot;$&quot;_-;_-@_-"/>
    <numFmt numFmtId="166" formatCode="0.0"/>
    <numFmt numFmtId="167" formatCode="[$$-1009]#,##0.00"/>
    <numFmt numFmtId="168" formatCode="[$$-409]#,##0.00"/>
    <numFmt numFmtId="169" formatCode="#,##0.00&quot;$&quot;"/>
    <numFmt numFmtId="170" formatCode="#,##0.0000&quot;$&quot;"/>
    <numFmt numFmtId="171" formatCode="_-* #,##0.000&quot;$&quot;_-;\-* #,##0.000&quot;$&quot;_-;_-* &quot;-&quot;??&quot;$&quot;_-;_-@_-"/>
    <numFmt numFmtId="172" formatCode="#,##0.0000"/>
    <numFmt numFmtId="173" formatCode="0.000"/>
    <numFmt numFmtId="174" formatCode="#,##0.00\ _р_."/>
    <numFmt numFmtId="175" formatCode="0.0000"/>
    <numFmt numFmtId="176" formatCode="#,##0.00_ ;[Red]\-#,##0.00\ "/>
    <numFmt numFmtId="177" formatCode="[$$-409]#,##0.0000_ ;\-[$$-409]#,##0.0000\ "/>
    <numFmt numFmtId="178" formatCode="[$$-409]#,##0.00_ ;\-[$$-409]#,##0.00\ "/>
  </numFmts>
  <fonts count="13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 Cyr"/>
      <charset val="204"/>
    </font>
    <font>
      <sz val="36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8"/>
      <name val="Times New Roman"/>
      <family val="1"/>
      <charset val="204"/>
    </font>
    <font>
      <b/>
      <sz val="20"/>
      <color indexed="10"/>
      <name val="Times New Roman"/>
      <family val="1"/>
      <charset val="204"/>
    </font>
    <font>
      <b/>
      <sz val="10"/>
      <name val="Arial Cyr"/>
      <charset val="204"/>
    </font>
    <font>
      <b/>
      <sz val="14"/>
      <color indexed="8"/>
      <name val="Arial Cyr"/>
      <family val="2"/>
      <charset val="204"/>
    </font>
    <font>
      <b/>
      <sz val="14"/>
      <name val="Arial Cyr"/>
      <family val="2"/>
      <charset val="204"/>
    </font>
    <font>
      <b/>
      <sz val="12"/>
      <color indexed="8"/>
      <name val="Arial Cyr"/>
      <charset val="204"/>
    </font>
    <font>
      <b/>
      <sz val="12"/>
      <name val="Arial Cyr"/>
      <charset val="204"/>
    </font>
    <font>
      <b/>
      <sz val="8"/>
      <name val="Times New Roman"/>
      <family val="1"/>
      <charset val="204"/>
    </font>
    <font>
      <b/>
      <sz val="8"/>
      <name val="Arial Cyr"/>
      <charset val="204"/>
    </font>
    <font>
      <b/>
      <sz val="18"/>
      <color indexed="8"/>
      <name val="Arial Cyr"/>
      <charset val="204"/>
    </font>
    <font>
      <b/>
      <sz val="18"/>
      <name val="Arial Cyr"/>
      <charset val="204"/>
    </font>
    <font>
      <b/>
      <sz val="16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8"/>
      <name val="Arial"/>
      <family val="2"/>
      <charset val="204"/>
    </font>
    <font>
      <sz val="10"/>
      <name val="Arial Tur"/>
      <charset val="162"/>
    </font>
    <font>
      <b/>
      <sz val="10"/>
      <color theme="1"/>
      <name val="Times New Roman"/>
      <family val="1"/>
      <charset val="204"/>
    </font>
    <font>
      <b/>
      <sz val="7"/>
      <name val="Times New Roman"/>
      <family val="1"/>
      <charset val="204"/>
    </font>
    <font>
      <sz val="7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0"/>
      <color theme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b/>
      <sz val="10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6"/>
      <color theme="1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2"/>
      <color indexed="9"/>
      <name val="Arial Narrow"/>
      <family val="2"/>
      <charset val="204"/>
    </font>
    <font>
      <b/>
      <sz val="12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b/>
      <sz val="12"/>
      <color theme="1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u/>
      <sz val="10"/>
      <color theme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9"/>
      <name val="Times New Roman"/>
      <family val="1"/>
      <charset val="204"/>
    </font>
    <font>
      <b/>
      <sz val="12"/>
      <color rgb="FFFF0000"/>
      <name val="Arial Cyr"/>
      <charset val="204"/>
    </font>
    <font>
      <b/>
      <sz val="11"/>
      <color theme="0"/>
      <name val="Times New Roman"/>
      <family val="1"/>
      <charset val="204"/>
    </font>
    <font>
      <sz val="14"/>
      <color indexed="8"/>
      <name val="Arial Narrow"/>
      <family val="2"/>
      <charset val="204"/>
    </font>
    <font>
      <u/>
      <sz val="10"/>
      <color indexed="12"/>
      <name val="Arial Cyr"/>
      <charset val="204"/>
    </font>
    <font>
      <sz val="9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sz val="8"/>
      <name val="Arial Cyr"/>
      <family val="2"/>
      <charset val="204"/>
    </font>
    <font>
      <sz val="12"/>
      <name val="Arial Narrow"/>
      <family val="2"/>
      <charset val="204"/>
    </font>
    <font>
      <b/>
      <u/>
      <sz val="14"/>
      <color theme="10"/>
      <name val="Times New Roman"/>
      <family val="1"/>
      <charset val="204"/>
    </font>
    <font>
      <b/>
      <sz val="11"/>
      <color theme="1" tint="0.499984740745262"/>
      <name val="Times New Roman"/>
      <family val="1"/>
      <charset val="204"/>
    </font>
    <font>
      <sz val="10"/>
      <color indexed="8"/>
      <name val="Arial Narrow"/>
      <family val="2"/>
      <charset val="204"/>
    </font>
    <font>
      <sz val="12"/>
      <color indexed="10"/>
      <name val="Arial Narrow"/>
      <family val="2"/>
      <charset val="204"/>
    </font>
    <font>
      <b/>
      <sz val="10"/>
      <color rgb="FFFF0000"/>
      <name val="Arial Cyr"/>
      <charset val="204"/>
    </font>
    <font>
      <sz val="11"/>
      <name val="Arial Narrow"/>
      <family val="2"/>
      <charset val="204"/>
    </font>
    <font>
      <b/>
      <sz val="10"/>
      <color theme="0" tint="-4.9989318521683403E-2"/>
      <name val="Arial Narrow"/>
      <family val="2"/>
      <charset val="204"/>
    </font>
    <font>
      <b/>
      <sz val="12"/>
      <color theme="0"/>
      <name val="Arial Cyr"/>
      <charset val="204"/>
    </font>
    <font>
      <b/>
      <sz val="10"/>
      <color indexed="10"/>
      <name val="Arial Narrow"/>
      <family val="2"/>
      <charset val="204"/>
    </font>
    <font>
      <sz val="12"/>
      <color indexed="9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0.5"/>
      <name val="Times New Roman"/>
      <family val="1"/>
      <charset val="204"/>
    </font>
    <font>
      <b/>
      <u/>
      <sz val="10"/>
      <color theme="5" tint="-0.24994659260841701"/>
      <name val="Arial Cyr"/>
      <charset val="204"/>
    </font>
    <font>
      <b/>
      <sz val="18"/>
      <color theme="1"/>
      <name val="Times New Roman"/>
      <family val="1"/>
      <charset val="204"/>
    </font>
    <font>
      <b/>
      <u/>
      <sz val="10"/>
      <color theme="5" tint="-0.24994659260841701"/>
      <name val="Times New Roman"/>
      <family val="1"/>
      <charset val="204"/>
    </font>
    <font>
      <b/>
      <sz val="14"/>
      <color theme="5" tint="-0.24994659260841701"/>
      <name val="Times New Roman"/>
      <family val="1"/>
      <charset val="204"/>
    </font>
    <font>
      <b/>
      <sz val="16"/>
      <color theme="4" tint="-0.499984740745262"/>
      <name val="Times New Roman"/>
      <family val="1"/>
      <charset val="204"/>
    </font>
    <font>
      <b/>
      <sz val="10"/>
      <color theme="4" tint="-0.499984740745262"/>
      <name val="Times New Roman"/>
      <family val="1"/>
      <charset val="204"/>
    </font>
    <font>
      <sz val="10"/>
      <color rgb="FFFF0000"/>
      <name val="Arial Cyr"/>
      <charset val="204"/>
    </font>
    <font>
      <sz val="10"/>
      <color theme="4" tint="-0.49998474074526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2"/>
      <color theme="4" tint="-0.499984740745262"/>
      <name val="Times New Roman"/>
      <family val="1"/>
      <charset val="204"/>
    </font>
    <font>
      <sz val="12"/>
      <color theme="4" tint="-0.499984740745262"/>
      <name val="Arial Cyr"/>
      <charset val="204"/>
    </font>
    <font>
      <sz val="16"/>
      <color theme="4" tint="-0.499984740745262"/>
      <name val="Arial Cyr"/>
      <charset val="204"/>
    </font>
    <font>
      <b/>
      <sz val="10"/>
      <color theme="4" tint="-0.499984740745262"/>
      <name val="Arial Narrow"/>
      <family val="2"/>
      <charset val="204"/>
    </font>
    <font>
      <b/>
      <sz val="10"/>
      <color theme="4" tint="-0.499984740745262"/>
      <name val="Calibri"/>
      <family val="2"/>
      <charset val="204"/>
    </font>
    <font>
      <sz val="10"/>
      <color theme="4" tint="-0.499984740745262"/>
      <name val="Arial Narrow"/>
      <family val="2"/>
      <charset val="204"/>
    </font>
    <font>
      <sz val="10"/>
      <color theme="4" tint="-0.499984740745262"/>
      <name val="Arial Cyr"/>
      <charset val="204"/>
    </font>
    <font>
      <b/>
      <sz val="12"/>
      <color theme="0" tint="-0.34998626667073579"/>
      <name val="Times New Roman"/>
      <family val="1"/>
      <charset val="204"/>
    </font>
    <font>
      <b/>
      <sz val="14"/>
      <color theme="4" tint="-0.499984740745262"/>
      <name val="Times New Roman"/>
      <family val="1"/>
      <charset val="204"/>
    </font>
    <font>
      <sz val="16"/>
      <color theme="4" tint="-0.499984740745262"/>
      <name val="Times New Roman"/>
      <family val="1"/>
      <charset val="204"/>
    </font>
    <font>
      <sz val="16"/>
      <name val="Times New Roman"/>
      <family val="1"/>
      <charset val="204"/>
    </font>
    <font>
      <b/>
      <u/>
      <sz val="10"/>
      <color theme="4" tint="-0.499984740745262"/>
      <name val="Times New Roman"/>
      <family val="1"/>
      <charset val="204"/>
    </font>
    <font>
      <sz val="16"/>
      <name val="Arial Cyr"/>
      <charset val="204"/>
    </font>
    <font>
      <b/>
      <u/>
      <sz val="10"/>
      <color theme="5"/>
      <name val="Times New Roman"/>
      <family val="1"/>
      <charset val="204"/>
    </font>
    <font>
      <b/>
      <sz val="14"/>
      <color theme="5"/>
      <name val="Times New Roman"/>
      <family val="1"/>
      <charset val="204"/>
    </font>
    <font>
      <sz val="12"/>
      <name val="Arial Cyr"/>
      <charset val="204"/>
    </font>
    <font>
      <b/>
      <sz val="12"/>
      <color theme="5" tint="-0.24994659260841701"/>
      <name val="Times New Roman"/>
      <family val="1"/>
      <charset val="204"/>
    </font>
    <font>
      <b/>
      <sz val="16"/>
      <color theme="4" tint="-0.499984740745262"/>
      <name val="Arial Cyr"/>
      <charset val="204"/>
    </font>
    <font>
      <b/>
      <sz val="12"/>
      <color theme="4" tint="-0.499984740745262"/>
      <name val="Arial Cyr"/>
      <charset val="204"/>
    </font>
    <font>
      <sz val="9"/>
      <name val="Arial Narrow"/>
      <family val="2"/>
      <charset val="204"/>
    </font>
    <font>
      <b/>
      <sz val="9"/>
      <color theme="4" tint="-0.499984740745262"/>
      <name val="Times New Roman"/>
      <family val="1"/>
      <charset val="204"/>
    </font>
    <font>
      <sz val="9"/>
      <color theme="4" tint="-0.499984740745262"/>
      <name val="Times New Roman"/>
      <family val="1"/>
      <charset val="204"/>
    </font>
    <font>
      <sz val="12"/>
      <color theme="4" tint="-0.499984740745262"/>
      <name val="Times New Roman"/>
      <family val="1"/>
      <charset val="204"/>
    </font>
    <font>
      <sz val="10"/>
      <color theme="4" tint="-0.499984740745262"/>
      <name val="Symbol"/>
      <family val="1"/>
      <charset val="204"/>
    </font>
    <font>
      <sz val="10"/>
      <color theme="0"/>
      <name val="Arial Cyr"/>
      <charset val="204"/>
    </font>
    <font>
      <sz val="10"/>
      <color theme="3" tint="-0.499984740745262"/>
      <name val="Times New Roman"/>
      <family val="1"/>
      <charset val="204"/>
    </font>
    <font>
      <sz val="12"/>
      <color theme="5" tint="-0.24994659260841701"/>
      <name val="Times New Roman"/>
      <family val="1"/>
      <charset val="204"/>
    </font>
    <font>
      <b/>
      <sz val="18"/>
      <color theme="4" tint="-0.499984740745262"/>
      <name val="Times New Roman"/>
      <family val="1"/>
      <charset val="204"/>
    </font>
    <font>
      <sz val="11"/>
      <color theme="4" tint="-0.499984740745262"/>
      <name val="Times New Roman"/>
      <family val="1"/>
      <charset val="204"/>
    </font>
    <font>
      <b/>
      <sz val="11"/>
      <color theme="4" tint="-0.499984740745262"/>
      <name val="Times New Roman"/>
      <family val="1"/>
      <charset val="204"/>
    </font>
    <font>
      <sz val="8"/>
      <color theme="4" tint="-0.499984740745262"/>
      <name val="Times New Roman"/>
      <family val="1"/>
      <charset val="204"/>
    </font>
    <font>
      <sz val="15"/>
      <color theme="4" tint="-0.499984740745262"/>
      <name val="Times New Roman"/>
      <family val="1"/>
      <charset val="204"/>
    </font>
    <font>
      <b/>
      <sz val="12"/>
      <color theme="5"/>
      <name val="Times New Roman"/>
      <family val="1"/>
      <charset val="204"/>
    </font>
    <font>
      <b/>
      <sz val="11"/>
      <name val="Arial Narrow"/>
      <family val="2"/>
      <charset val="204"/>
    </font>
    <font>
      <sz val="11"/>
      <color indexed="10"/>
      <name val="Arial Narrow"/>
      <family val="2"/>
      <charset val="204"/>
    </font>
    <font>
      <b/>
      <sz val="12"/>
      <color theme="4" tint="-0.499984740745262"/>
      <name val="Arial Narrow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</fills>
  <borders count="1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/>
      <diagonal/>
    </border>
    <border>
      <left/>
      <right/>
      <top style="medium">
        <color theme="4" tint="-0.499984740745262"/>
      </top>
      <bottom/>
      <diagonal/>
    </border>
    <border>
      <left/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/>
      <top/>
      <bottom/>
      <diagonal/>
    </border>
    <border>
      <left/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/>
      <right style="medium">
        <color theme="4" tint="-0.499984740745262"/>
      </right>
      <top/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/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 style="medium">
        <color theme="4" tint="-0.499984740745262"/>
      </right>
      <top style="thin">
        <color theme="4" tint="-0.499984740745262"/>
      </top>
      <bottom/>
      <diagonal/>
    </border>
    <border>
      <left style="medium">
        <color theme="4" tint="-0.499984740745262"/>
      </left>
      <right style="thin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thin">
        <color theme="4" tint="-0.499984740745262"/>
      </bottom>
      <diagonal/>
    </border>
    <border>
      <left/>
      <right/>
      <top style="medium">
        <color theme="4" tint="-0.499984740745262"/>
      </top>
      <bottom style="thin">
        <color theme="4" tint="-0.499984740745262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medium">
        <color theme="4" tint="-0.499984740745262"/>
      </right>
      <top style="thin">
        <color theme="4" tint="-0.499984740745262"/>
      </top>
      <bottom/>
      <diagonal/>
    </border>
    <border>
      <left style="medium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medium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/>
      <top style="thin">
        <color theme="4" tint="-0.499984740745262"/>
      </top>
      <bottom style="medium">
        <color theme="4" tint="-0.499984740745262"/>
      </bottom>
      <diagonal/>
    </border>
    <border>
      <left/>
      <right/>
      <top style="thin">
        <color theme="4" tint="-0.499984740745262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medium">
        <color theme="4" tint="-0.499984740745262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medium">
        <color theme="4" tint="-0.499984740745262"/>
      </top>
      <bottom/>
      <diagonal/>
    </border>
    <border>
      <left style="thin">
        <color theme="4" tint="-0.499984740745262"/>
      </left>
      <right style="medium">
        <color theme="4" tint="-0.499984740745262"/>
      </right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indexed="64"/>
      </right>
      <top style="medium">
        <color theme="4" tint="-0.499984740745262"/>
      </top>
      <bottom style="medium">
        <color theme="4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4" tint="-0.499984740745262"/>
      </top>
      <bottom style="medium">
        <color theme="4" tint="-0.499984740745262"/>
      </bottom>
      <diagonal/>
    </border>
    <border>
      <left style="thin">
        <color indexed="64"/>
      </left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medium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medium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 style="medium">
        <color theme="4" tint="-0.499984740745262"/>
      </right>
      <top style="thin">
        <color theme="4" tint="-0.499984740745262"/>
      </top>
      <bottom/>
      <diagonal/>
    </border>
    <border>
      <left style="medium">
        <color theme="4" tint="-0.499984740745262"/>
      </left>
      <right style="thin">
        <color theme="4" tint="-0.499984740745262"/>
      </right>
      <top/>
      <bottom/>
      <diagonal/>
    </border>
    <border>
      <left style="thin">
        <color theme="4" tint="-0.499984740745262"/>
      </left>
      <right style="thin">
        <color theme="4" tint="-0.499984740745262"/>
      </right>
      <top/>
      <bottom/>
      <diagonal/>
    </border>
    <border>
      <left style="thin">
        <color theme="4" tint="-0.499984740745262"/>
      </left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 style="thin">
        <color theme="4" tint="-0.499984740745262"/>
      </right>
      <top/>
      <bottom style="medium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medium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/>
      <bottom style="medium">
        <color theme="4" tint="-0.499984740745262"/>
      </bottom>
      <diagonal/>
    </border>
    <border diagonalDown="1">
      <left style="medium">
        <color theme="4" tint="-0.499984740745262"/>
      </left>
      <right style="thin">
        <color theme="4" tint="-0.499984740745262"/>
      </right>
      <top/>
      <bottom style="thin">
        <color theme="4" tint="-0.499984740745262"/>
      </bottom>
      <diagonal style="thin">
        <color indexed="64"/>
      </diagonal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medium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indexed="64"/>
      </left>
      <right/>
      <top style="medium">
        <color theme="4" tint="-0.499984740745262"/>
      </top>
      <bottom style="medium">
        <color indexed="64"/>
      </bottom>
      <diagonal/>
    </border>
    <border>
      <left/>
      <right/>
      <top style="medium">
        <color theme="4" tint="-0.499984740745262"/>
      </top>
      <bottom style="medium">
        <color indexed="64"/>
      </bottom>
      <diagonal/>
    </border>
    <border>
      <left/>
      <right style="medium">
        <color indexed="64"/>
      </right>
      <top style="medium">
        <color theme="4" tint="-0.499984740745262"/>
      </top>
      <bottom style="medium">
        <color indexed="64"/>
      </bottom>
      <diagonal/>
    </border>
    <border>
      <left style="medium">
        <color theme="4" tint="-0.499984740745262"/>
      </left>
      <right style="medium">
        <color theme="4" tint="-0.499984740745262"/>
      </right>
      <top/>
      <bottom style="thin">
        <color theme="4" tint="-0.499984740745262"/>
      </bottom>
      <diagonal/>
    </border>
    <border diagonalDown="1"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 style="thin">
        <color indexed="64"/>
      </diagonal>
    </border>
    <border>
      <left style="thin">
        <color theme="4" tint="-0.499984740745262"/>
      </left>
      <right/>
      <top style="medium">
        <color theme="4" tint="-0.499984740745262"/>
      </top>
      <bottom style="thin">
        <color theme="4" tint="-0.499984740745262"/>
      </bottom>
      <diagonal/>
    </border>
    <border diagonalDown="1">
      <left style="medium">
        <color theme="4" tint="-0.499984740745262"/>
      </left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 style="thin">
        <color indexed="64"/>
      </diagonal>
    </border>
    <border>
      <left/>
      <right style="thin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 style="medium">
        <color theme="4" tint="-0.499984740745262"/>
      </right>
      <top/>
      <bottom style="medium">
        <color theme="4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4" tint="-0.499984740745262"/>
      </left>
      <right style="thin">
        <color indexed="64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indexed="64"/>
      </left>
      <right style="medium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indexed="64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indexed="64"/>
      </left>
      <right style="medium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indexed="64"/>
      </right>
      <top style="thin">
        <color theme="4" tint="-0.499984740745262"/>
      </top>
      <bottom style="medium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-0.499984740745262"/>
      </top>
      <bottom style="medium">
        <color theme="4" tint="-0.499984740745262"/>
      </bottom>
      <diagonal/>
    </border>
    <border>
      <left style="thin">
        <color indexed="64"/>
      </left>
      <right style="medium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 diagonalDown="1">
      <left style="medium">
        <color theme="4" tint="-0.499984740745262"/>
      </left>
      <right style="thin">
        <color theme="4" tint="-0.499984740745262"/>
      </right>
      <top style="medium">
        <color theme="4" tint="-0.499984740745262"/>
      </top>
      <bottom/>
      <diagonal style="thin">
        <color indexed="64"/>
      </diagonal>
    </border>
  </borders>
  <cellStyleXfs count="41">
    <xf numFmtId="0" fontId="0" fillId="0" borderId="0"/>
    <xf numFmtId="0" fontId="16" fillId="0" borderId="0"/>
    <xf numFmtId="0" fontId="4" fillId="0" borderId="0"/>
    <xf numFmtId="0" fontId="16" fillId="0" borderId="0"/>
    <xf numFmtId="0" fontId="36" fillId="0" borderId="0">
      <alignment horizontal="left"/>
    </xf>
    <xf numFmtId="0" fontId="37" fillId="0" borderId="0"/>
    <xf numFmtId="0" fontId="4" fillId="0" borderId="0"/>
    <xf numFmtId="0" fontId="41" fillId="0" borderId="0"/>
    <xf numFmtId="0" fontId="42" fillId="0" borderId="0" applyNumberFormat="0" applyFill="0" applyBorder="0" applyAlignment="0" applyProtection="0"/>
    <xf numFmtId="0" fontId="43" fillId="6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1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3" fillId="12" borderId="0" applyNumberFormat="0" applyBorder="0" applyAlignment="0" applyProtection="0"/>
    <xf numFmtId="0" fontId="43" fillId="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2" borderId="0" applyNumberFormat="0" applyBorder="0" applyAlignment="0" applyProtection="0"/>
    <xf numFmtId="0" fontId="43" fillId="14" borderId="0" applyNumberFormat="0" applyBorder="0" applyAlignment="0" applyProtection="0"/>
    <xf numFmtId="0" fontId="44" fillId="12" borderId="0" applyNumberFormat="0" applyBorder="0" applyAlignment="0" applyProtection="0"/>
    <xf numFmtId="0" fontId="44" fillId="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4" fontId="66" fillId="0" borderId="5" applyFill="0" applyBorder="0">
      <alignment horizontal="center" vertical="center"/>
    </xf>
    <xf numFmtId="0" fontId="67" fillId="0" borderId="0" applyNumberFormat="0" applyFill="0" applyBorder="0" applyAlignment="0" applyProtection="0">
      <alignment vertical="top"/>
      <protection locked="0"/>
    </xf>
    <xf numFmtId="0" fontId="70" fillId="0" borderId="0"/>
    <xf numFmtId="0" fontId="72" fillId="0" borderId="0"/>
    <xf numFmtId="0" fontId="3" fillId="0" borderId="0"/>
    <xf numFmtId="165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2572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11" fillId="0" borderId="0" xfId="0" applyFont="1"/>
    <xf numFmtId="0" fontId="14" fillId="0" borderId="0" xfId="0" applyFont="1" applyAlignment="1">
      <alignment horizontal="center" vertical="top" wrapText="1"/>
    </xf>
    <xf numFmtId="0" fontId="15" fillId="0" borderId="0" xfId="0" applyFont="1"/>
    <xf numFmtId="0" fontId="14" fillId="0" borderId="0" xfId="0" applyFont="1"/>
    <xf numFmtId="0" fontId="6" fillId="0" borderId="0" xfId="1" applyFont="1"/>
    <xf numFmtId="0" fontId="6" fillId="0" borderId="0" xfId="1" applyFont="1" applyAlignment="1">
      <alignment horizontal="center"/>
    </xf>
    <xf numFmtId="0" fontId="15" fillId="0" borderId="0" xfId="0" applyFont="1" applyAlignment="1">
      <alignment horizontal="center"/>
    </xf>
    <xf numFmtId="0" fontId="5" fillId="0" borderId="25" xfId="0" applyFont="1" applyBorder="1"/>
    <xf numFmtId="0" fontId="25" fillId="0" borderId="0" xfId="0" applyFont="1"/>
    <xf numFmtId="49" fontId="29" fillId="0" borderId="5" xfId="0" applyNumberFormat="1" applyFont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49" fontId="33" fillId="0" borderId="17" xfId="0" applyNumberFormat="1" applyFont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/>
    </xf>
    <xf numFmtId="0" fontId="6" fillId="4" borderId="0" xfId="0" applyFont="1" applyFill="1"/>
    <xf numFmtId="2" fontId="6" fillId="2" borderId="0" xfId="0" applyNumberFormat="1" applyFont="1" applyFill="1"/>
    <xf numFmtId="0" fontId="9" fillId="4" borderId="16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2" fontId="9" fillId="4" borderId="6" xfId="0" applyNumberFormat="1" applyFont="1" applyFill="1" applyBorder="1" applyAlignment="1">
      <alignment horizontal="center" vertical="center"/>
    </xf>
    <xf numFmtId="2" fontId="9" fillId="4" borderId="0" xfId="0" applyNumberFormat="1" applyFont="1" applyFill="1" applyAlignment="1">
      <alignment horizontal="center" vertical="center"/>
    </xf>
    <xf numFmtId="0" fontId="15" fillId="4" borderId="0" xfId="0" applyFont="1" applyFill="1"/>
    <xf numFmtId="0" fontId="7" fillId="4" borderId="0" xfId="0" applyFont="1" applyFill="1"/>
    <xf numFmtId="0" fontId="9" fillId="4" borderId="46" xfId="2" applyFont="1" applyFill="1" applyBorder="1" applyAlignment="1">
      <alignment horizontal="center" vertical="center"/>
    </xf>
    <xf numFmtId="0" fontId="9" fillId="4" borderId="47" xfId="2" applyFont="1" applyFill="1" applyBorder="1" applyAlignment="1">
      <alignment horizontal="center" vertical="center"/>
    </xf>
    <xf numFmtId="0" fontId="9" fillId="4" borderId="48" xfId="2" applyFont="1" applyFill="1" applyBorder="1" applyAlignment="1">
      <alignment horizontal="center" vertical="center" wrapText="1"/>
    </xf>
    <xf numFmtId="0" fontId="6" fillId="4" borderId="0" xfId="2" applyFont="1" applyFill="1" applyAlignment="1">
      <alignment horizontal="center" vertical="center" wrapText="1"/>
    </xf>
    <xf numFmtId="0" fontId="30" fillId="4" borderId="3" xfId="0" quotePrefix="1" applyFont="1" applyFill="1" applyBorder="1" applyAlignment="1">
      <alignment horizontal="center"/>
    </xf>
    <xf numFmtId="0" fontId="6" fillId="4" borderId="4" xfId="0" applyFont="1" applyFill="1" applyBorder="1"/>
    <xf numFmtId="166" fontId="9" fillId="4" borderId="0" xfId="2" applyNumberFormat="1" applyFont="1" applyFill="1" applyAlignment="1">
      <alignment horizontal="center" vertical="center" wrapText="1"/>
    </xf>
    <xf numFmtId="0" fontId="30" fillId="4" borderId="7" xfId="0" quotePrefix="1" applyFont="1" applyFill="1" applyBorder="1" applyAlignment="1">
      <alignment horizontal="center"/>
    </xf>
    <xf numFmtId="0" fontId="6" fillId="4" borderId="5" xfId="0" applyFont="1" applyFill="1" applyBorder="1"/>
    <xf numFmtId="0" fontId="31" fillId="4" borderId="7" xfId="0" applyFont="1" applyFill="1" applyBorder="1" applyAlignment="1">
      <alignment horizontal="center"/>
    </xf>
    <xf numFmtId="0" fontId="30" fillId="4" borderId="7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left"/>
    </xf>
    <xf numFmtId="0" fontId="6" fillId="4" borderId="5" xfId="0" applyFont="1" applyFill="1" applyBorder="1" applyAlignment="1">
      <alignment horizontal="left"/>
    </xf>
    <xf numFmtId="0" fontId="31" fillId="4" borderId="7" xfId="0" quotePrefix="1" applyFont="1" applyFill="1" applyBorder="1" applyAlignment="1">
      <alignment horizontal="center"/>
    </xf>
    <xf numFmtId="0" fontId="30" fillId="4" borderId="7" xfId="2" applyFont="1" applyFill="1" applyBorder="1" applyAlignment="1">
      <alignment horizontal="center"/>
    </xf>
    <xf numFmtId="0" fontId="6" fillId="4" borderId="5" xfId="2" applyFont="1" applyFill="1" applyBorder="1"/>
    <xf numFmtId="0" fontId="5" fillId="4" borderId="0" xfId="0" applyFont="1" applyFill="1"/>
    <xf numFmtId="0" fontId="31" fillId="4" borderId="8" xfId="0" applyFont="1" applyFill="1" applyBorder="1" applyAlignment="1">
      <alignment horizontal="center"/>
    </xf>
    <xf numFmtId="0" fontId="6" fillId="4" borderId="21" xfId="0" applyFont="1" applyFill="1" applyBorder="1"/>
    <xf numFmtId="0" fontId="22" fillId="4" borderId="0" xfId="0" applyFont="1" applyFill="1"/>
    <xf numFmtId="0" fontId="30" fillId="4" borderId="7" xfId="0" applyFont="1" applyFill="1" applyBorder="1" applyAlignment="1">
      <alignment horizontal="center" vertical="center"/>
    </xf>
    <xf numFmtId="0" fontId="30" fillId="4" borderId="8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6" fillId="4" borderId="49" xfId="0" applyFont="1" applyFill="1" applyBorder="1"/>
    <xf numFmtId="0" fontId="6" fillId="4" borderId="36" xfId="0" applyFont="1" applyFill="1" applyBorder="1"/>
    <xf numFmtId="0" fontId="6" fillId="4" borderId="0" xfId="2" applyFont="1" applyFill="1"/>
    <xf numFmtId="0" fontId="30" fillId="4" borderId="8" xfId="0" applyFont="1" applyFill="1" applyBorder="1" applyAlignment="1">
      <alignment horizontal="center"/>
    </xf>
    <xf numFmtId="0" fontId="18" fillId="4" borderId="0" xfId="2" applyFont="1" applyFill="1"/>
    <xf numFmtId="0" fontId="6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9" fillId="4" borderId="28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1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2" fontId="6" fillId="4" borderId="0" xfId="2" applyNumberFormat="1" applyFont="1" applyFill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2" fontId="9" fillId="2" borderId="18" xfId="0" applyNumberFormat="1" applyFont="1" applyFill="1" applyBorder="1" applyAlignment="1">
      <alignment horizontal="center" vertical="center"/>
    </xf>
    <xf numFmtId="0" fontId="30" fillId="4" borderId="10" xfId="0" applyFont="1" applyFill="1" applyBorder="1" applyAlignment="1">
      <alignment horizontal="center"/>
    </xf>
    <xf numFmtId="0" fontId="30" fillId="4" borderId="3" xfId="0" applyFont="1" applyFill="1" applyBorder="1" applyAlignment="1">
      <alignment horizontal="center"/>
    </xf>
    <xf numFmtId="0" fontId="6" fillId="4" borderId="17" xfId="0" applyFont="1" applyFill="1" applyBorder="1"/>
    <xf numFmtId="0" fontId="9" fillId="4" borderId="50" xfId="3" applyFont="1" applyFill="1" applyBorder="1" applyAlignment="1">
      <alignment horizontal="center"/>
    </xf>
    <xf numFmtId="0" fontId="9" fillId="4" borderId="60" xfId="3" applyFont="1" applyFill="1" applyBorder="1" applyAlignment="1">
      <alignment horizontal="center"/>
    </xf>
    <xf numFmtId="0" fontId="9" fillId="4" borderId="61" xfId="3" applyFont="1" applyFill="1" applyBorder="1" applyAlignment="1">
      <alignment horizontal="center"/>
    </xf>
    <xf numFmtId="0" fontId="19" fillId="4" borderId="50" xfId="3" applyFont="1" applyFill="1" applyBorder="1" applyAlignment="1">
      <alignment horizontal="center"/>
    </xf>
    <xf numFmtId="0" fontId="9" fillId="4" borderId="3" xfId="3" applyFont="1" applyFill="1" applyBorder="1"/>
    <xf numFmtId="2" fontId="9" fillId="4" borderId="4" xfId="3" applyNumberFormat="1" applyFont="1" applyFill="1" applyBorder="1" applyAlignment="1">
      <alignment horizontal="center" vertical="center"/>
    </xf>
    <xf numFmtId="2" fontId="9" fillId="4" borderId="28" xfId="3" applyNumberFormat="1" applyFont="1" applyFill="1" applyBorder="1" applyAlignment="1">
      <alignment horizontal="center" vertical="center"/>
    </xf>
    <xf numFmtId="0" fontId="9" fillId="4" borderId="7" xfId="3" applyFont="1" applyFill="1" applyBorder="1"/>
    <xf numFmtId="2" fontId="9" fillId="4" borderId="5" xfId="3" applyNumberFormat="1" applyFont="1" applyFill="1" applyBorder="1" applyAlignment="1">
      <alignment horizontal="center" vertical="center"/>
    </xf>
    <xf numFmtId="2" fontId="9" fillId="4" borderId="6" xfId="3" applyNumberFormat="1" applyFont="1" applyFill="1" applyBorder="1" applyAlignment="1">
      <alignment horizontal="center" vertical="center"/>
    </xf>
    <xf numFmtId="0" fontId="9" fillId="4" borderId="8" xfId="3" applyFont="1" applyFill="1" applyBorder="1"/>
    <xf numFmtId="2" fontId="6" fillId="4" borderId="21" xfId="3" applyNumberFormat="1" applyFont="1" applyFill="1" applyBorder="1" applyAlignment="1">
      <alignment horizontal="center" vertical="center"/>
    </xf>
    <xf numFmtId="2" fontId="9" fillId="4" borderId="22" xfId="3" applyNumberFormat="1" applyFont="1" applyFill="1" applyBorder="1" applyAlignment="1">
      <alignment horizontal="center" vertical="center"/>
    </xf>
    <xf numFmtId="2" fontId="9" fillId="4" borderId="4" xfId="3" applyNumberFormat="1" applyFont="1" applyFill="1" applyBorder="1" applyAlignment="1">
      <alignment horizontal="center"/>
    </xf>
    <xf numFmtId="0" fontId="19" fillId="4" borderId="43" xfId="3" applyFont="1" applyFill="1" applyBorder="1" applyAlignment="1">
      <alignment horizontal="center"/>
    </xf>
    <xf numFmtId="0" fontId="9" fillId="4" borderId="44" xfId="3" applyFont="1" applyFill="1" applyBorder="1" applyAlignment="1">
      <alignment horizontal="center"/>
    </xf>
    <xf numFmtId="0" fontId="9" fillId="4" borderId="32" xfId="3" applyFont="1" applyFill="1" applyBorder="1" applyAlignment="1">
      <alignment horizontal="center"/>
    </xf>
    <xf numFmtId="2" fontId="9" fillId="4" borderId="5" xfId="3" applyNumberFormat="1" applyFont="1" applyFill="1" applyBorder="1" applyAlignment="1">
      <alignment horizontal="center"/>
    </xf>
    <xf numFmtId="2" fontId="6" fillId="4" borderId="21" xfId="2" applyNumberFormat="1" applyFont="1" applyFill="1" applyBorder="1" applyAlignment="1">
      <alignment horizontal="center"/>
    </xf>
    <xf numFmtId="2" fontId="9" fillId="4" borderId="22" xfId="2" applyNumberFormat="1" applyFont="1" applyFill="1" applyBorder="1" applyAlignment="1">
      <alignment horizontal="center" vertical="center"/>
    </xf>
    <xf numFmtId="2" fontId="9" fillId="4" borderId="21" xfId="3" applyNumberFormat="1" applyFont="1" applyFill="1" applyBorder="1" applyAlignment="1">
      <alignment horizontal="center"/>
    </xf>
    <xf numFmtId="49" fontId="30" fillId="4" borderId="7" xfId="0" applyNumberFormat="1" applyFont="1" applyFill="1" applyBorder="1" applyAlignment="1">
      <alignment horizontal="center"/>
    </xf>
    <xf numFmtId="49" fontId="30" fillId="4" borderId="8" xfId="0" applyNumberFormat="1" applyFont="1" applyFill="1" applyBorder="1" applyAlignment="1">
      <alignment horizontal="center"/>
    </xf>
    <xf numFmtId="49" fontId="6" fillId="4" borderId="0" xfId="0" applyNumberFormat="1" applyFont="1" applyFill="1"/>
    <xf numFmtId="49" fontId="17" fillId="4" borderId="0" xfId="0" applyNumberFormat="1" applyFont="1" applyFill="1" applyAlignment="1">
      <alignment horizontal="center"/>
    </xf>
    <xf numFmtId="49" fontId="18" fillId="4" borderId="0" xfId="0" applyNumberFormat="1" applyFont="1" applyFill="1" applyAlignment="1">
      <alignment horizontal="center"/>
    </xf>
    <xf numFmtId="49" fontId="7" fillId="4" borderId="0" xfId="0" applyNumberFormat="1" applyFont="1" applyFill="1"/>
    <xf numFmtId="49" fontId="30" fillId="4" borderId="3" xfId="0" applyNumberFormat="1" applyFont="1" applyFill="1" applyBorder="1" applyAlignment="1">
      <alignment horizontal="center"/>
    </xf>
    <xf numFmtId="49" fontId="9" fillId="4" borderId="74" xfId="2" applyNumberFormat="1" applyFont="1" applyFill="1" applyBorder="1" applyAlignment="1">
      <alignment horizontal="center" vertical="center"/>
    </xf>
    <xf numFmtId="0" fontId="9" fillId="4" borderId="70" xfId="2" applyFont="1" applyFill="1" applyBorder="1" applyAlignment="1">
      <alignment horizontal="center" vertical="center"/>
    </xf>
    <xf numFmtId="0" fontId="9" fillId="4" borderId="61" xfId="2" applyFont="1" applyFill="1" applyBorder="1" applyAlignment="1">
      <alignment horizontal="center" vertical="center" wrapText="1"/>
    </xf>
    <xf numFmtId="49" fontId="30" fillId="4" borderId="9" xfId="0" applyNumberFormat="1" applyFont="1" applyFill="1" applyBorder="1" applyAlignment="1">
      <alignment horizontal="center"/>
    </xf>
    <xf numFmtId="0" fontId="6" fillId="4" borderId="21" xfId="0" applyFont="1" applyFill="1" applyBorder="1" applyAlignment="1">
      <alignment horizontal="left"/>
    </xf>
    <xf numFmtId="0" fontId="23" fillId="4" borderId="0" xfId="4" applyFont="1" applyFill="1">
      <alignment horizontal="left"/>
    </xf>
    <xf numFmtId="0" fontId="30" fillId="4" borderId="0" xfId="4" applyFont="1" applyFill="1">
      <alignment horizontal="left"/>
    </xf>
    <xf numFmtId="0" fontId="23" fillId="0" borderId="0" xfId="4" applyFont="1">
      <alignment horizontal="left"/>
    </xf>
    <xf numFmtId="49" fontId="30" fillId="4" borderId="42" xfId="0" applyNumberFormat="1" applyFont="1" applyFill="1" applyBorder="1" applyAlignment="1">
      <alignment horizontal="center"/>
    </xf>
    <xf numFmtId="0" fontId="9" fillId="4" borderId="14" xfId="0" applyFont="1" applyFill="1" applyBorder="1"/>
    <xf numFmtId="0" fontId="30" fillId="4" borderId="42" xfId="0" quotePrefix="1" applyFont="1" applyFill="1" applyBorder="1" applyAlignment="1">
      <alignment horizontal="center" vertical="center"/>
    </xf>
    <xf numFmtId="2" fontId="13" fillId="4" borderId="15" xfId="2" applyNumberFormat="1" applyFont="1" applyFill="1" applyBorder="1" applyAlignment="1">
      <alignment horizontal="center" vertical="center" wrapText="1"/>
    </xf>
    <xf numFmtId="0" fontId="6" fillId="4" borderId="14" xfId="0" applyFont="1" applyFill="1" applyBorder="1"/>
    <xf numFmtId="0" fontId="30" fillId="4" borderId="9" xfId="0" applyFont="1" applyFill="1" applyBorder="1" applyAlignment="1">
      <alignment horizontal="center"/>
    </xf>
    <xf numFmtId="0" fontId="30" fillId="4" borderId="42" xfId="0" quotePrefix="1" applyFont="1" applyFill="1" applyBorder="1" applyAlignment="1">
      <alignment horizontal="center"/>
    </xf>
    <xf numFmtId="2" fontId="9" fillId="4" borderId="31" xfId="0" applyNumberFormat="1" applyFont="1" applyFill="1" applyBorder="1" applyAlignment="1">
      <alignment horizontal="center" vertical="center"/>
    </xf>
    <xf numFmtId="2" fontId="9" fillId="4" borderId="4" xfId="0" applyNumberFormat="1" applyFont="1" applyFill="1" applyBorder="1" applyAlignment="1">
      <alignment horizontal="center" vertical="center"/>
    </xf>
    <xf numFmtId="2" fontId="9" fillId="4" borderId="5" xfId="0" applyNumberFormat="1" applyFont="1" applyFill="1" applyBorder="1" applyAlignment="1">
      <alignment horizontal="center" vertical="center"/>
    </xf>
    <xf numFmtId="2" fontId="9" fillId="4" borderId="21" xfId="0" applyNumberFormat="1" applyFont="1" applyFill="1" applyBorder="1" applyAlignment="1">
      <alignment horizontal="center" vertical="center"/>
    </xf>
    <xf numFmtId="166" fontId="9" fillId="4" borderId="32" xfId="0" applyNumberFormat="1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horizontal="center" vertical="center"/>
    </xf>
    <xf numFmtId="0" fontId="9" fillId="4" borderId="30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2" fontId="9" fillId="4" borderId="33" xfId="0" applyNumberFormat="1" applyFont="1" applyFill="1" applyBorder="1" applyAlignment="1">
      <alignment horizontal="center" vertical="center"/>
    </xf>
    <xf numFmtId="2" fontId="9" fillId="4" borderId="34" xfId="0" applyNumberFormat="1" applyFont="1" applyFill="1" applyBorder="1" applyAlignment="1">
      <alignment horizontal="center" vertical="center"/>
    </xf>
    <xf numFmtId="2" fontId="9" fillId="4" borderId="12" xfId="0" applyNumberFormat="1" applyFont="1" applyFill="1" applyBorder="1" applyAlignment="1">
      <alignment horizontal="center" vertical="center"/>
    </xf>
    <xf numFmtId="2" fontId="9" fillId="4" borderId="35" xfId="0" applyNumberFormat="1" applyFont="1" applyFill="1" applyBorder="1" applyAlignment="1">
      <alignment horizontal="center" vertical="center"/>
    </xf>
    <xf numFmtId="2" fontId="9" fillId="4" borderId="36" xfId="0" applyNumberFormat="1" applyFont="1" applyFill="1" applyBorder="1" applyAlignment="1">
      <alignment horizontal="center" vertical="center"/>
    </xf>
    <xf numFmtId="2" fontId="9" fillId="4" borderId="37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center" vertical="center"/>
    </xf>
    <xf numFmtId="10" fontId="9" fillId="2" borderId="64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49" fontId="9" fillId="4" borderId="3" xfId="2" applyNumberFormat="1" applyFont="1" applyFill="1" applyBorder="1" applyAlignment="1">
      <alignment horizontal="center" vertical="center"/>
    </xf>
    <xf numFmtId="0" fontId="9" fillId="2" borderId="58" xfId="0" applyFont="1" applyFill="1" applyBorder="1" applyAlignment="1">
      <alignment horizontal="center" vertical="center" wrapText="1"/>
    </xf>
    <xf numFmtId="0" fontId="9" fillId="4" borderId="58" xfId="3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5" fillId="0" borderId="0" xfId="0" applyFont="1"/>
    <xf numFmtId="0" fontId="7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4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/>
    </xf>
    <xf numFmtId="168" fontId="6" fillId="4" borderId="0" xfId="0" applyNumberFormat="1" applyFont="1" applyFill="1" applyAlignment="1">
      <alignment vertical="center"/>
    </xf>
    <xf numFmtId="0" fontId="6" fillId="4" borderId="0" xfId="0" applyFont="1" applyFill="1" applyAlignment="1">
      <alignment horizontal="left" vertical="center"/>
    </xf>
    <xf numFmtId="168" fontId="6" fillId="4" borderId="0" xfId="0" applyNumberFormat="1" applyFont="1" applyFill="1" applyAlignment="1">
      <alignment horizontal="left" vertical="center"/>
    </xf>
    <xf numFmtId="3" fontId="6" fillId="4" borderId="0" xfId="0" applyNumberFormat="1" applyFont="1" applyFill="1" applyAlignment="1">
      <alignment horizontal="left" vertical="center"/>
    </xf>
    <xf numFmtId="0" fontId="34" fillId="0" borderId="0" xfId="0" applyFont="1" applyAlignment="1">
      <alignment vertical="center"/>
    </xf>
    <xf numFmtId="0" fontId="5" fillId="0" borderId="0" xfId="6" applyFont="1" applyAlignment="1">
      <alignment horizontal="center" vertical="center"/>
    </xf>
    <xf numFmtId="0" fontId="6" fillId="0" borderId="0" xfId="6" applyFont="1" applyAlignment="1">
      <alignment horizontal="center" vertical="center"/>
    </xf>
    <xf numFmtId="0" fontId="5" fillId="0" borderId="0" xfId="6" applyFont="1" applyAlignment="1">
      <alignment vertical="center"/>
    </xf>
    <xf numFmtId="0" fontId="7" fillId="0" borderId="59" xfId="6" applyFont="1" applyBorder="1" applyAlignment="1">
      <alignment horizontal="center" vertical="center"/>
    </xf>
    <xf numFmtId="0" fontId="5" fillId="0" borderId="75" xfId="6" applyFont="1" applyBorder="1" applyAlignment="1">
      <alignment vertical="center"/>
    </xf>
    <xf numFmtId="0" fontId="5" fillId="0" borderId="75" xfId="6" applyFont="1" applyBorder="1" applyAlignment="1">
      <alignment horizontal="center" vertical="center"/>
    </xf>
    <xf numFmtId="0" fontId="7" fillId="0" borderId="0" xfId="6" applyFont="1" applyAlignment="1">
      <alignment vertical="center"/>
    </xf>
    <xf numFmtId="0" fontId="7" fillId="0" borderId="71" xfId="6" applyFont="1" applyBorder="1" applyAlignment="1">
      <alignment horizontal="right" vertical="center" wrapText="1"/>
    </xf>
    <xf numFmtId="0" fontId="7" fillId="0" borderId="49" xfId="6" applyFont="1" applyBorder="1" applyAlignment="1">
      <alignment horizontal="center" vertical="center"/>
    </xf>
    <xf numFmtId="0" fontId="7" fillId="0" borderId="65" xfId="6" applyFont="1" applyBorder="1" applyAlignment="1">
      <alignment horizontal="left" vertical="center" wrapText="1"/>
    </xf>
    <xf numFmtId="0" fontId="5" fillId="0" borderId="65" xfId="6" applyFont="1" applyBorder="1" applyAlignment="1">
      <alignment vertical="center"/>
    </xf>
    <xf numFmtId="2" fontId="7" fillId="0" borderId="38" xfId="6" applyNumberFormat="1" applyFont="1" applyBorder="1" applyAlignment="1">
      <alignment horizontal="center" vertical="center"/>
    </xf>
    <xf numFmtId="0" fontId="5" fillId="0" borderId="16" xfId="6" applyFont="1" applyBorder="1" applyAlignment="1">
      <alignment vertical="center"/>
    </xf>
    <xf numFmtId="0" fontId="9" fillId="2" borderId="30" xfId="0" applyFont="1" applyFill="1" applyBorder="1" applyAlignment="1">
      <alignment horizontal="center" vertical="center"/>
    </xf>
    <xf numFmtId="0" fontId="30" fillId="4" borderId="42" xfId="0" applyFont="1" applyFill="1" applyBorder="1" applyAlignment="1">
      <alignment horizontal="center"/>
    </xf>
    <xf numFmtId="0" fontId="30" fillId="4" borderId="8" xfId="0" quotePrefix="1" applyFont="1" applyFill="1" applyBorder="1" applyAlignment="1">
      <alignment horizontal="center"/>
    </xf>
    <xf numFmtId="0" fontId="30" fillId="4" borderId="3" xfId="0" applyFont="1" applyFill="1" applyBorder="1" applyAlignment="1">
      <alignment horizontal="center" vertical="center"/>
    </xf>
    <xf numFmtId="0" fontId="6" fillId="4" borderId="33" xfId="0" applyFont="1" applyFill="1" applyBorder="1"/>
    <xf numFmtId="0" fontId="6" fillId="4" borderId="12" xfId="0" applyFont="1" applyFill="1" applyBorder="1"/>
    <xf numFmtId="0" fontId="30" fillId="4" borderId="7" xfId="0" quotePrefix="1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left"/>
    </xf>
    <xf numFmtId="0" fontId="6" fillId="4" borderId="7" xfId="0" applyFont="1" applyFill="1" applyBorder="1"/>
    <xf numFmtId="0" fontId="6" fillId="4" borderId="8" xfId="0" applyFont="1" applyFill="1" applyBorder="1"/>
    <xf numFmtId="0" fontId="31" fillId="4" borderId="3" xfId="0" applyFont="1" applyFill="1" applyBorder="1" applyAlignment="1">
      <alignment horizontal="center"/>
    </xf>
    <xf numFmtId="0" fontId="9" fillId="4" borderId="74" xfId="2" applyFont="1" applyFill="1" applyBorder="1" applyAlignment="1">
      <alignment horizontal="center" vertical="center"/>
    </xf>
    <xf numFmtId="168" fontId="55" fillId="0" borderId="5" xfId="6" applyNumberFormat="1" applyFont="1" applyBorder="1" applyAlignment="1">
      <alignment horizontal="right" vertical="center"/>
    </xf>
    <xf numFmtId="168" fontId="55" fillId="0" borderId="5" xfId="6" applyNumberFormat="1" applyFont="1" applyBorder="1" applyAlignment="1">
      <alignment horizontal="center" vertical="center"/>
    </xf>
    <xf numFmtId="0" fontId="57" fillId="0" borderId="0" xfId="6" applyFont="1" applyAlignment="1">
      <alignment horizontal="center" vertical="center"/>
    </xf>
    <xf numFmtId="0" fontId="54" fillId="0" borderId="0" xfId="6" applyFont="1" applyAlignment="1">
      <alignment vertical="center"/>
    </xf>
    <xf numFmtId="2" fontId="58" fillId="0" borderId="0" xfId="7" applyNumberFormat="1" applyFont="1"/>
    <xf numFmtId="0" fontId="59" fillId="0" borderId="0" xfId="8" applyFont="1" applyAlignment="1">
      <alignment vertical="center"/>
    </xf>
    <xf numFmtId="0" fontId="53" fillId="0" borderId="58" xfId="0" applyFont="1" applyBorder="1" applyAlignment="1">
      <alignment horizontal="right" vertical="center"/>
    </xf>
    <xf numFmtId="2" fontId="9" fillId="4" borderId="5" xfId="0" applyNumberFormat="1" applyFont="1" applyFill="1" applyBorder="1" applyAlignment="1">
      <alignment horizontal="center"/>
    </xf>
    <xf numFmtId="2" fontId="9" fillId="4" borderId="6" xfId="0" applyNumberFormat="1" applyFont="1" applyFill="1" applyBorder="1" applyAlignment="1">
      <alignment horizontal="center"/>
    </xf>
    <xf numFmtId="0" fontId="6" fillId="4" borderId="12" xfId="2" applyFont="1" applyFill="1" applyBorder="1"/>
    <xf numFmtId="2" fontId="9" fillId="4" borderId="17" xfId="0" applyNumberFormat="1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19" fillId="0" borderId="0" xfId="1" applyFont="1" applyAlignment="1">
      <alignment horizontal="left" vertical="center"/>
    </xf>
    <xf numFmtId="170" fontId="9" fillId="0" borderId="0" xfId="1" applyNumberFormat="1" applyFont="1" applyAlignment="1">
      <alignment horizontal="center" vertical="center"/>
    </xf>
    <xf numFmtId="171" fontId="20" fillId="4" borderId="5" xfId="28" applyNumberFormat="1" applyFont="1" applyFill="1" applyBorder="1" applyAlignment="1">
      <alignment horizontal="center" vertical="center"/>
    </xf>
    <xf numFmtId="0" fontId="63" fillId="17" borderId="59" xfId="6" applyFont="1" applyFill="1" applyBorder="1" applyAlignment="1">
      <alignment vertical="center"/>
    </xf>
    <xf numFmtId="0" fontId="63" fillId="17" borderId="75" xfId="6" applyFont="1" applyFill="1" applyBorder="1" applyAlignment="1">
      <alignment vertical="center"/>
    </xf>
    <xf numFmtId="166" fontId="9" fillId="19" borderId="31" xfId="6" applyNumberFormat="1" applyFont="1" applyFill="1" applyBorder="1" applyAlignment="1">
      <alignment horizontal="center" vertical="center"/>
    </xf>
    <xf numFmtId="166" fontId="9" fillId="19" borderId="32" xfId="6" applyNumberFormat="1" applyFont="1" applyFill="1" applyBorder="1" applyAlignment="1">
      <alignment horizontal="center" vertical="center"/>
    </xf>
    <xf numFmtId="3" fontId="38" fillId="21" borderId="21" xfId="6" applyNumberFormat="1" applyFont="1" applyFill="1" applyBorder="1" applyAlignment="1">
      <alignment horizontal="center" vertical="center"/>
    </xf>
    <xf numFmtId="3" fontId="38" fillId="21" borderId="22" xfId="6" applyNumberFormat="1" applyFont="1" applyFill="1" applyBorder="1" applyAlignment="1">
      <alignment horizontal="center" vertical="center"/>
    </xf>
    <xf numFmtId="3" fontId="9" fillId="21" borderId="21" xfId="6" applyNumberFormat="1" applyFont="1" applyFill="1" applyBorder="1" applyAlignment="1">
      <alignment horizontal="center" vertical="center"/>
    </xf>
    <xf numFmtId="3" fontId="9" fillId="21" borderId="22" xfId="6" applyNumberFormat="1" applyFont="1" applyFill="1" applyBorder="1" applyAlignment="1">
      <alignment horizontal="center" vertical="center"/>
    </xf>
    <xf numFmtId="0" fontId="64" fillId="4" borderId="39" xfId="8" applyFont="1" applyFill="1" applyBorder="1" applyAlignment="1">
      <alignment horizontal="center" vertical="center"/>
    </xf>
    <xf numFmtId="0" fontId="18" fillId="0" borderId="17" xfId="7" applyFont="1" applyBorder="1" applyAlignment="1">
      <alignment horizontal="center" vertical="center"/>
    </xf>
    <xf numFmtId="171" fontId="18" fillId="4" borderId="5" xfId="28" applyNumberFormat="1" applyFont="1" applyFill="1" applyBorder="1" applyAlignment="1">
      <alignment horizontal="center" vertical="center"/>
    </xf>
    <xf numFmtId="171" fontId="18" fillId="0" borderId="17" xfId="28" applyNumberFormat="1" applyFont="1" applyFill="1" applyBorder="1" applyAlignment="1">
      <alignment horizontal="center" vertical="center"/>
    </xf>
    <xf numFmtId="171" fontId="18" fillId="0" borderId="5" xfId="28" applyNumberFormat="1" applyFont="1" applyFill="1" applyBorder="1" applyAlignment="1">
      <alignment horizontal="center" vertical="center"/>
    </xf>
    <xf numFmtId="171" fontId="18" fillId="4" borderId="39" xfId="28" applyNumberFormat="1" applyFont="1" applyFill="1" applyBorder="1" applyAlignment="1">
      <alignment horizontal="center" vertical="center"/>
    </xf>
    <xf numFmtId="0" fontId="18" fillId="4" borderId="4" xfId="7" applyFont="1" applyFill="1" applyBorder="1" applyAlignment="1">
      <alignment horizontal="center" vertical="center"/>
    </xf>
    <xf numFmtId="171" fontId="18" fillId="0" borderId="4" xfId="28" applyNumberFormat="1" applyFont="1" applyFill="1" applyBorder="1" applyAlignment="1">
      <alignment horizontal="center" vertical="center"/>
    </xf>
    <xf numFmtId="165" fontId="49" fillId="4" borderId="4" xfId="28" applyFont="1" applyFill="1" applyBorder="1" applyAlignment="1">
      <alignment horizontal="center" vertical="center"/>
    </xf>
    <xf numFmtId="171" fontId="47" fillId="4" borderId="5" xfId="28" applyNumberFormat="1" applyFont="1" applyFill="1" applyBorder="1" applyAlignment="1">
      <alignment horizontal="center" vertical="center"/>
    </xf>
    <xf numFmtId="0" fontId="68" fillId="2" borderId="0" xfId="7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68" fillId="2" borderId="0" xfId="7" applyFont="1" applyFill="1" applyAlignment="1">
      <alignment horizontal="center" vertical="center"/>
    </xf>
    <xf numFmtId="0" fontId="18" fillId="2" borderId="0" xfId="7" applyFont="1" applyFill="1"/>
    <xf numFmtId="0" fontId="68" fillId="2" borderId="0" xfId="7" applyFont="1" applyFill="1" applyAlignment="1">
      <alignment vertical="center" wrapText="1"/>
    </xf>
    <xf numFmtId="0" fontId="71" fillId="2" borderId="0" xfId="7" applyFont="1" applyFill="1" applyAlignment="1">
      <alignment vertical="center"/>
    </xf>
    <xf numFmtId="0" fontId="20" fillId="2" borderId="0" xfId="7" applyFont="1" applyFill="1" applyAlignment="1">
      <alignment horizontal="center" vertical="center"/>
    </xf>
    <xf numFmtId="0" fontId="30" fillId="3" borderId="42" xfId="0" applyFont="1" applyFill="1" applyBorder="1" applyAlignment="1">
      <alignment horizontal="center"/>
    </xf>
    <xf numFmtId="49" fontId="30" fillId="4" borderId="10" xfId="0" applyNumberFormat="1" applyFont="1" applyFill="1" applyBorder="1" applyAlignment="1">
      <alignment horizontal="center"/>
    </xf>
    <xf numFmtId="0" fontId="6" fillId="4" borderId="39" xfId="0" applyFont="1" applyFill="1" applyBorder="1"/>
    <xf numFmtId="0" fontId="31" fillId="4" borderId="46" xfId="0" applyFont="1" applyFill="1" applyBorder="1" applyAlignment="1">
      <alignment horizontal="center" vertical="center"/>
    </xf>
    <xf numFmtId="0" fontId="6" fillId="4" borderId="47" xfId="0" applyFont="1" applyFill="1" applyBorder="1" applyAlignment="1">
      <alignment vertical="center"/>
    </xf>
    <xf numFmtId="0" fontId="6" fillId="3" borderId="14" xfId="0" applyFont="1" applyFill="1" applyBorder="1"/>
    <xf numFmtId="0" fontId="74" fillId="4" borderId="0" xfId="8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6" fillId="4" borderId="28" xfId="0" applyFont="1" applyFill="1" applyBorder="1"/>
    <xf numFmtId="0" fontId="6" fillId="4" borderId="6" xfId="0" applyFont="1" applyFill="1" applyBorder="1" applyAlignment="1">
      <alignment horizontal="left"/>
    </xf>
    <xf numFmtId="0" fontId="6" fillId="4" borderId="6" xfId="0" applyFont="1" applyFill="1" applyBorder="1"/>
    <xf numFmtId="0" fontId="6" fillId="4" borderId="6" xfId="2" applyFont="1" applyFill="1" applyBorder="1"/>
    <xf numFmtId="0" fontId="6" fillId="4" borderId="22" xfId="0" applyFont="1" applyFill="1" applyBorder="1"/>
    <xf numFmtId="2" fontId="13" fillId="4" borderId="2" xfId="2" applyNumberFormat="1" applyFont="1" applyFill="1" applyBorder="1" applyAlignment="1">
      <alignment horizontal="center" vertical="center" wrapText="1"/>
    </xf>
    <xf numFmtId="0" fontId="6" fillId="4" borderId="15" xfId="0" applyFont="1" applyFill="1" applyBorder="1"/>
    <xf numFmtId="0" fontId="6" fillId="4" borderId="18" xfId="0" applyFont="1" applyFill="1" applyBorder="1" applyAlignment="1">
      <alignment horizontal="left"/>
    </xf>
    <xf numFmtId="0" fontId="6" fillId="4" borderId="29" xfId="0" applyFont="1" applyFill="1" applyBorder="1" applyAlignment="1">
      <alignment horizontal="left"/>
    </xf>
    <xf numFmtId="0" fontId="6" fillId="4" borderId="28" xfId="2" applyFont="1" applyFill="1" applyBorder="1"/>
    <xf numFmtId="2" fontId="35" fillId="4" borderId="2" xfId="2" applyNumberFormat="1" applyFont="1" applyFill="1" applyBorder="1" applyAlignment="1">
      <alignment horizontal="center" vertical="center"/>
    </xf>
    <xf numFmtId="171" fontId="20" fillId="3" borderId="21" xfId="34" applyNumberFormat="1" applyFont="1" applyFill="1" applyBorder="1" applyAlignment="1">
      <alignment horizontal="center" vertical="center"/>
    </xf>
    <xf numFmtId="165" fontId="49" fillId="4" borderId="5" xfId="28" applyFont="1" applyFill="1" applyBorder="1" applyAlignment="1">
      <alignment horizontal="center" vertical="center"/>
    </xf>
    <xf numFmtId="165" fontId="49" fillId="4" borderId="21" xfId="28" applyFont="1" applyFill="1" applyBorder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0" applyFont="1" applyAlignment="1">
      <alignment vertical="center"/>
    </xf>
    <xf numFmtId="2" fontId="9" fillId="4" borderId="22" xfId="0" applyNumberFormat="1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/>
    </xf>
    <xf numFmtId="0" fontId="39" fillId="2" borderId="0" xfId="0" applyFont="1" applyFill="1" applyAlignment="1">
      <alignment horizontal="center" vertical="center" wrapText="1"/>
    </xf>
    <xf numFmtId="0" fontId="9" fillId="2" borderId="73" xfId="0" applyFont="1" applyFill="1" applyBorder="1" applyAlignment="1">
      <alignment horizontal="center" vertical="center"/>
    </xf>
    <xf numFmtId="0" fontId="40" fillId="2" borderId="6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40" fillId="2" borderId="6" xfId="0" applyFont="1" applyFill="1" applyBorder="1" applyAlignment="1">
      <alignment horizontal="center"/>
    </xf>
    <xf numFmtId="0" fontId="40" fillId="2" borderId="22" xfId="0" applyFont="1" applyFill="1" applyBorder="1" applyAlignment="1">
      <alignment horizontal="center"/>
    </xf>
    <xf numFmtId="0" fontId="39" fillId="2" borderId="34" xfId="0" applyFont="1" applyFill="1" applyBorder="1" applyAlignment="1">
      <alignment horizontal="center" vertical="center" wrapText="1"/>
    </xf>
    <xf numFmtId="0" fontId="39" fillId="2" borderId="35" xfId="0" applyFont="1" applyFill="1" applyBorder="1" applyAlignment="1">
      <alignment horizontal="center" vertical="center" wrapText="1"/>
    </xf>
    <xf numFmtId="0" fontId="39" fillId="2" borderId="37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30" fillId="0" borderId="42" xfId="0" applyFont="1" applyBorder="1" applyAlignment="1">
      <alignment horizontal="center"/>
    </xf>
    <xf numFmtId="0" fontId="6" fillId="0" borderId="15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/>
    </xf>
    <xf numFmtId="0" fontId="6" fillId="0" borderId="48" xfId="0" applyFont="1" applyBorder="1"/>
    <xf numFmtId="0" fontId="6" fillId="0" borderId="14" xfId="0" applyFont="1" applyBorder="1" applyAlignment="1">
      <alignment horizontal="center" vertical="center"/>
    </xf>
    <xf numFmtId="0" fontId="17" fillId="4" borderId="40" xfId="0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0" fontId="17" fillId="4" borderId="0" xfId="0" applyFont="1" applyFill="1" applyAlignment="1">
      <alignment horizontal="center"/>
    </xf>
    <xf numFmtId="0" fontId="9" fillId="2" borderId="57" xfId="0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vertical="center"/>
    </xf>
    <xf numFmtId="0" fontId="9" fillId="2" borderId="35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/>
    </xf>
    <xf numFmtId="0" fontId="57" fillId="0" borderId="0" xfId="0" applyFont="1" applyAlignment="1">
      <alignment vertical="center"/>
    </xf>
    <xf numFmtId="0" fontId="73" fillId="0" borderId="71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73" fillId="0" borderId="60" xfId="0" applyFont="1" applyBorder="1" applyAlignment="1">
      <alignment vertical="center"/>
    </xf>
    <xf numFmtId="0" fontId="73" fillId="0" borderId="49" xfId="0" applyFont="1" applyBorder="1" applyAlignment="1">
      <alignment vertical="center"/>
    </xf>
    <xf numFmtId="0" fontId="73" fillId="0" borderId="65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3" fillId="0" borderId="59" xfId="0" applyFont="1" applyBorder="1" applyAlignment="1">
      <alignment vertical="center"/>
    </xf>
    <xf numFmtId="0" fontId="77" fillId="0" borderId="75" xfId="0" applyFont="1" applyBorder="1" applyAlignment="1">
      <alignment vertical="center"/>
    </xf>
    <xf numFmtId="0" fontId="57" fillId="0" borderId="75" xfId="0" applyFont="1" applyBorder="1" applyAlignment="1">
      <alignment vertical="center"/>
    </xf>
    <xf numFmtId="0" fontId="73" fillId="0" borderId="75" xfId="0" applyFont="1" applyBorder="1" applyAlignment="1">
      <alignment vertical="center"/>
    </xf>
    <xf numFmtId="0" fontId="73" fillId="0" borderId="38" xfId="0" applyFont="1" applyBorder="1" applyAlignment="1">
      <alignment vertical="center"/>
    </xf>
    <xf numFmtId="0" fontId="77" fillId="0" borderId="65" xfId="0" applyFont="1" applyBorder="1" applyAlignment="1">
      <alignment vertical="center"/>
    </xf>
    <xf numFmtId="0" fontId="57" fillId="0" borderId="65" xfId="0" applyFont="1" applyBorder="1" applyAlignment="1">
      <alignment vertical="center"/>
    </xf>
    <xf numFmtId="0" fontId="73" fillId="0" borderId="12" xfId="0" applyFont="1" applyBorder="1" applyAlignment="1">
      <alignment vertical="center"/>
    </xf>
    <xf numFmtId="0" fontId="77" fillId="0" borderId="52" xfId="0" applyFont="1" applyBorder="1" applyAlignment="1">
      <alignment vertical="center"/>
    </xf>
    <xf numFmtId="0" fontId="57" fillId="0" borderId="52" xfId="0" applyFont="1" applyBorder="1" applyAlignment="1">
      <alignment vertical="center"/>
    </xf>
    <xf numFmtId="0" fontId="73" fillId="0" borderId="52" xfId="0" applyFont="1" applyBorder="1" applyAlignment="1">
      <alignment vertical="center"/>
    </xf>
    <xf numFmtId="0" fontId="73" fillId="0" borderId="19" xfId="0" applyFont="1" applyBorder="1" applyAlignment="1">
      <alignment vertical="center"/>
    </xf>
    <xf numFmtId="0" fontId="35" fillId="4" borderId="11" xfId="0" applyFont="1" applyFill="1" applyBorder="1" applyAlignment="1">
      <alignment horizontal="center" vertical="center"/>
    </xf>
    <xf numFmtId="2" fontId="13" fillId="4" borderId="73" xfId="2" applyNumberFormat="1" applyFont="1" applyFill="1" applyBorder="1" applyAlignment="1">
      <alignment horizontal="center" vertical="center" wrapText="1"/>
    </xf>
    <xf numFmtId="2" fontId="13" fillId="4" borderId="13" xfId="2" applyNumberFormat="1" applyFont="1" applyFill="1" applyBorder="1" applyAlignment="1">
      <alignment horizontal="center" vertical="center" wrapText="1"/>
    </xf>
    <xf numFmtId="0" fontId="30" fillId="4" borderId="45" xfId="0" applyFont="1" applyFill="1" applyBorder="1" applyAlignment="1">
      <alignment horizontal="center"/>
    </xf>
    <xf numFmtId="0" fontId="30" fillId="4" borderId="19" xfId="2" applyFont="1" applyFill="1" applyBorder="1" applyAlignment="1">
      <alignment horizontal="center"/>
    </xf>
    <xf numFmtId="0" fontId="30" fillId="4" borderId="19" xfId="0" applyFont="1" applyFill="1" applyBorder="1" applyAlignment="1">
      <alignment horizontal="center"/>
    </xf>
    <xf numFmtId="0" fontId="30" fillId="4" borderId="20" xfId="0" quotePrefix="1" applyFont="1" applyFill="1" applyBorder="1" applyAlignment="1">
      <alignment horizontal="center"/>
    </xf>
    <xf numFmtId="0" fontId="30" fillId="0" borderId="45" xfId="0" applyFont="1" applyBorder="1" applyAlignment="1">
      <alignment horizontal="center"/>
    </xf>
    <xf numFmtId="0" fontId="30" fillId="0" borderId="20" xfId="0" applyFont="1" applyBorder="1" applyAlignment="1">
      <alignment horizontal="center"/>
    </xf>
    <xf numFmtId="0" fontId="30" fillId="4" borderId="16" xfId="0" applyFont="1" applyFill="1" applyBorder="1" applyAlignment="1">
      <alignment horizontal="center"/>
    </xf>
    <xf numFmtId="0" fontId="30" fillId="4" borderId="20" xfId="0" applyFont="1" applyFill="1" applyBorder="1" applyAlignment="1">
      <alignment horizontal="center"/>
    </xf>
    <xf numFmtId="0" fontId="30" fillId="4" borderId="38" xfId="0" applyFont="1" applyFill="1" applyBorder="1" applyAlignment="1">
      <alignment horizontal="center"/>
    </xf>
    <xf numFmtId="0" fontId="30" fillId="0" borderId="78" xfId="0" applyFont="1" applyBorder="1" applyAlignment="1">
      <alignment horizontal="center"/>
    </xf>
    <xf numFmtId="0" fontId="30" fillId="4" borderId="45" xfId="0" applyFont="1" applyFill="1" applyBorder="1" applyAlignment="1">
      <alignment horizontal="center" vertical="center"/>
    </xf>
    <xf numFmtId="0" fontId="30" fillId="4" borderId="19" xfId="0" applyFont="1" applyFill="1" applyBorder="1" applyAlignment="1">
      <alignment horizontal="center" vertical="center"/>
    </xf>
    <xf numFmtId="0" fontId="30" fillId="4" borderId="20" xfId="0" applyFont="1" applyFill="1" applyBorder="1" applyAlignment="1">
      <alignment horizontal="center" vertical="center"/>
    </xf>
    <xf numFmtId="0" fontId="30" fillId="4" borderId="78" xfId="0" quotePrefix="1" applyFont="1" applyFill="1" applyBorder="1" applyAlignment="1">
      <alignment horizontal="center" vertical="center"/>
    </xf>
    <xf numFmtId="0" fontId="30" fillId="4" borderId="16" xfId="0" applyFont="1" applyFill="1" applyBorder="1" applyAlignment="1">
      <alignment horizontal="center" vertical="center"/>
    </xf>
    <xf numFmtId="0" fontId="30" fillId="4" borderId="19" xfId="0" quotePrefix="1" applyFont="1" applyFill="1" applyBorder="1" applyAlignment="1">
      <alignment horizontal="center" vertical="center"/>
    </xf>
    <xf numFmtId="0" fontId="6" fillId="4" borderId="19" xfId="0" applyFont="1" applyFill="1" applyBorder="1"/>
    <xf numFmtId="1" fontId="30" fillId="4" borderId="5" xfId="2" applyNumberFormat="1" applyFont="1" applyFill="1" applyBorder="1" applyAlignment="1">
      <alignment horizontal="center" vertical="center" wrapText="1"/>
    </xf>
    <xf numFmtId="1" fontId="30" fillId="4" borderId="5" xfId="2" applyNumberFormat="1" applyFont="1" applyFill="1" applyBorder="1" applyAlignment="1">
      <alignment horizontal="center" vertical="center"/>
    </xf>
    <xf numFmtId="2" fontId="35" fillId="4" borderId="73" xfId="2" applyNumberFormat="1" applyFont="1" applyFill="1" applyBorder="1" applyAlignment="1">
      <alignment horizontal="center" vertical="center"/>
    </xf>
    <xf numFmtId="0" fontId="30" fillId="4" borderId="5" xfId="0" applyFont="1" applyFill="1" applyBorder="1" applyAlignment="1">
      <alignment horizontal="center" vertical="center"/>
    </xf>
    <xf numFmtId="2" fontId="56" fillId="23" borderId="12" xfId="0" applyNumberFormat="1" applyFont="1" applyFill="1" applyBorder="1" applyAlignment="1">
      <alignment horizontal="left" vertical="center"/>
    </xf>
    <xf numFmtId="2" fontId="56" fillId="23" borderId="52" xfId="0" applyNumberFormat="1" applyFont="1" applyFill="1" applyBorder="1" applyAlignment="1">
      <alignment horizontal="left" vertical="center"/>
    </xf>
    <xf numFmtId="2" fontId="56" fillId="23" borderId="19" xfId="0" applyNumberFormat="1" applyFont="1" applyFill="1" applyBorder="1" applyAlignment="1">
      <alignment horizontal="left" vertical="center"/>
    </xf>
    <xf numFmtId="1" fontId="54" fillId="24" borderId="77" xfId="0" applyNumberFormat="1" applyFont="1" applyFill="1" applyBorder="1" applyAlignment="1">
      <alignment horizontal="right" vertical="center" wrapText="1"/>
    </xf>
    <xf numFmtId="0" fontId="54" fillId="24" borderId="5" xfId="0" applyFont="1" applyFill="1" applyBorder="1" applyAlignment="1">
      <alignment horizontal="center" vertical="center"/>
    </xf>
    <xf numFmtId="166" fontId="54" fillId="24" borderId="5" xfId="0" applyNumberFormat="1" applyFont="1" applyFill="1" applyBorder="1" applyAlignment="1">
      <alignment horizontal="center" vertical="center"/>
    </xf>
    <xf numFmtId="4" fontId="76" fillId="0" borderId="5" xfId="29" applyFont="1" applyFill="1" applyBorder="1">
      <alignment horizontal="center" vertical="center"/>
    </xf>
    <xf numFmtId="4" fontId="76" fillId="0" borderId="19" xfId="29" applyFont="1" applyFill="1" applyBorder="1">
      <alignment horizontal="center" vertical="center"/>
    </xf>
    <xf numFmtId="4" fontId="76" fillId="2" borderId="5" xfId="29" applyFont="1" applyFill="1" applyBorder="1">
      <alignment horizontal="center" vertical="center"/>
    </xf>
    <xf numFmtId="4" fontId="76" fillId="2" borderId="19" xfId="29" applyFont="1" applyFill="1" applyBorder="1">
      <alignment horizontal="center" vertical="center"/>
    </xf>
    <xf numFmtId="0" fontId="55" fillId="0" borderId="59" xfId="0" applyFont="1" applyBorder="1" applyAlignment="1">
      <alignment vertical="center"/>
    </xf>
    <xf numFmtId="0" fontId="55" fillId="0" borderId="75" xfId="0" applyFont="1" applyBorder="1" applyAlignment="1">
      <alignment vertical="center"/>
    </xf>
    <xf numFmtId="168" fontId="55" fillId="0" borderId="75" xfId="0" applyNumberFormat="1" applyFont="1" applyBorder="1" applyAlignment="1">
      <alignment vertical="center"/>
    </xf>
    <xf numFmtId="168" fontId="55" fillId="0" borderId="38" xfId="0" applyNumberFormat="1" applyFont="1" applyBorder="1" applyAlignment="1">
      <alignment vertical="center"/>
    </xf>
    <xf numFmtId="168" fontId="55" fillId="0" borderId="71" xfId="0" applyNumberFormat="1" applyFont="1" applyBorder="1" applyAlignment="1">
      <alignment vertical="center"/>
    </xf>
    <xf numFmtId="168" fontId="55" fillId="0" borderId="0" xfId="0" applyNumberFormat="1" applyFont="1" applyAlignment="1">
      <alignment vertical="center"/>
    </xf>
    <xf numFmtId="168" fontId="55" fillId="0" borderId="60" xfId="0" applyNumberFormat="1" applyFont="1" applyBorder="1" applyAlignment="1">
      <alignment vertical="center"/>
    </xf>
    <xf numFmtId="168" fontId="55" fillId="0" borderId="49" xfId="0" applyNumberFormat="1" applyFont="1" applyBorder="1" applyAlignment="1">
      <alignment vertical="center"/>
    </xf>
    <xf numFmtId="168" fontId="55" fillId="0" borderId="65" xfId="0" applyNumberFormat="1" applyFont="1" applyBorder="1" applyAlignment="1">
      <alignment vertical="center"/>
    </xf>
    <xf numFmtId="168" fontId="55" fillId="0" borderId="16" xfId="0" applyNumberFormat="1" applyFont="1" applyBorder="1" applyAlignment="1">
      <alignment vertical="center"/>
    </xf>
    <xf numFmtId="4" fontId="76" fillId="0" borderId="59" xfId="29" applyFont="1" applyFill="1" applyBorder="1" applyAlignment="1">
      <alignment vertical="center"/>
    </xf>
    <xf numFmtId="4" fontId="76" fillId="0" borderId="75" xfId="29" applyFont="1" applyFill="1" applyBorder="1" applyAlignment="1">
      <alignment vertical="center"/>
    </xf>
    <xf numFmtId="4" fontId="76" fillId="0" borderId="38" xfId="29" applyFont="1" applyFill="1" applyBorder="1" applyAlignment="1">
      <alignment vertical="center"/>
    </xf>
    <xf numFmtId="4" fontId="76" fillId="0" borderId="71" xfId="29" applyFont="1" applyFill="1" applyBorder="1" applyAlignment="1">
      <alignment vertical="center"/>
    </xf>
    <xf numFmtId="4" fontId="76" fillId="0" borderId="0" xfId="29" applyFont="1" applyFill="1" applyBorder="1" applyAlignment="1">
      <alignment vertical="center"/>
    </xf>
    <xf numFmtId="4" fontId="76" fillId="0" borderId="60" xfId="29" applyFont="1" applyFill="1" applyBorder="1" applyAlignment="1">
      <alignment vertical="center"/>
    </xf>
    <xf numFmtId="4" fontId="76" fillId="0" borderId="49" xfId="29" applyFont="1" applyFill="1" applyBorder="1" applyAlignment="1">
      <alignment vertical="center"/>
    </xf>
    <xf numFmtId="4" fontId="76" fillId="0" borderId="65" xfId="29" applyFont="1" applyFill="1" applyBorder="1" applyAlignment="1">
      <alignment vertical="center"/>
    </xf>
    <xf numFmtId="4" fontId="76" fillId="0" borderId="16" xfId="29" applyFont="1" applyFill="1" applyBorder="1" applyAlignment="1">
      <alignment vertical="center"/>
    </xf>
    <xf numFmtId="2" fontId="55" fillId="0" borderId="0" xfId="0" applyNumberFormat="1" applyFont="1" applyAlignment="1">
      <alignment vertical="center" wrapText="1"/>
    </xf>
    <xf numFmtId="1" fontId="55" fillId="0" borderId="0" xfId="0" applyNumberFormat="1" applyFont="1" applyAlignment="1">
      <alignment horizontal="center" vertical="center"/>
    </xf>
    <xf numFmtId="0" fontId="55" fillId="0" borderId="0" xfId="0" applyFont="1" applyAlignment="1">
      <alignment vertical="center" textRotation="90"/>
    </xf>
    <xf numFmtId="2" fontId="55" fillId="0" borderId="0" xfId="0" applyNumberFormat="1" applyFont="1" applyAlignment="1">
      <alignment horizontal="center" vertical="center"/>
    </xf>
    <xf numFmtId="168" fontId="55" fillId="0" borderId="59" xfId="0" applyNumberFormat="1" applyFont="1" applyBorder="1" applyAlignment="1">
      <alignment vertical="center"/>
    </xf>
    <xf numFmtId="0" fontId="56" fillId="23" borderId="12" xfId="0" applyFont="1" applyFill="1" applyBorder="1" applyAlignment="1">
      <alignment vertical="center"/>
    </xf>
    <xf numFmtId="0" fontId="56" fillId="23" borderId="52" xfId="0" applyFont="1" applyFill="1" applyBorder="1" applyAlignment="1">
      <alignment vertical="center"/>
    </xf>
    <xf numFmtId="0" fontId="56" fillId="23" borderId="19" xfId="0" applyFont="1" applyFill="1" applyBorder="1" applyAlignment="1">
      <alignment vertical="center"/>
    </xf>
    <xf numFmtId="0" fontId="55" fillId="0" borderId="5" xfId="0" applyFont="1" applyBorder="1" applyAlignment="1">
      <alignment vertical="center"/>
    </xf>
    <xf numFmtId="0" fontId="80" fillId="18" borderId="5" xfId="6" applyFont="1" applyFill="1" applyBorder="1" applyAlignment="1" applyProtection="1">
      <alignment horizontal="center" vertical="center" wrapText="1" shrinkToFit="1"/>
      <protection locked="0"/>
    </xf>
    <xf numFmtId="0" fontId="55" fillId="0" borderId="5" xfId="6" applyFont="1" applyBorder="1" applyAlignment="1" applyProtection="1">
      <alignment horizontal="center" vertical="center"/>
      <protection locked="0"/>
    </xf>
    <xf numFmtId="0" fontId="55" fillId="0" borderId="5" xfId="6" applyFont="1" applyBorder="1" applyAlignment="1" applyProtection="1">
      <alignment horizontal="left" vertical="center"/>
      <protection locked="0"/>
    </xf>
    <xf numFmtId="168" fontId="55" fillId="0" borderId="5" xfId="6" applyNumberFormat="1" applyFont="1" applyBorder="1" applyAlignment="1" applyProtection="1">
      <alignment horizontal="right" vertical="center"/>
      <protection locked="0"/>
    </xf>
    <xf numFmtId="0" fontId="55" fillId="4" borderId="5" xfId="6" applyFont="1" applyFill="1" applyBorder="1" applyAlignment="1" applyProtection="1">
      <alignment horizontal="left" vertical="center"/>
      <protection locked="0"/>
    </xf>
    <xf numFmtId="0" fontId="55" fillId="0" borderId="5" xfId="6" applyFont="1" applyBorder="1" applyAlignment="1">
      <alignment horizontal="left" vertical="center"/>
    </xf>
    <xf numFmtId="168" fontId="55" fillId="0" borderId="5" xfId="6" applyNumberFormat="1" applyFont="1" applyBorder="1" applyAlignment="1" applyProtection="1">
      <alignment vertical="center"/>
      <protection locked="0"/>
    </xf>
    <xf numFmtId="168" fontId="55" fillId="0" borderId="5" xfId="6" applyNumberFormat="1" applyFont="1" applyBorder="1" applyAlignment="1">
      <alignment vertical="center"/>
    </xf>
    <xf numFmtId="2" fontId="55" fillId="0" borderId="5" xfId="6" applyNumberFormat="1" applyFont="1" applyBorder="1" applyAlignment="1" applyProtection="1">
      <alignment horizontal="left" vertical="center" wrapText="1"/>
      <protection locked="0"/>
    </xf>
    <xf numFmtId="2" fontId="55" fillId="0" borderId="5" xfId="6" applyNumberFormat="1" applyFont="1" applyBorder="1" applyAlignment="1">
      <alignment horizontal="left" vertical="center" wrapText="1"/>
    </xf>
    <xf numFmtId="0" fontId="55" fillId="0" borderId="52" xfId="6" applyFont="1" applyBorder="1" applyAlignment="1">
      <alignment horizontal="left" vertical="center"/>
    </xf>
    <xf numFmtId="2" fontId="55" fillId="0" borderId="12" xfId="6" applyNumberFormat="1" applyFont="1" applyBorder="1" applyAlignment="1">
      <alignment horizontal="left" vertical="center" wrapText="1"/>
    </xf>
    <xf numFmtId="0" fontId="55" fillId="0" borderId="5" xfId="6" applyFont="1" applyBorder="1" applyAlignment="1">
      <alignment horizontal="center" vertical="center"/>
    </xf>
    <xf numFmtId="0" fontId="55" fillId="0" borderId="19" xfId="6" applyFont="1" applyBorder="1" applyAlignment="1">
      <alignment horizontal="left" vertical="center"/>
    </xf>
    <xf numFmtId="0" fontId="80" fillId="18" borderId="5" xfId="6" applyFont="1" applyFill="1" applyBorder="1" applyAlignment="1">
      <alignment horizontal="center" vertical="center" shrinkToFit="1"/>
    </xf>
    <xf numFmtId="0" fontId="80" fillId="18" borderId="5" xfId="6" applyFont="1" applyFill="1" applyBorder="1" applyAlignment="1">
      <alignment horizontal="center" vertical="center" wrapText="1" shrinkToFit="1"/>
    </xf>
    <xf numFmtId="0" fontId="55" fillId="0" borderId="5" xfId="6" applyFont="1" applyBorder="1" applyAlignment="1">
      <alignment vertical="center"/>
    </xf>
    <xf numFmtId="0" fontId="54" fillId="18" borderId="5" xfId="6" applyFont="1" applyFill="1" applyBorder="1" applyAlignment="1">
      <alignment horizontal="center" vertical="center" wrapText="1" shrinkToFit="1"/>
    </xf>
    <xf numFmtId="0" fontId="68" fillId="2" borderId="0" xfId="7" applyFont="1" applyFill="1" applyAlignment="1">
      <alignment horizontal="center" vertical="center" textRotation="90" wrapText="1"/>
    </xf>
    <xf numFmtId="0" fontId="68" fillId="0" borderId="0" xfId="7" applyFont="1" applyAlignment="1">
      <alignment vertical="center"/>
    </xf>
    <xf numFmtId="0" fontId="9" fillId="3" borderId="5" xfId="1" applyFont="1" applyFill="1" applyBorder="1" applyAlignment="1">
      <alignment horizontal="center" vertical="center"/>
    </xf>
    <xf numFmtId="168" fontId="6" fillId="0" borderId="5" xfId="1" applyNumberFormat="1" applyFont="1" applyBorder="1" applyAlignment="1">
      <alignment horizontal="center" vertical="center"/>
    </xf>
    <xf numFmtId="0" fontId="55" fillId="0" borderId="52" xfId="0" applyFont="1" applyBorder="1" applyAlignment="1">
      <alignment vertical="center"/>
    </xf>
    <xf numFmtId="0" fontId="55" fillId="0" borderId="19" xfId="0" applyFont="1" applyBorder="1" applyAlignment="1">
      <alignment vertical="center"/>
    </xf>
    <xf numFmtId="166" fontId="54" fillId="0" borderId="0" xfId="0" applyNumberFormat="1" applyFont="1" applyAlignment="1">
      <alignment horizontal="center" vertical="center"/>
    </xf>
    <xf numFmtId="4" fontId="76" fillId="0" borderId="0" xfId="29" applyFont="1" applyFill="1" applyBorder="1">
      <alignment horizontal="center" vertical="center"/>
    </xf>
    <xf numFmtId="0" fontId="82" fillId="0" borderId="0" xfId="0" applyFont="1" applyAlignment="1">
      <alignment vertical="center"/>
    </xf>
    <xf numFmtId="0" fontId="73" fillId="3" borderId="71" xfId="0" applyFont="1" applyFill="1" applyBorder="1" applyAlignment="1">
      <alignment vertical="center"/>
    </xf>
    <xf numFmtId="0" fontId="77" fillId="3" borderId="0" xfId="0" applyFont="1" applyFill="1" applyAlignment="1">
      <alignment vertical="center"/>
    </xf>
    <xf numFmtId="0" fontId="57" fillId="3" borderId="0" xfId="0" applyFont="1" applyFill="1" applyAlignment="1">
      <alignment vertical="center"/>
    </xf>
    <xf numFmtId="0" fontId="73" fillId="3" borderId="0" xfId="0" applyFont="1" applyFill="1" applyAlignment="1">
      <alignment vertical="center"/>
    </xf>
    <xf numFmtId="0" fontId="73" fillId="3" borderId="60" xfId="0" applyFont="1" applyFill="1" applyBorder="1" applyAlignment="1">
      <alignment vertical="center"/>
    </xf>
    <xf numFmtId="0" fontId="73" fillId="3" borderId="12" xfId="0" applyFont="1" applyFill="1" applyBorder="1" applyAlignment="1">
      <alignment vertical="center"/>
    </xf>
    <xf numFmtId="0" fontId="77" fillId="3" borderId="52" xfId="0" applyFont="1" applyFill="1" applyBorder="1" applyAlignment="1">
      <alignment vertical="center"/>
    </xf>
    <xf numFmtId="0" fontId="57" fillId="3" borderId="52" xfId="0" applyFont="1" applyFill="1" applyBorder="1" applyAlignment="1">
      <alignment vertical="center"/>
    </xf>
    <xf numFmtId="0" fontId="73" fillId="3" borderId="52" xfId="0" applyFont="1" applyFill="1" applyBorder="1" applyAlignment="1">
      <alignment vertical="center"/>
    </xf>
    <xf numFmtId="0" fontId="73" fillId="3" borderId="19" xfId="0" applyFont="1" applyFill="1" applyBorder="1" applyAlignment="1">
      <alignment vertical="center"/>
    </xf>
    <xf numFmtId="0" fontId="55" fillId="3" borderId="52" xfId="0" applyFont="1" applyFill="1" applyBorder="1" applyAlignment="1">
      <alignment vertical="center"/>
    </xf>
    <xf numFmtId="0" fontId="79" fillId="3" borderId="52" xfId="0" applyFont="1" applyFill="1" applyBorder="1" applyAlignment="1">
      <alignment vertical="center"/>
    </xf>
    <xf numFmtId="0" fontId="79" fillId="3" borderId="19" xfId="0" applyFont="1" applyFill="1" applyBorder="1" applyAlignment="1">
      <alignment vertical="center"/>
    </xf>
    <xf numFmtId="0" fontId="9" fillId="21" borderId="7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168" fontId="55" fillId="27" borderId="12" xfId="0" applyNumberFormat="1" applyFont="1" applyFill="1" applyBorder="1" applyAlignment="1">
      <alignment horizontal="center" vertical="center"/>
    </xf>
    <xf numFmtId="2" fontId="55" fillId="0" borderId="70" xfId="6" applyNumberFormat="1" applyFont="1" applyBorder="1" applyAlignment="1">
      <alignment horizontal="center" vertical="center" wrapText="1"/>
    </xf>
    <xf numFmtId="0" fontId="57" fillId="0" borderId="0" xfId="6" applyFont="1" applyAlignment="1" applyProtection="1">
      <alignment horizontal="center" vertical="center"/>
      <protection locked="0"/>
    </xf>
    <xf numFmtId="0" fontId="73" fillId="0" borderId="0" xfId="6" applyFont="1" applyAlignment="1" applyProtection="1">
      <alignment vertical="center"/>
      <protection locked="0"/>
    </xf>
    <xf numFmtId="0" fontId="73" fillId="0" borderId="0" xfId="6" applyFont="1" applyAlignment="1" applyProtection="1">
      <alignment horizontal="center" vertical="center"/>
      <protection locked="0"/>
    </xf>
    <xf numFmtId="2" fontId="57" fillId="0" borderId="0" xfId="6" applyNumberFormat="1" applyFont="1" applyAlignment="1" applyProtection="1">
      <alignment horizontal="center" vertical="center"/>
      <protection locked="0"/>
    </xf>
    <xf numFmtId="0" fontId="57" fillId="0" borderId="59" xfId="6" applyFont="1" applyBorder="1" applyAlignment="1" applyProtection="1">
      <alignment horizontal="center" vertical="center"/>
      <protection locked="0"/>
    </xf>
    <xf numFmtId="0" fontId="73" fillId="0" borderId="75" xfId="6" applyFont="1" applyBorder="1" applyAlignment="1" applyProtection="1">
      <alignment vertical="center"/>
      <protection locked="0"/>
    </xf>
    <xf numFmtId="0" fontId="73" fillId="0" borderId="75" xfId="6" applyFont="1" applyBorder="1" applyAlignment="1" applyProtection="1">
      <alignment horizontal="center" vertical="center"/>
      <protection locked="0"/>
    </xf>
    <xf numFmtId="2" fontId="57" fillId="0" borderId="75" xfId="6" applyNumberFormat="1" applyFont="1" applyBorder="1" applyAlignment="1" applyProtection="1">
      <alignment horizontal="center" vertical="center"/>
      <protection locked="0"/>
    </xf>
    <xf numFmtId="2" fontId="57" fillId="0" borderId="38" xfId="6" applyNumberFormat="1" applyFont="1" applyBorder="1" applyAlignment="1" applyProtection="1">
      <alignment horizontal="center" vertical="center"/>
      <protection locked="0"/>
    </xf>
    <xf numFmtId="0" fontId="57" fillId="0" borderId="71" xfId="6" applyFont="1" applyBorder="1" applyAlignment="1" applyProtection="1">
      <alignment horizontal="right" vertical="center" wrapText="1"/>
      <protection locked="0"/>
    </xf>
    <xf numFmtId="0" fontId="57" fillId="0" borderId="71" xfId="6" applyFont="1" applyBorder="1" applyAlignment="1">
      <alignment horizontal="right" vertical="top" wrapText="1"/>
    </xf>
    <xf numFmtId="0" fontId="57" fillId="0" borderId="49" xfId="6" applyFont="1" applyBorder="1" applyAlignment="1" applyProtection="1">
      <alignment horizontal="center" vertical="center"/>
      <protection locked="0"/>
    </xf>
    <xf numFmtId="0" fontId="57" fillId="0" borderId="65" xfId="6" applyFont="1" applyBorder="1" applyAlignment="1" applyProtection="1">
      <alignment horizontal="left" vertical="center" wrapText="1"/>
      <protection locked="0"/>
    </xf>
    <xf numFmtId="0" fontId="73" fillId="0" borderId="65" xfId="6" applyFont="1" applyBorder="1" applyAlignment="1" applyProtection="1">
      <alignment vertical="center"/>
      <protection locked="0"/>
    </xf>
    <xf numFmtId="0" fontId="73" fillId="0" borderId="16" xfId="6" applyFont="1" applyBorder="1" applyAlignment="1" applyProtection="1">
      <alignment vertical="center"/>
      <protection locked="0"/>
    </xf>
    <xf numFmtId="0" fontId="80" fillId="18" borderId="17" xfId="6" applyFont="1" applyFill="1" applyBorder="1" applyAlignment="1" applyProtection="1">
      <alignment horizontal="center" vertical="center" shrinkToFit="1"/>
      <protection locked="0"/>
    </xf>
    <xf numFmtId="0" fontId="54" fillId="32" borderId="17" xfId="6" applyFont="1" applyFill="1" applyBorder="1" applyAlignment="1" applyProtection="1">
      <alignment horizontal="center" vertical="center" wrapText="1" shrinkToFit="1"/>
      <protection locked="0"/>
    </xf>
    <xf numFmtId="0" fontId="6" fillId="0" borderId="0" xfId="6" applyFont="1" applyAlignment="1">
      <alignment vertical="center"/>
    </xf>
    <xf numFmtId="0" fontId="9" fillId="0" borderId="0" xfId="6" applyFont="1" applyAlignment="1">
      <alignment vertical="center"/>
    </xf>
    <xf numFmtId="0" fontId="7" fillId="0" borderId="0" xfId="6" applyFont="1" applyAlignment="1">
      <alignment horizontal="center" vertical="center"/>
    </xf>
    <xf numFmtId="0" fontId="9" fillId="0" borderId="0" xfId="6" applyFont="1" applyAlignment="1">
      <alignment horizontal="right" vertical="center"/>
    </xf>
    <xf numFmtId="1" fontId="9" fillId="19" borderId="77" xfId="0" applyNumberFormat="1" applyFont="1" applyFill="1" applyBorder="1" applyAlignment="1">
      <alignment horizontal="center" vertical="center" wrapText="1"/>
    </xf>
    <xf numFmtId="166" fontId="9" fillId="19" borderId="5" xfId="0" applyNumberFormat="1" applyFont="1" applyFill="1" applyBorder="1" applyAlignment="1">
      <alignment horizontal="center" vertical="center"/>
    </xf>
    <xf numFmtId="2" fontId="69" fillId="0" borderId="5" xfId="29" applyNumberFormat="1" applyFont="1" applyFill="1" applyBorder="1">
      <alignment horizontal="center" vertical="center"/>
    </xf>
    <xf numFmtId="0" fontId="6" fillId="0" borderId="5" xfId="0" applyFont="1" applyBorder="1" applyAlignment="1">
      <alignment vertical="center"/>
    </xf>
    <xf numFmtId="168" fontId="6" fillId="0" borderId="0" xfId="0" applyNumberFormat="1" applyFont="1" applyAlignment="1">
      <alignment vertical="center"/>
    </xf>
    <xf numFmtId="2" fontId="69" fillId="2" borderId="5" xfId="29" applyNumberFormat="1" applyFont="1" applyFill="1" applyBorder="1">
      <alignment horizontal="center" vertical="center"/>
    </xf>
    <xf numFmtId="2" fontId="69" fillId="34" borderId="5" xfId="29" applyNumberFormat="1" applyFont="1" applyFill="1" applyBorder="1">
      <alignment horizontal="center" vertical="center"/>
    </xf>
    <xf numFmtId="0" fontId="6" fillId="34" borderId="5" xfId="0" applyFont="1" applyFill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63" fillId="33" borderId="49" xfId="0" applyFont="1" applyFill="1" applyBorder="1" applyAlignment="1">
      <alignment horizontal="left" vertical="center"/>
    </xf>
    <xf numFmtId="0" fontId="63" fillId="33" borderId="65" xfId="0" applyFont="1" applyFill="1" applyBorder="1" applyAlignment="1">
      <alignment horizontal="left" vertical="center"/>
    </xf>
    <xf numFmtId="166" fontId="9" fillId="0" borderId="0" xfId="0" applyNumberFormat="1" applyFont="1" applyAlignment="1">
      <alignment vertical="center"/>
    </xf>
    <xf numFmtId="1" fontId="9" fillId="0" borderId="0" xfId="0" applyNumberFormat="1" applyFont="1" applyAlignment="1">
      <alignment vertical="center"/>
    </xf>
    <xf numFmtId="0" fontId="63" fillId="33" borderId="49" xfId="0" applyFont="1" applyFill="1" applyBorder="1" applyAlignment="1">
      <alignment vertical="center"/>
    </xf>
    <xf numFmtId="0" fontId="63" fillId="33" borderId="65" xfId="0" applyFont="1" applyFill="1" applyBorder="1" applyAlignment="1">
      <alignment vertical="center"/>
    </xf>
    <xf numFmtId="0" fontId="83" fillId="33" borderId="65" xfId="0" applyFont="1" applyFill="1" applyBorder="1" applyAlignment="1">
      <alignment vertical="center"/>
    </xf>
    <xf numFmtId="0" fontId="6" fillId="33" borderId="0" xfId="0" applyFont="1" applyFill="1" applyAlignment="1">
      <alignment vertical="center"/>
    </xf>
    <xf numFmtId="2" fontId="49" fillId="34" borderId="5" xfId="29" applyNumberFormat="1" applyFont="1" applyFill="1" applyBorder="1">
      <alignment horizontal="center" vertical="center"/>
    </xf>
    <xf numFmtId="0" fontId="49" fillId="34" borderId="5" xfId="0" applyFont="1" applyFill="1" applyBorder="1" applyAlignment="1">
      <alignment vertical="center"/>
    </xf>
    <xf numFmtId="0" fontId="63" fillId="20" borderId="49" xfId="0" applyFont="1" applyFill="1" applyBorder="1" applyAlignment="1">
      <alignment horizontal="left" vertical="center"/>
    </xf>
    <xf numFmtId="0" fontId="63" fillId="20" borderId="65" xfId="0" applyFont="1" applyFill="1" applyBorder="1" applyAlignment="1">
      <alignment horizontal="left" vertical="center"/>
    </xf>
    <xf numFmtId="168" fontId="9" fillId="0" borderId="0" xfId="6" applyNumberFormat="1" applyFont="1" applyAlignment="1">
      <alignment vertical="center"/>
    </xf>
    <xf numFmtId="168" fontId="6" fillId="0" borderId="0" xfId="6" applyNumberFormat="1" applyFont="1" applyAlignment="1">
      <alignment vertical="center"/>
    </xf>
    <xf numFmtId="0" fontId="63" fillId="20" borderId="12" xfId="6" applyFont="1" applyFill="1" applyBorder="1" applyAlignment="1">
      <alignment vertical="center"/>
    </xf>
    <xf numFmtId="0" fontId="63" fillId="20" borderId="52" xfId="6" applyFont="1" applyFill="1" applyBorder="1" applyAlignment="1">
      <alignment vertical="center"/>
    </xf>
    <xf numFmtId="0" fontId="63" fillId="20" borderId="19" xfId="6" applyFont="1" applyFill="1" applyBorder="1" applyAlignment="1">
      <alignment vertical="center"/>
    </xf>
    <xf numFmtId="0" fontId="18" fillId="0" borderId="59" xfId="7" applyFont="1" applyBorder="1" applyAlignment="1">
      <alignment vertical="center"/>
    </xf>
    <xf numFmtId="0" fontId="84" fillId="0" borderId="75" xfId="7" applyFont="1" applyBorder="1" applyAlignment="1">
      <alignment vertical="center"/>
    </xf>
    <xf numFmtId="0" fontId="17" fillId="0" borderId="75" xfId="7" applyFont="1" applyBorder="1" applyAlignment="1">
      <alignment vertical="center"/>
    </xf>
    <xf numFmtId="0" fontId="18" fillId="0" borderId="75" xfId="7" applyFont="1" applyBorder="1" applyAlignment="1">
      <alignment vertical="center"/>
    </xf>
    <xf numFmtId="0" fontId="18" fillId="0" borderId="75" xfId="6" applyFont="1" applyBorder="1" applyAlignment="1">
      <alignment horizontal="center"/>
    </xf>
    <xf numFmtId="0" fontId="18" fillId="0" borderId="38" xfId="7" applyFont="1" applyBorder="1" applyAlignment="1">
      <alignment vertical="center"/>
    </xf>
    <xf numFmtId="0" fontId="18" fillId="0" borderId="71" xfId="7" applyFont="1" applyBorder="1" applyAlignment="1">
      <alignment horizontal="left" vertical="center" indent="1"/>
    </xf>
    <xf numFmtId="0" fontId="84" fillId="0" borderId="0" xfId="7" applyFont="1" applyAlignment="1">
      <alignment vertical="center"/>
    </xf>
    <xf numFmtId="0" fontId="17" fillId="0" borderId="0" xfId="7" applyFont="1" applyAlignment="1">
      <alignment vertical="center"/>
    </xf>
    <xf numFmtId="0" fontId="18" fillId="0" borderId="0" xfId="7" applyFont="1" applyAlignment="1">
      <alignment vertical="center"/>
    </xf>
    <xf numFmtId="0" fontId="18" fillId="0" borderId="60" xfId="7" applyFont="1" applyBorder="1" applyAlignment="1">
      <alignment vertical="center"/>
    </xf>
    <xf numFmtId="0" fontId="17" fillId="0" borderId="0" xfId="6" applyFont="1" applyAlignment="1">
      <alignment horizontal="right" vertical="center"/>
    </xf>
    <xf numFmtId="0" fontId="18" fillId="0" borderId="12" xfId="7" applyFont="1" applyBorder="1" applyAlignment="1">
      <alignment vertical="center"/>
    </xf>
    <xf numFmtId="0" fontId="84" fillId="0" borderId="52" xfId="7" applyFont="1" applyBorder="1" applyAlignment="1">
      <alignment vertical="center"/>
    </xf>
    <xf numFmtId="0" fontId="17" fillId="0" borderId="52" xfId="7" applyFont="1" applyBorder="1" applyAlignment="1">
      <alignment vertical="center"/>
    </xf>
    <xf numFmtId="0" fontId="18" fillId="0" borderId="52" xfId="7" applyFont="1" applyBorder="1" applyAlignment="1">
      <alignment vertical="center"/>
    </xf>
    <xf numFmtId="0" fontId="18" fillId="0" borderId="19" xfId="7" applyFont="1" applyBorder="1" applyAlignment="1">
      <alignment vertical="center"/>
    </xf>
    <xf numFmtId="0" fontId="18" fillId="0" borderId="12" xfId="0" applyFont="1" applyBorder="1" applyAlignment="1">
      <alignment vertical="center"/>
    </xf>
    <xf numFmtId="0" fontId="18" fillId="0" borderId="52" xfId="0" applyFont="1" applyBorder="1" applyAlignment="1">
      <alignment vertical="center"/>
    </xf>
    <xf numFmtId="0" fontId="85" fillId="0" borderId="52" xfId="0" applyFont="1" applyBorder="1" applyAlignment="1">
      <alignment vertical="center"/>
    </xf>
    <xf numFmtId="0" fontId="85" fillId="0" borderId="52" xfId="0" applyFont="1" applyBorder="1" applyAlignment="1">
      <alignment horizontal="right" vertical="center"/>
    </xf>
    <xf numFmtId="0" fontId="5" fillId="0" borderId="52" xfId="0" applyFont="1" applyBorder="1"/>
    <xf numFmtId="0" fontId="5" fillId="0" borderId="19" xfId="0" applyFont="1" applyBorder="1"/>
    <xf numFmtId="0" fontId="18" fillId="0" borderId="0" xfId="0" applyFont="1" applyAlignment="1">
      <alignment vertical="center"/>
    </xf>
    <xf numFmtId="0" fontId="18" fillId="0" borderId="71" xfId="7" applyFont="1" applyBorder="1" applyAlignment="1">
      <alignment vertical="center"/>
    </xf>
    <xf numFmtId="2" fontId="55" fillId="0" borderId="17" xfId="6" applyNumberFormat="1" applyFont="1" applyBorder="1" applyAlignment="1">
      <alignment horizontal="center" vertical="center" wrapText="1"/>
    </xf>
    <xf numFmtId="2" fontId="6" fillId="0" borderId="0" xfId="1" applyNumberFormat="1" applyFont="1" applyAlignment="1">
      <alignment horizontal="left" vertical="center"/>
    </xf>
    <xf numFmtId="168" fontId="55" fillId="0" borderId="5" xfId="0" applyNumberFormat="1" applyFont="1" applyBorder="1" applyAlignment="1">
      <alignment vertical="center"/>
    </xf>
    <xf numFmtId="168" fontId="80" fillId="18" borderId="5" xfId="6" applyNumberFormat="1" applyFont="1" applyFill="1" applyBorder="1" applyAlignment="1">
      <alignment horizontal="center" vertical="center" wrapText="1" shrinkToFit="1"/>
    </xf>
    <xf numFmtId="0" fontId="9" fillId="0" borderId="52" xfId="6" applyFont="1" applyBorder="1" applyAlignment="1">
      <alignment horizontal="right" vertical="center"/>
    </xf>
    <xf numFmtId="0" fontId="18" fillId="0" borderId="52" xfId="0" applyFont="1" applyBorder="1"/>
    <xf numFmtId="0" fontId="17" fillId="0" borderId="0" xfId="0" applyFont="1" applyAlignment="1">
      <alignment vertical="center"/>
    </xf>
    <xf numFmtId="0" fontId="17" fillId="0" borderId="0" xfId="6" applyFont="1" applyAlignment="1">
      <alignment vertical="center"/>
    </xf>
    <xf numFmtId="0" fontId="17" fillId="0" borderId="71" xfId="6" applyFont="1" applyBorder="1" applyAlignment="1">
      <alignment vertical="center"/>
    </xf>
    <xf numFmtId="0" fontId="91" fillId="0" borderId="94" xfId="6" applyFont="1" applyBorder="1" applyAlignment="1">
      <alignment horizontal="left" vertical="center"/>
    </xf>
    <xf numFmtId="0" fontId="91" fillId="0" borderId="95" xfId="0" applyFont="1" applyBorder="1" applyAlignment="1">
      <alignment horizontal="center" vertical="center"/>
    </xf>
    <xf numFmtId="2" fontId="91" fillId="0" borderId="95" xfId="6" applyNumberFormat="1" applyFont="1" applyBorder="1" applyAlignment="1">
      <alignment horizontal="center" vertical="center"/>
    </xf>
    <xf numFmtId="4" fontId="91" fillId="0" borderId="95" xfId="6" applyNumberFormat="1" applyFont="1" applyBorder="1" applyAlignment="1">
      <alignment horizontal="center" vertical="center"/>
    </xf>
    <xf numFmtId="4" fontId="91" fillId="0" borderId="96" xfId="6" applyNumberFormat="1" applyFont="1" applyBorder="1" applyAlignment="1">
      <alignment horizontal="center" vertical="center"/>
    </xf>
    <xf numFmtId="0" fontId="91" fillId="0" borderId="100" xfId="6" applyFont="1" applyBorder="1" applyAlignment="1">
      <alignment horizontal="left" vertical="center"/>
    </xf>
    <xf numFmtId="0" fontId="91" fillId="0" borderId="101" xfId="0" applyFont="1" applyBorder="1" applyAlignment="1">
      <alignment horizontal="center" vertical="center"/>
    </xf>
    <xf numFmtId="2" fontId="91" fillId="0" borderId="101" xfId="6" applyNumberFormat="1" applyFont="1" applyBorder="1" applyAlignment="1">
      <alignment horizontal="center" vertical="center"/>
    </xf>
    <xf numFmtId="4" fontId="91" fillId="0" borderId="101" xfId="6" applyNumberFormat="1" applyFont="1" applyBorder="1" applyAlignment="1">
      <alignment horizontal="center" vertical="center"/>
    </xf>
    <xf numFmtId="4" fontId="91" fillId="0" borderId="102" xfId="6" applyNumberFormat="1" applyFont="1" applyBorder="1" applyAlignment="1">
      <alignment horizontal="center" vertical="center"/>
    </xf>
    <xf numFmtId="0" fontId="91" fillId="0" borderId="79" xfId="0" applyFont="1" applyBorder="1" applyAlignment="1">
      <alignment horizontal="center" vertical="center" wrapText="1"/>
    </xf>
    <xf numFmtId="0" fontId="91" fillId="0" borderId="103" xfId="6" applyFont="1" applyBorder="1" applyAlignment="1">
      <alignment horizontal="left" vertical="center" wrapText="1"/>
    </xf>
    <xf numFmtId="0" fontId="91" fillId="0" borderId="104" xfId="0" applyFont="1" applyBorder="1" applyAlignment="1">
      <alignment horizontal="center" vertical="center"/>
    </xf>
    <xf numFmtId="2" fontId="91" fillId="0" borderId="104" xfId="6" applyNumberFormat="1" applyFont="1" applyBorder="1" applyAlignment="1">
      <alignment horizontal="center" vertical="center" wrapText="1"/>
    </xf>
    <xf numFmtId="4" fontId="91" fillId="0" borderId="104" xfId="6" applyNumberFormat="1" applyFont="1" applyBorder="1" applyAlignment="1">
      <alignment horizontal="center" vertical="center"/>
    </xf>
    <xf numFmtId="0" fontId="91" fillId="0" borderId="91" xfId="6" applyFont="1" applyBorder="1" applyAlignment="1">
      <alignment horizontal="left" vertical="center"/>
    </xf>
    <xf numFmtId="0" fontId="91" fillId="0" borderId="92" xfId="0" applyFont="1" applyBorder="1" applyAlignment="1">
      <alignment horizontal="center" vertical="center"/>
    </xf>
    <xf numFmtId="2" fontId="91" fillId="0" borderId="92" xfId="6" applyNumberFormat="1" applyFont="1" applyBorder="1" applyAlignment="1">
      <alignment horizontal="center" vertical="center"/>
    </xf>
    <xf numFmtId="4" fontId="91" fillId="0" borderId="92" xfId="6" applyNumberFormat="1" applyFont="1" applyBorder="1" applyAlignment="1">
      <alignment horizontal="center" vertical="center"/>
    </xf>
    <xf numFmtId="4" fontId="91" fillId="0" borderId="93" xfId="6" applyNumberFormat="1" applyFont="1" applyBorder="1" applyAlignment="1">
      <alignment horizontal="center" vertical="center"/>
    </xf>
    <xf numFmtId="0" fontId="91" fillId="21" borderId="79" xfId="0" applyFont="1" applyFill="1" applyBorder="1" applyAlignment="1">
      <alignment horizontal="center" vertical="center" wrapText="1"/>
    </xf>
    <xf numFmtId="4" fontId="91" fillId="0" borderId="96" xfId="0" applyNumberFormat="1" applyFont="1" applyBorder="1" applyAlignment="1">
      <alignment horizontal="center" vertical="center"/>
    </xf>
    <xf numFmtId="4" fontId="68" fillId="0" borderId="0" xfId="7" applyNumberFormat="1" applyFont="1" applyAlignment="1">
      <alignment horizontal="center" vertical="center"/>
    </xf>
    <xf numFmtId="0" fontId="93" fillId="25" borderId="94" xfId="7" applyFont="1" applyFill="1" applyBorder="1" applyAlignment="1">
      <alignment horizontal="center" vertical="center"/>
    </xf>
    <xf numFmtId="0" fontId="91" fillId="0" borderId="95" xfId="7" applyFont="1" applyBorder="1" applyAlignment="1">
      <alignment vertical="center"/>
    </xf>
    <xf numFmtId="4" fontId="93" fillId="0" borderId="95" xfId="7" applyNumberFormat="1" applyFont="1" applyBorder="1" applyAlignment="1">
      <alignment horizontal="center" vertical="center"/>
    </xf>
    <xf numFmtId="0" fontId="93" fillId="0" borderId="95" xfId="7" applyFont="1" applyBorder="1" applyAlignment="1">
      <alignment horizontal="center" vertical="center"/>
    </xf>
    <xf numFmtId="0" fontId="93" fillId="0" borderId="95" xfId="7" applyFont="1" applyBorder="1" applyAlignment="1">
      <alignment horizontal="center" vertical="center" wrapText="1"/>
    </xf>
    <xf numFmtId="0" fontId="93" fillId="0" borderId="95" xfId="7" applyFont="1" applyBorder="1" applyAlignment="1">
      <alignment horizontal="center" vertical="center" textRotation="90" wrapText="1"/>
    </xf>
    <xf numFmtId="0" fontId="93" fillId="0" borderId="95" xfId="7" applyFont="1" applyBorder="1" applyAlignment="1">
      <alignment vertical="center" wrapText="1"/>
    </xf>
    <xf numFmtId="0" fontId="93" fillId="0" borderId="96" xfId="7" applyFont="1" applyBorder="1" applyAlignment="1">
      <alignment horizontal="center" vertical="center"/>
    </xf>
    <xf numFmtId="0" fontId="93" fillId="0" borderId="95" xfId="7" applyFont="1" applyBorder="1" applyAlignment="1">
      <alignment horizontal="left" vertical="center"/>
    </xf>
    <xf numFmtId="49" fontId="93" fillId="0" borderId="95" xfId="7" applyNumberFormat="1" applyFont="1" applyBorder="1" applyAlignment="1">
      <alignment horizontal="center" vertical="center"/>
    </xf>
    <xf numFmtId="0" fontId="93" fillId="0" borderId="96" xfId="7" applyFont="1" applyBorder="1"/>
    <xf numFmtId="0" fontId="91" fillId="0" borderId="95" xfId="7" applyFont="1" applyBorder="1" applyAlignment="1">
      <alignment horizontal="left" vertical="center" wrapText="1" shrinkToFit="1"/>
    </xf>
    <xf numFmtId="4" fontId="93" fillId="0" borderId="95" xfId="7" applyNumberFormat="1" applyFont="1" applyBorder="1" applyAlignment="1">
      <alignment horizontal="center" vertical="center" wrapText="1"/>
    </xf>
    <xf numFmtId="0" fontId="93" fillId="0" borderId="95" xfId="5" applyFont="1" applyBorder="1" applyAlignment="1">
      <alignment horizontal="center" vertical="center"/>
    </xf>
    <xf numFmtId="0" fontId="93" fillId="0" borderId="95" xfId="7" applyFont="1" applyBorder="1" applyAlignment="1">
      <alignment horizontal="left" vertical="center" wrapText="1"/>
    </xf>
    <xf numFmtId="0" fontId="91" fillId="0" borderId="95" xfId="7" applyFont="1" applyBorder="1" applyAlignment="1">
      <alignment horizontal="center" vertical="center" textRotation="90" wrapText="1"/>
    </xf>
    <xf numFmtId="0" fontId="91" fillId="0" borderId="96" xfId="7" applyFont="1" applyBorder="1" applyAlignment="1">
      <alignment horizontal="center" vertical="center" textRotation="90" wrapText="1"/>
    </xf>
    <xf numFmtId="0" fontId="91" fillId="0" borderId="95" xfId="7" applyFont="1" applyBorder="1" applyAlignment="1">
      <alignment vertical="center" wrapText="1"/>
    </xf>
    <xf numFmtId="49" fontId="93" fillId="0" borderId="95" xfId="7" applyNumberFormat="1" applyFont="1" applyBorder="1" applyAlignment="1">
      <alignment horizontal="center" vertical="center" wrapText="1"/>
    </xf>
    <xf numFmtId="0" fontId="91" fillId="0" borderId="95" xfId="7" applyFont="1" applyBorder="1" applyAlignment="1">
      <alignment horizontal="left" vertical="center" wrapText="1"/>
    </xf>
    <xf numFmtId="0" fontId="93" fillId="0" borderId="95" xfId="6" applyFont="1" applyBorder="1" applyAlignment="1">
      <alignment horizontal="center" vertical="center" wrapText="1"/>
    </xf>
    <xf numFmtId="0" fontId="91" fillId="4" borderId="95" xfId="7" applyFont="1" applyFill="1" applyBorder="1" applyAlignment="1">
      <alignment vertical="center"/>
    </xf>
    <xf numFmtId="0" fontId="93" fillId="5" borderId="94" xfId="7" applyFont="1" applyFill="1" applyBorder="1" applyAlignment="1">
      <alignment horizontal="center" vertical="center"/>
    </xf>
    <xf numFmtId="0" fontId="91" fillId="4" borderId="95" xfId="31" applyFont="1" applyFill="1" applyBorder="1" applyAlignment="1">
      <alignment vertical="center"/>
    </xf>
    <xf numFmtId="0" fontId="93" fillId="2" borderId="95" xfId="7" applyFont="1" applyFill="1" applyBorder="1" applyAlignment="1">
      <alignment horizontal="center" vertical="center"/>
    </xf>
    <xf numFmtId="0" fontId="93" fillId="2" borderId="96" xfId="7" applyFont="1" applyFill="1" applyBorder="1" applyAlignment="1">
      <alignment vertical="center"/>
    </xf>
    <xf numFmtId="4" fontId="93" fillId="0" borderId="101" xfId="7" applyNumberFormat="1" applyFont="1" applyBorder="1" applyAlignment="1">
      <alignment horizontal="center" vertical="center"/>
    </xf>
    <xf numFmtId="0" fontId="93" fillId="0" borderId="101" xfId="7" applyFont="1" applyBorder="1" applyAlignment="1">
      <alignment horizontal="center" vertical="center"/>
    </xf>
    <xf numFmtId="0" fontId="91" fillId="21" borderId="79" xfId="7" applyFont="1" applyFill="1" applyBorder="1" applyAlignment="1">
      <alignment horizontal="center" vertical="center" textRotation="90" wrapText="1"/>
    </xf>
    <xf numFmtId="4" fontId="91" fillId="21" borderId="79" xfId="4" applyNumberFormat="1" applyFont="1" applyFill="1" applyBorder="1" applyAlignment="1">
      <alignment horizontal="center" vertical="center" wrapText="1"/>
    </xf>
    <xf numFmtId="49" fontId="91" fillId="21" borderId="79" xfId="7" applyNumberFormat="1" applyFont="1" applyFill="1" applyBorder="1" applyAlignment="1">
      <alignment horizontal="center" vertical="center" textRotation="90" wrapText="1"/>
    </xf>
    <xf numFmtId="4" fontId="94" fillId="0" borderId="95" xfId="7" applyNumberFormat="1" applyFont="1" applyBorder="1" applyAlignment="1">
      <alignment horizontal="center" vertical="center"/>
    </xf>
    <xf numFmtId="0" fontId="93" fillId="5" borderId="103" xfId="7" applyFont="1" applyFill="1" applyBorder="1" applyAlignment="1">
      <alignment horizontal="center" vertical="center"/>
    </xf>
    <xf numFmtId="0" fontId="91" fillId="4" borderId="104" xfId="31" applyFont="1" applyFill="1" applyBorder="1" applyAlignment="1">
      <alignment vertical="center"/>
    </xf>
    <xf numFmtId="4" fontId="93" fillId="0" borderId="104" xfId="7" applyNumberFormat="1" applyFont="1" applyBorder="1" applyAlignment="1">
      <alignment horizontal="center" vertical="center" wrapText="1"/>
    </xf>
    <xf numFmtId="4" fontId="93" fillId="0" borderId="104" xfId="7" applyNumberFormat="1" applyFont="1" applyBorder="1" applyAlignment="1">
      <alignment horizontal="center" vertical="center"/>
    </xf>
    <xf numFmtId="0" fontId="93" fillId="2" borderId="104" xfId="7" applyFont="1" applyFill="1" applyBorder="1" applyAlignment="1">
      <alignment horizontal="center" vertical="center"/>
    </xf>
    <xf numFmtId="0" fontId="93" fillId="2" borderId="105" xfId="7" applyFont="1" applyFill="1" applyBorder="1" applyAlignment="1">
      <alignment vertical="center"/>
    </xf>
    <xf numFmtId="2" fontId="91" fillId="2" borderId="95" xfId="1" applyNumberFormat="1" applyFont="1" applyFill="1" applyBorder="1" applyAlignment="1">
      <alignment horizontal="center" vertical="center"/>
    </xf>
    <xf numFmtId="0" fontId="93" fillId="5" borderId="100" xfId="7" applyFont="1" applyFill="1" applyBorder="1" applyAlignment="1">
      <alignment horizontal="center" vertical="center"/>
    </xf>
    <xf numFmtId="0" fontId="93" fillId="25" borderId="91" xfId="7" applyFont="1" applyFill="1" applyBorder="1" applyAlignment="1">
      <alignment horizontal="center" vertical="center"/>
    </xf>
    <xf numFmtId="0" fontId="91" fillId="0" borderId="92" xfId="7" applyFont="1" applyBorder="1" applyAlignment="1">
      <alignment vertical="center"/>
    </xf>
    <xf numFmtId="4" fontId="93" fillId="0" borderId="92" xfId="7" applyNumberFormat="1" applyFont="1" applyBorder="1" applyAlignment="1">
      <alignment horizontal="center" vertical="center"/>
    </xf>
    <xf numFmtId="0" fontId="93" fillId="0" borderId="92" xfId="7" applyFont="1" applyBorder="1" applyAlignment="1">
      <alignment horizontal="center" vertical="center"/>
    </xf>
    <xf numFmtId="0" fontId="93" fillId="0" borderId="92" xfId="7" applyFont="1" applyBorder="1" applyAlignment="1">
      <alignment horizontal="center" vertical="center" wrapText="1"/>
    </xf>
    <xf numFmtId="0" fontId="93" fillId="0" borderId="92" xfId="7" applyFont="1" applyBorder="1" applyAlignment="1">
      <alignment horizontal="center" vertical="center" textRotation="90" wrapText="1"/>
    </xf>
    <xf numFmtId="0" fontId="93" fillId="0" borderId="92" xfId="7" applyFont="1" applyBorder="1" applyAlignment="1">
      <alignment vertical="center" wrapText="1"/>
    </xf>
    <xf numFmtId="0" fontId="93" fillId="0" borderId="93" xfId="7" applyFont="1" applyBorder="1" applyAlignment="1">
      <alignment horizontal="center" vertical="center"/>
    </xf>
    <xf numFmtId="0" fontId="93" fillId="25" borderId="97" xfId="7" applyFont="1" applyFill="1" applyBorder="1" applyAlignment="1">
      <alignment horizontal="center" vertical="center"/>
    </xf>
    <xf numFmtId="0" fontId="91" fillId="0" borderId="98" xfId="7" applyFont="1" applyBorder="1" applyAlignment="1">
      <alignment vertical="center"/>
    </xf>
    <xf numFmtId="4" fontId="93" fillId="0" borderId="98" xfId="7" applyNumberFormat="1" applyFont="1" applyBorder="1" applyAlignment="1">
      <alignment horizontal="center" vertical="center"/>
    </xf>
    <xf numFmtId="0" fontId="93" fillId="0" borderId="98" xfId="7" applyFont="1" applyBorder="1" applyAlignment="1">
      <alignment horizontal="center" vertical="center"/>
    </xf>
    <xf numFmtId="0" fontId="93" fillId="0" borderId="98" xfId="7" applyFont="1" applyBorder="1" applyAlignment="1">
      <alignment horizontal="center" vertical="center" wrapText="1"/>
    </xf>
    <xf numFmtId="0" fontId="93" fillId="0" borderId="98" xfId="7" applyFont="1" applyBorder="1" applyAlignment="1">
      <alignment horizontal="left" vertical="center"/>
    </xf>
    <xf numFmtId="0" fontId="93" fillId="0" borderId="98" xfId="7" applyFont="1" applyBorder="1" applyAlignment="1">
      <alignment vertical="center" wrapText="1"/>
    </xf>
    <xf numFmtId="0" fontId="93" fillId="0" borderId="99" xfId="7" applyFont="1" applyBorder="1"/>
    <xf numFmtId="0" fontId="91" fillId="4" borderId="101" xfId="31" applyFont="1" applyFill="1" applyBorder="1" applyAlignment="1">
      <alignment vertical="center"/>
    </xf>
    <xf numFmtId="4" fontId="93" fillId="0" borderId="101" xfId="7" applyNumberFormat="1" applyFont="1" applyBorder="1" applyAlignment="1">
      <alignment horizontal="center" vertical="center" wrapText="1"/>
    </xf>
    <xf numFmtId="0" fontId="93" fillId="2" borderId="101" xfId="7" applyFont="1" applyFill="1" applyBorder="1" applyAlignment="1">
      <alignment horizontal="center" vertical="center"/>
    </xf>
    <xf numFmtId="0" fontId="93" fillId="2" borderId="102" xfId="7" applyFont="1" applyFill="1" applyBorder="1" applyAlignment="1">
      <alignment vertical="center"/>
    </xf>
    <xf numFmtId="0" fontId="93" fillId="5" borderId="91" xfId="7" applyFont="1" applyFill="1" applyBorder="1" applyAlignment="1">
      <alignment horizontal="center" vertical="center"/>
    </xf>
    <xf numFmtId="0" fontId="91" fillId="4" borderId="92" xfId="7" applyFont="1" applyFill="1" applyBorder="1" applyAlignment="1">
      <alignment vertical="center"/>
    </xf>
    <xf numFmtId="0" fontId="93" fillId="0" borderId="92" xfId="7" applyFont="1" applyBorder="1" applyAlignment="1">
      <alignment horizontal="left" vertical="center"/>
    </xf>
    <xf numFmtId="0" fontId="93" fillId="0" borderId="93" xfId="7" applyFont="1" applyBorder="1"/>
    <xf numFmtId="0" fontId="93" fillId="5" borderId="97" xfId="7" applyFont="1" applyFill="1" applyBorder="1" applyAlignment="1">
      <alignment horizontal="center" vertical="center"/>
    </xf>
    <xf numFmtId="0" fontId="23" fillId="0" borderId="0" xfId="4" applyFont="1" applyAlignment="1">
      <alignment horizontal="left" vertical="center"/>
    </xf>
    <xf numFmtId="2" fontId="91" fillId="4" borderId="96" xfId="4" applyNumberFormat="1" applyFont="1" applyFill="1" applyBorder="1" applyAlignment="1">
      <alignment horizontal="center" vertical="center"/>
    </xf>
    <xf numFmtId="0" fontId="30" fillId="4" borderId="83" xfId="4" applyFont="1" applyFill="1" applyBorder="1" applyAlignment="1">
      <alignment horizontal="left" vertical="center"/>
    </xf>
    <xf numFmtId="0" fontId="30" fillId="4" borderId="0" xfId="4" applyFont="1" applyFill="1" applyAlignment="1">
      <alignment horizontal="left" vertical="center"/>
    </xf>
    <xf numFmtId="0" fontId="30" fillId="4" borderId="84" xfId="4" applyFont="1" applyFill="1" applyBorder="1" applyAlignment="1">
      <alignment horizontal="left" vertical="center"/>
    </xf>
    <xf numFmtId="0" fontId="30" fillId="4" borderId="85" xfId="4" applyFont="1" applyFill="1" applyBorder="1" applyAlignment="1">
      <alignment horizontal="left" vertical="center"/>
    </xf>
    <xf numFmtId="0" fontId="30" fillId="4" borderId="86" xfId="4" applyFont="1" applyFill="1" applyBorder="1" applyAlignment="1">
      <alignment horizontal="left" vertical="center"/>
    </xf>
    <xf numFmtId="0" fontId="30" fillId="4" borderId="87" xfId="4" applyFont="1" applyFill="1" applyBorder="1" applyAlignment="1">
      <alignment horizontal="left" vertical="center"/>
    </xf>
    <xf numFmtId="2" fontId="91" fillId="2" borderId="92" xfId="1" applyNumberFormat="1" applyFont="1" applyFill="1" applyBorder="1" applyAlignment="1">
      <alignment horizontal="center" vertical="center"/>
    </xf>
    <xf numFmtId="2" fontId="91" fillId="2" borderId="98" xfId="1" applyNumberFormat="1" applyFont="1" applyFill="1" applyBorder="1" applyAlignment="1">
      <alignment horizontal="center" vertical="center"/>
    </xf>
    <xf numFmtId="0" fontId="23" fillId="0" borderId="0" xfId="4" applyFont="1" applyAlignment="1">
      <alignment horizontal="center" vertical="center"/>
    </xf>
    <xf numFmtId="0" fontId="52" fillId="0" borderId="0" xfId="8" applyFont="1" applyAlignment="1">
      <alignment horizontal="left"/>
    </xf>
    <xf numFmtId="0" fontId="52" fillId="0" borderId="0" xfId="8" applyFont="1" applyAlignment="1">
      <alignment horizontal="left" vertical="center"/>
    </xf>
    <xf numFmtId="0" fontId="52" fillId="0" borderId="0" xfId="8" applyFont="1" applyFill="1" applyAlignment="1">
      <alignment horizontal="left" vertical="center"/>
    </xf>
    <xf numFmtId="0" fontId="98" fillId="21" borderId="79" xfId="7" applyFont="1" applyFill="1" applyBorder="1" applyAlignment="1">
      <alignment horizontal="center" vertical="center" textRotation="90" wrapText="1"/>
    </xf>
    <xf numFmtId="0" fontId="102" fillId="0" borderId="0" xfId="0" applyFont="1" applyAlignment="1">
      <alignment horizontal="center" vertical="center"/>
    </xf>
    <xf numFmtId="0" fontId="93" fillId="0" borderId="94" xfId="0" applyFont="1" applyBorder="1" applyAlignment="1">
      <alignment vertical="center"/>
    </xf>
    <xf numFmtId="0" fontId="6" fillId="0" borderId="0" xfId="1" applyFont="1" applyAlignment="1">
      <alignment vertical="center"/>
    </xf>
    <xf numFmtId="0" fontId="93" fillId="0" borderId="0" xfId="1" applyFont="1"/>
    <xf numFmtId="0" fontId="93" fillId="0" borderId="0" xfId="1" applyFont="1" applyAlignment="1">
      <alignment vertical="center"/>
    </xf>
    <xf numFmtId="0" fontId="93" fillId="0" borderId="94" xfId="1" applyFont="1" applyBorder="1"/>
    <xf numFmtId="0" fontId="93" fillId="0" borderId="97" xfId="1" applyFont="1" applyBorder="1"/>
    <xf numFmtId="0" fontId="93" fillId="0" borderId="100" xfId="0" applyFont="1" applyBorder="1" applyAlignment="1">
      <alignment vertical="center"/>
    </xf>
    <xf numFmtId="0" fontId="6" fillId="0" borderId="83" xfId="1" applyFont="1" applyBorder="1"/>
    <xf numFmtId="0" fontId="0" fillId="0" borderId="83" xfId="0" applyBorder="1"/>
    <xf numFmtId="0" fontId="93" fillId="0" borderId="95" xfId="0" applyFont="1" applyBorder="1" applyAlignment="1">
      <alignment horizontal="center" vertical="center"/>
    </xf>
    <xf numFmtId="0" fontId="93" fillId="0" borderId="98" xfId="0" applyFont="1" applyBorder="1" applyAlignment="1">
      <alignment horizontal="center" vertical="center"/>
    </xf>
    <xf numFmtId="0" fontId="91" fillId="21" borderId="79" xfId="0" applyFont="1" applyFill="1" applyBorder="1" applyAlignment="1">
      <alignment horizontal="right" vertical="center"/>
    </xf>
    <xf numFmtId="2" fontId="91" fillId="21" borderId="106" xfId="0" applyNumberFormat="1" applyFont="1" applyFill="1" applyBorder="1" applyAlignment="1">
      <alignment horizontal="center" vertical="center"/>
    </xf>
    <xf numFmtId="2" fontId="91" fillId="21" borderId="107" xfId="0" applyNumberFormat="1" applyFont="1" applyFill="1" applyBorder="1" applyAlignment="1">
      <alignment horizontal="center" vertical="center"/>
    </xf>
    <xf numFmtId="2" fontId="91" fillId="21" borderId="108" xfId="0" applyNumberFormat="1" applyFont="1" applyFill="1" applyBorder="1" applyAlignment="1">
      <alignment horizontal="center" vertical="center"/>
    </xf>
    <xf numFmtId="0" fontId="91" fillId="0" borderId="129" xfId="0" applyFont="1" applyBorder="1" applyAlignment="1">
      <alignment horizontal="right" vertical="center" wrapText="1"/>
    </xf>
    <xf numFmtId="2" fontId="93" fillId="0" borderId="91" xfId="0" applyNumberFormat="1" applyFont="1" applyBorder="1" applyAlignment="1">
      <alignment horizontal="center" vertical="center"/>
    </xf>
    <xf numFmtId="2" fontId="93" fillId="0" borderId="92" xfId="0" applyNumberFormat="1" applyFont="1" applyBorder="1" applyAlignment="1">
      <alignment horizontal="center" vertical="center"/>
    </xf>
    <xf numFmtId="2" fontId="93" fillId="26" borderId="92" xfId="0" applyNumberFormat="1" applyFont="1" applyFill="1" applyBorder="1" applyAlignment="1">
      <alignment horizontal="center" vertical="center"/>
    </xf>
    <xf numFmtId="2" fontId="93" fillId="26" borderId="93" xfId="0" applyNumberFormat="1" applyFont="1" applyFill="1" applyBorder="1" applyAlignment="1">
      <alignment horizontal="center" vertical="center"/>
    </xf>
    <xf numFmtId="0" fontId="91" fillId="0" borderId="130" xfId="0" applyFont="1" applyBorder="1" applyAlignment="1">
      <alignment horizontal="right" vertical="center" wrapText="1"/>
    </xf>
    <xf numFmtId="2" fontId="93" fillId="0" borderId="94" xfId="0" applyNumberFormat="1" applyFont="1" applyBorder="1" applyAlignment="1">
      <alignment horizontal="center" vertical="center"/>
    </xf>
    <xf numFmtId="2" fontId="93" fillId="0" borderId="95" xfId="0" applyNumberFormat="1" applyFont="1" applyBorder="1" applyAlignment="1">
      <alignment horizontal="center" vertical="center"/>
    </xf>
    <xf numFmtId="2" fontId="93" fillId="0" borderId="96" xfId="0" applyNumberFormat="1" applyFont="1" applyBorder="1" applyAlignment="1">
      <alignment horizontal="center" vertical="center"/>
    </xf>
    <xf numFmtId="2" fontId="93" fillId="0" borderId="100" xfId="0" applyNumberFormat="1" applyFont="1" applyBorder="1" applyAlignment="1">
      <alignment horizontal="center" vertical="center"/>
    </xf>
    <xf numFmtId="2" fontId="93" fillId="0" borderId="101" xfId="0" applyNumberFormat="1" applyFont="1" applyBorder="1" applyAlignment="1">
      <alignment horizontal="center" vertical="center"/>
    </xf>
    <xf numFmtId="2" fontId="93" fillId="26" borderId="101" xfId="0" applyNumberFormat="1" applyFont="1" applyFill="1" applyBorder="1" applyAlignment="1">
      <alignment horizontal="center" vertical="center"/>
    </xf>
    <xf numFmtId="2" fontId="93" fillId="26" borderId="102" xfId="0" applyNumberFormat="1" applyFont="1" applyFill="1" applyBorder="1" applyAlignment="1">
      <alignment horizontal="center" vertical="center"/>
    </xf>
    <xf numFmtId="0" fontId="93" fillId="0" borderId="104" xfId="0" applyFont="1" applyBorder="1" applyAlignment="1">
      <alignment horizontal="center" vertical="center"/>
    </xf>
    <xf numFmtId="0" fontId="93" fillId="0" borderId="101" xfId="0" applyFont="1" applyBorder="1" applyAlignment="1">
      <alignment horizontal="center" vertical="center"/>
    </xf>
    <xf numFmtId="0" fontId="91" fillId="21" borderId="136" xfId="0" applyFont="1" applyFill="1" applyBorder="1" applyAlignment="1">
      <alignment horizontal="right" vertical="center"/>
    </xf>
    <xf numFmtId="2" fontId="91" fillId="21" borderId="137" xfId="0" applyNumberFormat="1" applyFont="1" applyFill="1" applyBorder="1" applyAlignment="1">
      <alignment horizontal="center" vertical="center"/>
    </xf>
    <xf numFmtId="2" fontId="91" fillId="21" borderId="138" xfId="0" applyNumberFormat="1" applyFont="1" applyFill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3" fillId="0" borderId="0" xfId="0" applyFont="1"/>
    <xf numFmtId="0" fontId="93" fillId="21" borderId="139" xfId="0" applyFont="1" applyFill="1" applyBorder="1"/>
    <xf numFmtId="0" fontId="91" fillId="21" borderId="101" xfId="0" applyFont="1" applyFill="1" applyBorder="1" applyAlignment="1">
      <alignment horizontal="center" vertical="center"/>
    </xf>
    <xf numFmtId="0" fontId="91" fillId="21" borderId="102" xfId="0" applyFont="1" applyFill="1" applyBorder="1" applyAlignment="1">
      <alignment horizontal="center" vertical="center"/>
    </xf>
    <xf numFmtId="0" fontId="91" fillId="21" borderId="94" xfId="0" applyFont="1" applyFill="1" applyBorder="1" applyAlignment="1">
      <alignment horizontal="center"/>
    </xf>
    <xf numFmtId="0" fontId="91" fillId="21" borderId="97" xfId="0" applyFont="1" applyFill="1" applyBorder="1" applyAlignment="1">
      <alignment horizontal="center"/>
    </xf>
    <xf numFmtId="0" fontId="93" fillId="0" borderId="0" xfId="0" applyFont="1" applyAlignment="1">
      <alignment horizontal="center" vertical="center"/>
    </xf>
    <xf numFmtId="0" fontId="93" fillId="0" borderId="150" xfId="0" applyFont="1" applyBorder="1" applyAlignment="1">
      <alignment horizontal="center" vertical="center"/>
    </xf>
    <xf numFmtId="0" fontId="91" fillId="21" borderId="106" xfId="0" applyFont="1" applyFill="1" applyBorder="1" applyAlignment="1">
      <alignment horizontal="right" vertical="center"/>
    </xf>
    <xf numFmtId="2" fontId="93" fillId="0" borderId="147" xfId="0" applyNumberFormat="1" applyFont="1" applyBorder="1" applyAlignment="1">
      <alignment horizontal="center" vertical="center"/>
    </xf>
    <xf numFmtId="2" fontId="93" fillId="0" borderId="140" xfId="0" applyNumberFormat="1" applyFont="1" applyBorder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2" fontId="93" fillId="0" borderId="0" xfId="0" applyNumberFormat="1" applyFont="1"/>
    <xf numFmtId="0" fontId="91" fillId="2" borderId="0" xfId="0" applyFont="1" applyFill="1" applyAlignment="1">
      <alignment vertical="center"/>
    </xf>
    <xf numFmtId="0" fontId="91" fillId="0" borderId="0" xfId="6" applyFont="1" applyAlignment="1">
      <alignment vertical="center"/>
    </xf>
    <xf numFmtId="0" fontId="91" fillId="0" borderId="0" xfId="6" applyFont="1" applyAlignment="1">
      <alignment horizontal="left" vertical="center"/>
    </xf>
    <xf numFmtId="0" fontId="91" fillId="0" borderId="0" xfId="6" applyFont="1" applyAlignment="1">
      <alignment horizontal="center" vertical="center"/>
    </xf>
    <xf numFmtId="166" fontId="93" fillId="4" borderId="0" xfId="6" applyNumberFormat="1" applyFont="1" applyFill="1" applyAlignment="1">
      <alignment horizontal="center" vertical="center" wrapText="1"/>
    </xf>
    <xf numFmtId="4" fontId="93" fillId="4" borderId="71" xfId="29" applyFont="1" applyFill="1" applyBorder="1">
      <alignment horizontal="center" vertical="center"/>
    </xf>
    <xf numFmtId="3" fontId="93" fillId="4" borderId="0" xfId="29" applyNumberFormat="1" applyFont="1" applyFill="1" applyBorder="1" applyAlignment="1">
      <alignment horizontal="left" vertical="center"/>
    </xf>
    <xf numFmtId="3" fontId="93" fillId="4" borderId="0" xfId="29" applyNumberFormat="1" applyFont="1" applyFill="1" applyBorder="1">
      <alignment horizontal="center" vertical="center"/>
    </xf>
    <xf numFmtId="2" fontId="93" fillId="4" borderId="0" xfId="0" applyNumberFormat="1" applyFont="1" applyFill="1"/>
    <xf numFmtId="0" fontId="93" fillId="4" borderId="0" xfId="0" applyFont="1" applyFill="1" applyAlignment="1">
      <alignment vertical="center"/>
    </xf>
    <xf numFmtId="3" fontId="93" fillId="0" borderId="0" xfId="0" applyNumberFormat="1" applyFont="1" applyAlignment="1">
      <alignment horizontal="left" vertical="center"/>
    </xf>
    <xf numFmtId="2" fontId="91" fillId="0" borderId="0" xfId="0" applyNumberFormat="1" applyFont="1" applyAlignment="1">
      <alignment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vertical="center" wrapText="1"/>
    </xf>
    <xf numFmtId="0" fontId="93" fillId="0" borderId="0" xfId="0" applyFont="1" applyAlignment="1">
      <alignment horizontal="left"/>
    </xf>
    <xf numFmtId="49" fontId="93" fillId="0" borderId="0" xfId="0" applyNumberFormat="1" applyFont="1" applyAlignment="1">
      <alignment horizontal="left" vertical="center"/>
    </xf>
    <xf numFmtId="0" fontId="93" fillId="0" borderId="0" xfId="0" applyFont="1" applyAlignment="1">
      <alignment horizontal="left" vertical="center"/>
    </xf>
    <xf numFmtId="1" fontId="91" fillId="21" borderId="79" xfId="0" applyNumberFormat="1" applyFont="1" applyFill="1" applyBorder="1" applyAlignment="1">
      <alignment horizontal="center" vertical="center"/>
    </xf>
    <xf numFmtId="3" fontId="91" fillId="27" borderId="101" xfId="29" applyNumberFormat="1" applyFont="1" applyFill="1" applyBorder="1" applyAlignment="1">
      <alignment horizontal="left" vertical="center"/>
    </xf>
    <xf numFmtId="3" fontId="91" fillId="27" borderId="101" xfId="29" applyNumberFormat="1" applyFont="1" applyFill="1" applyBorder="1">
      <alignment horizontal="center" vertical="center"/>
    </xf>
    <xf numFmtId="3" fontId="91" fillId="27" borderId="95" xfId="29" applyNumberFormat="1" applyFont="1" applyFill="1" applyBorder="1" applyAlignment="1">
      <alignment horizontal="left" vertical="center"/>
    </xf>
    <xf numFmtId="3" fontId="91" fillId="27" borderId="95" xfId="29" applyNumberFormat="1" applyFont="1" applyFill="1" applyBorder="1">
      <alignment horizontal="center" vertical="center"/>
    </xf>
    <xf numFmtId="3" fontId="91" fillId="27" borderId="95" xfId="29" applyNumberFormat="1" applyFont="1" applyFill="1" applyBorder="1" applyAlignment="1">
      <alignment horizontal="left" vertical="center" wrapText="1"/>
    </xf>
    <xf numFmtId="166" fontId="91" fillId="21" borderId="97" xfId="6" applyNumberFormat="1" applyFont="1" applyFill="1" applyBorder="1" applyAlignment="1">
      <alignment horizontal="center" vertical="center" wrapText="1"/>
    </xf>
    <xf numFmtId="3" fontId="91" fillId="27" borderId="98" xfId="29" applyNumberFormat="1" applyFont="1" applyFill="1" applyBorder="1" applyAlignment="1">
      <alignment horizontal="left" vertical="center"/>
    </xf>
    <xf numFmtId="3" fontId="91" fillId="27" borderId="98" xfId="29" applyNumberFormat="1" applyFont="1" applyFill="1" applyBorder="1">
      <alignment horizontal="center" vertical="center"/>
    </xf>
    <xf numFmtId="0" fontId="93" fillId="0" borderId="79" xfId="0" applyFont="1" applyBorder="1" applyAlignment="1">
      <alignment horizontal="left" vertical="center"/>
    </xf>
    <xf numFmtId="0" fontId="93" fillId="0" borderId="79" xfId="0" applyFont="1" applyBorder="1" applyAlignment="1">
      <alignment horizontal="center" vertical="center" wrapText="1"/>
    </xf>
    <xf numFmtId="0" fontId="93" fillId="0" borderId="79" xfId="0" applyFont="1" applyBorder="1" applyAlignment="1">
      <alignment horizontal="center" vertical="center"/>
    </xf>
    <xf numFmtId="0" fontId="91" fillId="0" borderId="79" xfId="0" applyFont="1" applyBorder="1" applyAlignment="1">
      <alignment horizontal="center" vertical="center"/>
    </xf>
    <xf numFmtId="0" fontId="93" fillId="0" borderId="92" xfId="0" applyFont="1" applyBorder="1" applyAlignment="1">
      <alignment horizontal="center" vertical="center"/>
    </xf>
    <xf numFmtId="0" fontId="93" fillId="0" borderId="93" xfId="0" applyFont="1" applyBorder="1" applyAlignment="1">
      <alignment horizontal="center" vertical="center"/>
    </xf>
    <xf numFmtId="0" fontId="93" fillId="0" borderId="96" xfId="0" applyFont="1" applyBorder="1" applyAlignment="1">
      <alignment horizontal="center" vertical="center"/>
    </xf>
    <xf numFmtId="0" fontId="93" fillId="0" borderId="99" xfId="0" applyFont="1" applyBorder="1" applyAlignment="1">
      <alignment horizontal="center" vertical="center"/>
    </xf>
    <xf numFmtId="0" fontId="93" fillId="0" borderId="105" xfId="0" applyFont="1" applyBorder="1" applyAlignment="1">
      <alignment horizontal="center" vertical="center"/>
    </xf>
    <xf numFmtId="0" fontId="93" fillId="0" borderId="0" xfId="33" applyFont="1" applyAlignment="1">
      <alignment horizontal="center" vertical="center"/>
    </xf>
    <xf numFmtId="0" fontId="106" fillId="4" borderId="0" xfId="8" applyFont="1" applyFill="1" applyBorder="1" applyAlignment="1">
      <alignment horizontal="center" vertical="center"/>
    </xf>
    <xf numFmtId="0" fontId="91" fillId="0" borderId="94" xfId="33" applyFont="1" applyBorder="1" applyAlignment="1">
      <alignment horizontal="center" vertical="center"/>
    </xf>
    <xf numFmtId="49" fontId="93" fillId="0" borderId="95" xfId="0" applyNumberFormat="1" applyFont="1" applyBorder="1" applyAlignment="1">
      <alignment horizontal="center" vertical="center"/>
    </xf>
    <xf numFmtId="0" fontId="93" fillId="0" borderId="95" xfId="0" applyFont="1" applyBorder="1" applyAlignment="1">
      <alignment horizontal="center" vertical="center" wrapText="1"/>
    </xf>
    <xf numFmtId="0" fontId="91" fillId="0" borderId="97" xfId="33" applyFont="1" applyBorder="1" applyAlignment="1">
      <alignment horizontal="center" vertical="center"/>
    </xf>
    <xf numFmtId="0" fontId="93" fillId="0" borderId="98" xfId="0" applyFont="1" applyBorder="1" applyAlignment="1">
      <alignment horizontal="center" vertical="center" wrapText="1"/>
    </xf>
    <xf numFmtId="0" fontId="91" fillId="0" borderId="98" xfId="0" applyFont="1" applyBorder="1" applyAlignment="1">
      <alignment horizontal="center" vertical="center"/>
    </xf>
    <xf numFmtId="49" fontId="93" fillId="0" borderId="98" xfId="0" applyNumberFormat="1" applyFont="1" applyBorder="1" applyAlignment="1">
      <alignment horizontal="center" vertical="center"/>
    </xf>
    <xf numFmtId="0" fontId="91" fillId="26" borderId="79" xfId="33" applyFont="1" applyFill="1" applyBorder="1" applyAlignment="1">
      <alignment horizontal="center" vertical="center" textRotation="90" wrapText="1"/>
    </xf>
    <xf numFmtId="49" fontId="91" fillId="26" borderId="79" xfId="33" applyNumberFormat="1" applyFont="1" applyFill="1" applyBorder="1" applyAlignment="1">
      <alignment horizontal="center" vertical="center" textRotation="90" wrapText="1"/>
    </xf>
    <xf numFmtId="0" fontId="91" fillId="0" borderId="91" xfId="33" applyFont="1" applyBorder="1" applyAlignment="1">
      <alignment horizontal="center" vertical="center"/>
    </xf>
    <xf numFmtId="49" fontId="93" fillId="0" borderId="92" xfId="0" applyNumberFormat="1" applyFont="1" applyBorder="1" applyAlignment="1">
      <alignment horizontal="center" vertical="center"/>
    </xf>
    <xf numFmtId="0" fontId="93" fillId="0" borderId="92" xfId="0" applyFont="1" applyBorder="1" applyAlignment="1">
      <alignment horizontal="center" vertical="center" wrapText="1"/>
    </xf>
    <xf numFmtId="0" fontId="91" fillId="0" borderId="103" xfId="33" applyFont="1" applyBorder="1" applyAlignment="1">
      <alignment horizontal="center" vertical="center"/>
    </xf>
    <xf numFmtId="0" fontId="93" fillId="0" borderId="104" xfId="0" applyFont="1" applyBorder="1" applyAlignment="1">
      <alignment horizontal="center" vertical="center" wrapText="1"/>
    </xf>
    <xf numFmtId="49" fontId="93" fillId="0" borderId="104" xfId="0" applyNumberFormat="1" applyFont="1" applyBorder="1" applyAlignment="1">
      <alignment horizontal="center" vertical="center"/>
    </xf>
    <xf numFmtId="2" fontId="91" fillId="0" borderId="96" xfId="4" applyNumberFormat="1" applyFont="1" applyBorder="1" applyAlignment="1">
      <alignment horizontal="center" vertical="center"/>
    </xf>
    <xf numFmtId="2" fontId="91" fillId="0" borderId="105" xfId="4" applyNumberFormat="1" applyFont="1" applyBorder="1" applyAlignment="1">
      <alignment horizontal="center" vertical="center"/>
    </xf>
    <xf numFmtId="2" fontId="91" fillId="0" borderId="99" xfId="4" applyNumberFormat="1" applyFont="1" applyBorder="1" applyAlignment="1">
      <alignment horizontal="center" vertical="center"/>
    </xf>
    <xf numFmtId="2" fontId="91" fillId="4" borderId="125" xfId="1" applyNumberFormat="1" applyFont="1" applyFill="1" applyBorder="1" applyAlignment="1">
      <alignment horizontal="center" vertical="center" wrapText="1"/>
    </xf>
    <xf numFmtId="166" fontId="54" fillId="0" borderId="52" xfId="0" applyNumberFormat="1" applyFont="1" applyBorder="1" applyAlignment="1">
      <alignment horizontal="center" vertical="center"/>
    </xf>
    <xf numFmtId="4" fontId="76" fillId="2" borderId="52" xfId="29" applyFont="1" applyFill="1" applyBorder="1">
      <alignment horizontal="center" vertical="center"/>
    </xf>
    <xf numFmtId="168" fontId="55" fillId="0" borderId="52" xfId="0" applyNumberFormat="1" applyFont="1" applyBorder="1" applyAlignment="1">
      <alignment vertical="center"/>
    </xf>
    <xf numFmtId="0" fontId="55" fillId="4" borderId="52" xfId="6" applyFont="1" applyFill="1" applyBorder="1" applyAlignment="1" applyProtection="1">
      <alignment horizontal="left" vertical="center"/>
      <protection locked="0"/>
    </xf>
    <xf numFmtId="0" fontId="35" fillId="0" borderId="0" xfId="0" applyFont="1" applyAlignment="1">
      <alignment vertical="center"/>
    </xf>
    <xf numFmtId="168" fontId="73" fillId="0" borderId="0" xfId="6" applyNumberFormat="1" applyFont="1" applyAlignment="1" applyProtection="1">
      <alignment vertical="center"/>
      <protection locked="0"/>
    </xf>
    <xf numFmtId="0" fontId="91" fillId="21" borderId="136" xfId="0" applyFont="1" applyFill="1" applyBorder="1" applyAlignment="1">
      <alignment horizontal="center" vertical="center"/>
    </xf>
    <xf numFmtId="0" fontId="91" fillId="21" borderId="106" xfId="0" applyFont="1" applyFill="1" applyBorder="1" applyAlignment="1">
      <alignment horizontal="center" vertical="center"/>
    </xf>
    <xf numFmtId="0" fontId="91" fillId="21" borderId="107" xfId="0" applyFont="1" applyFill="1" applyBorder="1" applyAlignment="1">
      <alignment horizontal="center" vertical="center"/>
    </xf>
    <xf numFmtId="0" fontId="91" fillId="21" borderId="108" xfId="0" applyFont="1" applyFill="1" applyBorder="1" applyAlignment="1">
      <alignment horizontal="center" vertical="center"/>
    </xf>
    <xf numFmtId="0" fontId="55" fillId="0" borderId="70" xfId="6" applyFont="1" applyBorder="1" applyAlignment="1">
      <alignment horizontal="center" vertical="center" wrapText="1"/>
    </xf>
    <xf numFmtId="0" fontId="91" fillId="0" borderId="0" xfId="0" applyFont="1"/>
    <xf numFmtId="0" fontId="93" fillId="0" borderId="91" xfId="0" applyFont="1" applyBorder="1" applyAlignment="1">
      <alignment horizontal="center" vertical="center"/>
    </xf>
    <xf numFmtId="0" fontId="91" fillId="21" borderId="137" xfId="0" applyFont="1" applyFill="1" applyBorder="1" applyAlignment="1">
      <alignment horizontal="center" vertical="center"/>
    </xf>
    <xf numFmtId="0" fontId="91" fillId="21" borderId="138" xfId="0" applyFont="1" applyFill="1" applyBorder="1" applyAlignment="1">
      <alignment horizontal="center" vertical="center"/>
    </xf>
    <xf numFmtId="0" fontId="91" fillId="0" borderId="129" xfId="0" applyFont="1" applyBorder="1" applyAlignment="1">
      <alignment horizontal="center" vertical="center"/>
    </xf>
    <xf numFmtId="0" fontId="91" fillId="0" borderId="130" xfId="0" applyFont="1" applyBorder="1" applyAlignment="1">
      <alignment horizontal="center" vertical="center"/>
    </xf>
    <xf numFmtId="0" fontId="91" fillId="0" borderId="131" xfId="0" applyFont="1" applyBorder="1" applyAlignment="1">
      <alignment horizontal="center" vertical="center"/>
    </xf>
    <xf numFmtId="0" fontId="91" fillId="0" borderId="132" xfId="0" applyFont="1" applyBorder="1" applyAlignment="1">
      <alignment horizontal="center" vertical="center"/>
    </xf>
    <xf numFmtId="0" fontId="91" fillId="0" borderId="155" xfId="0" applyFont="1" applyBorder="1" applyAlignment="1">
      <alignment horizontal="center" vertical="center"/>
    </xf>
    <xf numFmtId="171" fontId="93" fillId="0" borderId="95" xfId="28" applyNumberFormat="1" applyFont="1" applyFill="1" applyBorder="1" applyAlignment="1">
      <alignment horizontal="center" vertical="center"/>
    </xf>
    <xf numFmtId="171" fontId="93" fillId="4" borderId="95" xfId="28" applyNumberFormat="1" applyFont="1" applyFill="1" applyBorder="1" applyAlignment="1">
      <alignment horizontal="center" vertical="center"/>
    </xf>
    <xf numFmtId="171" fontId="93" fillId="0" borderId="98" xfId="28" applyNumberFormat="1" applyFont="1" applyFill="1" applyBorder="1" applyAlignment="1">
      <alignment horizontal="center" vertical="center"/>
    </xf>
    <xf numFmtId="0" fontId="93" fillId="0" borderId="134" xfId="7" applyFont="1" applyBorder="1" applyAlignment="1">
      <alignment horizontal="center" vertical="center"/>
    </xf>
    <xf numFmtId="171" fontId="93" fillId="0" borderId="101" xfId="28" applyNumberFormat="1" applyFont="1" applyFill="1" applyBorder="1" applyAlignment="1">
      <alignment horizontal="center" vertical="center"/>
    </xf>
    <xf numFmtId="171" fontId="93" fillId="4" borderId="104" xfId="28" applyNumberFormat="1" applyFont="1" applyFill="1" applyBorder="1" applyAlignment="1">
      <alignment horizontal="center" vertical="center"/>
    </xf>
    <xf numFmtId="0" fontId="93" fillId="4" borderId="101" xfId="7" applyFont="1" applyFill="1" applyBorder="1" applyAlignment="1">
      <alignment horizontal="center" vertical="center"/>
    </xf>
    <xf numFmtId="0" fontId="55" fillId="0" borderId="71" xfId="6" applyFont="1" applyBorder="1" applyAlignment="1">
      <alignment horizontal="center" vertical="center" wrapText="1"/>
    </xf>
    <xf numFmtId="168" fontId="6" fillId="4" borderId="5" xfId="0" applyNumberFormat="1" applyFont="1" applyFill="1" applyBorder="1" applyAlignment="1">
      <alignment horizontal="center" vertical="center"/>
    </xf>
    <xf numFmtId="0" fontId="9" fillId="4" borderId="1" xfId="3" applyFont="1" applyFill="1" applyBorder="1" applyAlignment="1">
      <alignment horizontal="center" vertical="center"/>
    </xf>
    <xf numFmtId="0" fontId="9" fillId="4" borderId="40" xfId="3" applyFont="1" applyFill="1" applyBorder="1" applyAlignment="1">
      <alignment horizontal="center" vertical="center"/>
    </xf>
    <xf numFmtId="0" fontId="9" fillId="4" borderId="2" xfId="3" applyFont="1" applyFill="1" applyBorder="1" applyAlignment="1">
      <alignment horizontal="center" vertical="center"/>
    </xf>
    <xf numFmtId="0" fontId="9" fillId="4" borderId="7" xfId="2" applyFont="1" applyFill="1" applyBorder="1" applyAlignment="1">
      <alignment horizontal="center" vertical="center"/>
    </xf>
    <xf numFmtId="0" fontId="30" fillId="4" borderId="3" xfId="2" applyFont="1" applyFill="1" applyBorder="1" applyAlignment="1">
      <alignment horizontal="center" vertical="center"/>
    </xf>
    <xf numFmtId="0" fontId="30" fillId="4" borderId="7" xfId="2" applyFont="1" applyFill="1" applyBorder="1" applyAlignment="1">
      <alignment horizontal="center" vertical="center"/>
    </xf>
    <xf numFmtId="0" fontId="6" fillId="4" borderId="28" xfId="2" applyFont="1" applyFill="1" applyBorder="1" applyAlignment="1">
      <alignment horizontal="left" vertical="center"/>
    </xf>
    <xf numFmtId="0" fontId="6" fillId="4" borderId="6" xfId="2" applyFont="1" applyFill="1" applyBorder="1" applyAlignment="1">
      <alignment horizontal="left" vertical="center"/>
    </xf>
    <xf numFmtId="0" fontId="9" fillId="4" borderId="8" xfId="2" applyFont="1" applyFill="1" applyBorder="1" applyAlignment="1">
      <alignment horizontal="center" vertical="center"/>
    </xf>
    <xf numFmtId="0" fontId="6" fillId="4" borderId="22" xfId="2" applyFont="1" applyFill="1" applyBorder="1"/>
    <xf numFmtId="0" fontId="30" fillId="4" borderId="0" xfId="0" applyFont="1" applyFill="1" applyAlignment="1">
      <alignment horizontal="center" vertical="center"/>
    </xf>
    <xf numFmtId="2" fontId="35" fillId="4" borderId="0" xfId="0" applyNumberFormat="1" applyFont="1" applyFill="1" applyAlignment="1">
      <alignment horizontal="center" vertical="center"/>
    </xf>
    <xf numFmtId="0" fontId="6" fillId="4" borderId="29" xfId="0" applyFont="1" applyFill="1" applyBorder="1"/>
    <xf numFmtId="0" fontId="6" fillId="0" borderId="80" xfId="1" applyFont="1" applyBorder="1"/>
    <xf numFmtId="0" fontId="6" fillId="0" borderId="81" xfId="0" applyFont="1" applyBorder="1"/>
    <xf numFmtId="0" fontId="6" fillId="0" borderId="82" xfId="0" applyFont="1" applyBorder="1"/>
    <xf numFmtId="0" fontId="6" fillId="0" borderId="83" xfId="0" applyFont="1" applyBorder="1"/>
    <xf numFmtId="0" fontId="6" fillId="0" borderId="84" xfId="0" applyFont="1" applyBorder="1"/>
    <xf numFmtId="0" fontId="6" fillId="0" borderId="85" xfId="0" applyFont="1" applyBorder="1"/>
    <xf numFmtId="0" fontId="6" fillId="0" borderId="86" xfId="0" applyFont="1" applyBorder="1"/>
    <xf numFmtId="0" fontId="6" fillId="0" borderId="87" xfId="0" applyFont="1" applyBorder="1"/>
    <xf numFmtId="2" fontId="93" fillId="0" borderId="98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" fontId="93" fillId="0" borderId="95" xfId="0" applyNumberFormat="1" applyFont="1" applyBorder="1" applyAlignment="1">
      <alignment horizontal="center" vertical="center"/>
    </xf>
    <xf numFmtId="0" fontId="9" fillId="4" borderId="58" xfId="0" applyFont="1" applyFill="1" applyBorder="1" applyAlignment="1">
      <alignment horizontal="center" vertical="center"/>
    </xf>
    <xf numFmtId="2" fontId="9" fillId="4" borderId="58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2" fontId="9" fillId="21" borderId="5" xfId="0" applyNumberFormat="1" applyFont="1" applyFill="1" applyBorder="1" applyAlignment="1">
      <alignment horizontal="center" vertical="center"/>
    </xf>
    <xf numFmtId="10" fontId="9" fillId="21" borderId="64" xfId="0" applyNumberFormat="1" applyFont="1" applyFill="1" applyBorder="1" applyAlignment="1">
      <alignment horizontal="center" vertical="center"/>
    </xf>
    <xf numFmtId="0" fontId="91" fillId="0" borderId="100" xfId="0" applyFont="1" applyBorder="1" applyAlignment="1">
      <alignment horizontal="left" vertical="center" shrinkToFit="1"/>
    </xf>
    <xf numFmtId="0" fontId="93" fillId="0" borderId="143" xfId="0" applyFont="1" applyBorder="1" applyAlignment="1">
      <alignment horizontal="center" vertical="center" shrinkToFit="1"/>
    </xf>
    <xf numFmtId="175" fontId="93" fillId="0" borderId="102" xfId="0" applyNumberFormat="1" applyFont="1" applyBorder="1" applyAlignment="1">
      <alignment horizontal="center" vertical="center"/>
    </xf>
    <xf numFmtId="0" fontId="91" fillId="0" borderId="94" xfId="0" applyFont="1" applyBorder="1" applyAlignment="1">
      <alignment horizontal="left" vertical="center" shrinkToFit="1"/>
    </xf>
    <xf numFmtId="0" fontId="93" fillId="0" borderId="115" xfId="0" applyFont="1" applyBorder="1" applyAlignment="1">
      <alignment horizontal="center" vertical="center" shrinkToFit="1"/>
    </xf>
    <xf numFmtId="175" fontId="93" fillId="0" borderId="96" xfId="0" applyNumberFormat="1" applyFont="1" applyBorder="1" applyAlignment="1">
      <alignment horizontal="center" vertical="center"/>
    </xf>
    <xf numFmtId="0" fontId="91" fillId="0" borderId="103" xfId="0" applyFont="1" applyBorder="1" applyAlignment="1">
      <alignment horizontal="left" vertical="center" shrinkToFit="1"/>
    </xf>
    <xf numFmtId="0" fontId="93" fillId="0" borderId="112" xfId="0" applyFont="1" applyBorder="1" applyAlignment="1">
      <alignment horizontal="center" vertical="center" shrinkToFit="1"/>
    </xf>
    <xf numFmtId="175" fontId="93" fillId="0" borderId="105" xfId="0" applyNumberFormat="1" applyFont="1" applyBorder="1" applyAlignment="1">
      <alignment horizontal="center" vertical="center"/>
    </xf>
    <xf numFmtId="167" fontId="91" fillId="0" borderId="100" xfId="0" applyNumberFormat="1" applyFont="1" applyBorder="1" applyAlignment="1">
      <alignment horizontal="left"/>
    </xf>
    <xf numFmtId="167" fontId="91" fillId="0" borderId="94" xfId="0" applyNumberFormat="1" applyFont="1" applyBorder="1" applyAlignment="1">
      <alignment horizontal="left"/>
    </xf>
    <xf numFmtId="167" fontId="91" fillId="0" borderId="103" xfId="0" applyNumberFormat="1" applyFont="1" applyBorder="1" applyAlignment="1">
      <alignment horizontal="left"/>
    </xf>
    <xf numFmtId="0" fontId="91" fillId="0" borderId="91" xfId="0" applyFont="1" applyBorder="1" applyAlignment="1">
      <alignment horizontal="left" vertical="center" shrinkToFit="1"/>
    </xf>
    <xf numFmtId="0" fontId="93" fillId="0" borderId="92" xfId="0" applyFont="1" applyBorder="1" applyAlignment="1">
      <alignment horizontal="center" vertical="center" shrinkToFit="1"/>
    </xf>
    <xf numFmtId="175" fontId="93" fillId="0" borderId="93" xfId="0" applyNumberFormat="1" applyFont="1" applyBorder="1" applyAlignment="1">
      <alignment horizontal="center" vertical="center"/>
    </xf>
    <xf numFmtId="0" fontId="93" fillId="0" borderId="95" xfId="0" applyFont="1" applyBorder="1" applyAlignment="1">
      <alignment horizontal="center" vertical="center" shrinkToFit="1"/>
    </xf>
    <xf numFmtId="0" fontId="91" fillId="0" borderId="97" xfId="0" applyFont="1" applyBorder="1" applyAlignment="1">
      <alignment horizontal="left" vertical="center" shrinkToFit="1"/>
    </xf>
    <xf numFmtId="0" fontId="93" fillId="0" borderId="98" xfId="0" applyFont="1" applyBorder="1" applyAlignment="1">
      <alignment horizontal="center" vertical="center" shrinkToFit="1"/>
    </xf>
    <xf numFmtId="175" fontId="93" fillId="0" borderId="99" xfId="0" applyNumberFormat="1" applyFont="1" applyBorder="1" applyAlignment="1">
      <alignment horizontal="center" vertical="center"/>
    </xf>
    <xf numFmtId="173" fontId="55" fillId="0" borderId="5" xfId="0" applyNumberFormat="1" applyFont="1" applyBorder="1" applyAlignment="1">
      <alignment horizontal="center"/>
    </xf>
    <xf numFmtId="173" fontId="55" fillId="30" borderId="5" xfId="0" applyNumberFormat="1" applyFont="1" applyFill="1" applyBorder="1" applyAlignment="1">
      <alignment horizontal="center" vertical="center"/>
    </xf>
    <xf numFmtId="173" fontId="55" fillId="4" borderId="5" xfId="0" applyNumberFormat="1" applyFont="1" applyFill="1" applyBorder="1" applyAlignment="1">
      <alignment horizontal="center" vertical="center"/>
    </xf>
    <xf numFmtId="173" fontId="114" fillId="0" borderId="5" xfId="0" applyNumberFormat="1" applyFont="1" applyBorder="1" applyAlignment="1">
      <alignment horizontal="center"/>
    </xf>
    <xf numFmtId="173" fontId="114" fillId="4" borderId="5" xfId="0" applyNumberFormat="1" applyFont="1" applyFill="1" applyBorder="1" applyAlignment="1">
      <alignment horizontal="center" vertical="center"/>
    </xf>
    <xf numFmtId="173" fontId="114" fillId="30" borderId="5" xfId="0" applyNumberFormat="1" applyFont="1" applyFill="1" applyBorder="1" applyAlignment="1">
      <alignment horizontal="center" vertical="center"/>
    </xf>
    <xf numFmtId="0" fontId="95" fillId="0" borderId="0" xfId="8" applyFont="1" applyAlignment="1">
      <alignment vertical="center"/>
    </xf>
    <xf numFmtId="0" fontId="69" fillId="0" borderId="5" xfId="7" applyFont="1" applyBorder="1" applyAlignment="1">
      <alignment horizontal="center" vertical="center" wrapText="1"/>
    </xf>
    <xf numFmtId="0" fontId="76" fillId="0" borderId="5" xfId="7" applyFont="1" applyBorder="1" applyAlignment="1">
      <alignment horizontal="center" vertical="center"/>
    </xf>
    <xf numFmtId="0" fontId="49" fillId="0" borderId="5" xfId="7" applyFont="1" applyBorder="1" applyAlignment="1">
      <alignment horizontal="center" vertical="center" wrapText="1"/>
    </xf>
    <xf numFmtId="0" fontId="93" fillId="0" borderId="0" xfId="1" applyFont="1" applyAlignment="1">
      <alignment horizontal="left" vertical="center"/>
    </xf>
    <xf numFmtId="166" fontId="91" fillId="19" borderId="92" xfId="6" applyNumberFormat="1" applyFont="1" applyFill="1" applyBorder="1" applyAlignment="1">
      <alignment horizontal="center" vertical="center"/>
    </xf>
    <xf numFmtId="166" fontId="91" fillId="19" borderId="93" xfId="6" applyNumberFormat="1" applyFont="1" applyFill="1" applyBorder="1" applyAlignment="1">
      <alignment horizontal="center" vertical="center"/>
    </xf>
    <xf numFmtId="168" fontId="93" fillId="0" borderId="95" xfId="6" applyNumberFormat="1" applyFont="1" applyBorder="1" applyAlignment="1">
      <alignment horizontal="center" vertical="center"/>
    </xf>
    <xf numFmtId="168" fontId="93" fillId="0" borderId="96" xfId="6" applyNumberFormat="1" applyFont="1" applyBorder="1" applyAlignment="1">
      <alignment horizontal="center" vertical="center"/>
    </xf>
    <xf numFmtId="166" fontId="91" fillId="19" borderId="94" xfId="6" applyNumberFormat="1" applyFont="1" applyFill="1" applyBorder="1" applyAlignment="1">
      <alignment horizontal="center" vertical="center"/>
    </xf>
    <xf numFmtId="166" fontId="91" fillId="19" borderId="95" xfId="6" applyNumberFormat="1" applyFont="1" applyFill="1" applyBorder="1" applyAlignment="1">
      <alignment horizontal="center" vertical="center"/>
    </xf>
    <xf numFmtId="166" fontId="91" fillId="19" borderId="96" xfId="6" applyNumberFormat="1" applyFont="1" applyFill="1" applyBorder="1" applyAlignment="1">
      <alignment horizontal="center" vertical="center"/>
    </xf>
    <xf numFmtId="168" fontId="93" fillId="0" borderId="98" xfId="6" applyNumberFormat="1" applyFont="1" applyBorder="1" applyAlignment="1">
      <alignment horizontal="center" vertical="center"/>
    </xf>
    <xf numFmtId="168" fontId="93" fillId="0" borderId="99" xfId="6" applyNumberFormat="1" applyFont="1" applyBorder="1" applyAlignment="1">
      <alignment horizontal="center" vertical="center"/>
    </xf>
    <xf numFmtId="168" fontId="93" fillId="0" borderId="94" xfId="6" applyNumberFormat="1" applyFont="1" applyBorder="1" applyAlignment="1">
      <alignment horizontal="center" vertical="center"/>
    </xf>
    <xf numFmtId="0" fontId="93" fillId="0" borderId="103" xfId="0" applyFont="1" applyBorder="1" applyAlignment="1">
      <alignment horizontal="left" vertical="center"/>
    </xf>
    <xf numFmtId="0" fontId="91" fillId="0" borderId="97" xfId="0" applyFont="1" applyBorder="1" applyAlignment="1">
      <alignment horizontal="right" vertical="center" wrapText="1"/>
    </xf>
    <xf numFmtId="0" fontId="91" fillId="0" borderId="100" xfId="0" applyFont="1" applyBorder="1" applyAlignment="1">
      <alignment horizontal="right" vertical="center" wrapText="1"/>
    </xf>
    <xf numFmtId="2" fontId="93" fillId="26" borderId="98" xfId="0" applyNumberFormat="1" applyFont="1" applyFill="1" applyBorder="1" applyAlignment="1">
      <alignment horizontal="center" vertical="center"/>
    </xf>
    <xf numFmtId="2" fontId="93" fillId="26" borderId="99" xfId="0" applyNumberFormat="1" applyFont="1" applyFill="1" applyBorder="1" applyAlignment="1">
      <alignment horizontal="center" vertical="center"/>
    </xf>
    <xf numFmtId="2" fontId="55" fillId="0" borderId="5" xfId="6" applyNumberFormat="1" applyFont="1" applyBorder="1" applyAlignment="1">
      <alignment horizontal="center" vertical="center" wrapText="1"/>
    </xf>
    <xf numFmtId="168" fontId="55" fillId="0" borderId="21" xfId="0" applyNumberFormat="1" applyFont="1" applyBorder="1" applyAlignment="1">
      <alignment vertical="center"/>
    </xf>
    <xf numFmtId="2" fontId="93" fillId="0" borderId="104" xfId="0" applyNumberFormat="1" applyFont="1" applyBorder="1" applyAlignment="1">
      <alignment horizontal="center" vertical="center"/>
    </xf>
    <xf numFmtId="0" fontId="93" fillId="0" borderId="97" xfId="0" applyFont="1" applyBorder="1" applyAlignment="1">
      <alignment vertical="center"/>
    </xf>
    <xf numFmtId="0" fontId="93" fillId="0" borderId="94" xfId="0" applyFont="1" applyBorder="1" applyAlignment="1">
      <alignment horizontal="left" vertical="center"/>
    </xf>
    <xf numFmtId="0" fontId="91" fillId="4" borderId="0" xfId="0" applyFont="1" applyFill="1" applyAlignment="1">
      <alignment vertical="center"/>
    </xf>
    <xf numFmtId="168" fontId="93" fillId="4" borderId="0" xfId="0" applyNumberFormat="1" applyFont="1" applyFill="1" applyAlignment="1">
      <alignment vertical="center"/>
    </xf>
    <xf numFmtId="0" fontId="93" fillId="0" borderId="0" xfId="0" applyFont="1" applyAlignment="1">
      <alignment vertical="center" textRotation="90"/>
    </xf>
    <xf numFmtId="2" fontId="93" fillId="0" borderId="0" xfId="0" applyNumberFormat="1" applyFont="1" applyAlignment="1">
      <alignment horizontal="center" vertical="center"/>
    </xf>
    <xf numFmtId="168" fontId="93" fillId="0" borderId="0" xfId="0" applyNumberFormat="1" applyFont="1" applyAlignment="1">
      <alignment vertical="center"/>
    </xf>
    <xf numFmtId="0" fontId="95" fillId="0" borderId="0" xfId="0" applyFont="1" applyAlignment="1">
      <alignment vertical="center"/>
    </xf>
    <xf numFmtId="1" fontId="91" fillId="24" borderId="156" xfId="0" applyNumberFormat="1" applyFont="1" applyFill="1" applyBorder="1" applyAlignment="1">
      <alignment horizontal="right" vertical="center" wrapText="1"/>
    </xf>
    <xf numFmtId="0" fontId="91" fillId="24" borderId="95" xfId="0" applyFont="1" applyFill="1" applyBorder="1" applyAlignment="1">
      <alignment horizontal="center" vertical="center"/>
    </xf>
    <xf numFmtId="166" fontId="91" fillId="24" borderId="95" xfId="0" applyNumberFormat="1" applyFont="1" applyFill="1" applyBorder="1" applyAlignment="1">
      <alignment horizontal="center" vertical="center"/>
    </xf>
    <xf numFmtId="0" fontId="91" fillId="24" borderId="96" xfId="0" applyFont="1" applyFill="1" applyBorder="1" applyAlignment="1">
      <alignment horizontal="center" vertical="center"/>
    </xf>
    <xf numFmtId="166" fontId="91" fillId="24" borderId="94" xfId="0" applyNumberFormat="1" applyFont="1" applyFill="1" applyBorder="1" applyAlignment="1">
      <alignment horizontal="center" vertical="center"/>
    </xf>
    <xf numFmtId="4" fontId="93" fillId="0" borderId="95" xfId="29" applyFont="1" applyFill="1" applyBorder="1">
      <alignment horizontal="center" vertical="center"/>
    </xf>
    <xf numFmtId="4" fontId="93" fillId="31" borderId="95" xfId="29" applyFont="1" applyFill="1" applyBorder="1">
      <alignment horizontal="center" vertical="center"/>
    </xf>
    <xf numFmtId="4" fontId="93" fillId="31" borderId="96" xfId="29" applyFont="1" applyFill="1" applyBorder="1">
      <alignment horizontal="center" vertical="center"/>
    </xf>
    <xf numFmtId="4" fontId="93" fillId="2" borderId="95" xfId="29" applyFont="1" applyFill="1" applyBorder="1">
      <alignment horizontal="center" vertical="center"/>
    </xf>
    <xf numFmtId="166" fontId="91" fillId="24" borderId="97" xfId="0" applyNumberFormat="1" applyFont="1" applyFill="1" applyBorder="1" applyAlignment="1">
      <alignment horizontal="center" vertical="center"/>
    </xf>
    <xf numFmtId="4" fontId="93" fillId="31" borderId="98" xfId="29" applyFont="1" applyFill="1" applyBorder="1">
      <alignment horizontal="center" vertical="center"/>
    </xf>
    <xf numFmtId="4" fontId="93" fillId="31" borderId="99" xfId="29" applyFont="1" applyFill="1" applyBorder="1">
      <alignment horizontal="center" vertical="center"/>
    </xf>
    <xf numFmtId="0" fontId="91" fillId="21" borderId="91" xfId="0" applyFont="1" applyFill="1" applyBorder="1" applyAlignment="1">
      <alignment horizontal="right" vertical="center" wrapText="1"/>
    </xf>
    <xf numFmtId="2" fontId="93" fillId="28" borderId="92" xfId="0" applyNumberFormat="1" applyFont="1" applyFill="1" applyBorder="1" applyAlignment="1">
      <alignment horizontal="center" vertical="center"/>
    </xf>
    <xf numFmtId="2" fontId="93" fillId="28" borderId="93" xfId="0" applyNumberFormat="1" applyFont="1" applyFill="1" applyBorder="1" applyAlignment="1">
      <alignment horizontal="center" vertical="center"/>
    </xf>
    <xf numFmtId="0" fontId="91" fillId="21" borderId="97" xfId="0" applyFont="1" applyFill="1" applyBorder="1" applyAlignment="1">
      <alignment horizontal="right" vertical="center" wrapText="1"/>
    </xf>
    <xf numFmtId="2" fontId="93" fillId="28" borderId="98" xfId="0" applyNumberFormat="1" applyFont="1" applyFill="1" applyBorder="1" applyAlignment="1">
      <alignment horizontal="center" vertical="center"/>
    </xf>
    <xf numFmtId="2" fontId="93" fillId="28" borderId="99" xfId="0" applyNumberFormat="1" applyFont="1" applyFill="1" applyBorder="1" applyAlignment="1">
      <alignment horizontal="center" vertical="center"/>
    </xf>
    <xf numFmtId="0" fontId="91" fillId="21" borderId="103" xfId="0" applyFont="1" applyFill="1" applyBorder="1" applyAlignment="1">
      <alignment horizontal="right" vertical="center" wrapText="1"/>
    </xf>
    <xf numFmtId="2" fontId="93" fillId="26" borderId="104" xfId="0" applyNumberFormat="1" applyFont="1" applyFill="1" applyBorder="1" applyAlignment="1">
      <alignment horizontal="center" vertical="center"/>
    </xf>
    <xf numFmtId="2" fontId="93" fillId="26" borderId="105" xfId="0" applyNumberFormat="1" applyFont="1" applyFill="1" applyBorder="1" applyAlignment="1">
      <alignment horizontal="center" vertical="center"/>
    </xf>
    <xf numFmtId="2" fontId="91" fillId="3" borderId="92" xfId="0" applyNumberFormat="1" applyFont="1" applyFill="1" applyBorder="1" applyAlignment="1">
      <alignment horizontal="center" vertical="center"/>
    </xf>
    <xf numFmtId="2" fontId="91" fillId="3" borderId="93" xfId="0" applyNumberFormat="1" applyFont="1" applyFill="1" applyBorder="1" applyAlignment="1">
      <alignment horizontal="center" vertical="center"/>
    </xf>
    <xf numFmtId="2" fontId="91" fillId="3" borderId="95" xfId="0" applyNumberFormat="1" applyFont="1" applyFill="1" applyBorder="1" applyAlignment="1">
      <alignment horizontal="center" vertical="center"/>
    </xf>
    <xf numFmtId="0" fontId="118" fillId="4" borderId="45" xfId="0" applyFont="1" applyFill="1" applyBorder="1" applyAlignment="1">
      <alignment horizontal="center" vertical="center" wrapText="1"/>
    </xf>
    <xf numFmtId="0" fontId="118" fillId="4" borderId="4" xfId="0" applyFont="1" applyFill="1" applyBorder="1" applyAlignment="1">
      <alignment horizontal="center" vertical="center" wrapText="1"/>
    </xf>
    <xf numFmtId="0" fontId="118" fillId="4" borderId="28" xfId="0" applyFont="1" applyFill="1" applyBorder="1" applyAlignment="1">
      <alignment horizontal="center" vertical="center" wrapText="1"/>
    </xf>
    <xf numFmtId="0" fontId="118" fillId="4" borderId="19" xfId="0" applyFont="1" applyFill="1" applyBorder="1" applyAlignment="1">
      <alignment horizontal="center" vertical="center" wrapText="1"/>
    </xf>
    <xf numFmtId="0" fontId="118" fillId="4" borderId="5" xfId="0" applyFont="1" applyFill="1" applyBorder="1" applyAlignment="1">
      <alignment horizontal="center" vertical="center" wrapText="1"/>
    </xf>
    <xf numFmtId="0" fontId="118" fillId="4" borderId="6" xfId="0" applyFont="1" applyFill="1" applyBorder="1" applyAlignment="1">
      <alignment horizontal="center" vertical="center" wrapText="1"/>
    </xf>
    <xf numFmtId="0" fontId="118" fillId="0" borderId="5" xfId="0" applyFont="1" applyBorder="1" applyAlignment="1">
      <alignment horizontal="center" vertical="center" wrapText="1"/>
    </xf>
    <xf numFmtId="0" fontId="118" fillId="4" borderId="20" xfId="0" applyFont="1" applyFill="1" applyBorder="1" applyAlignment="1">
      <alignment horizontal="center" vertical="center" wrapText="1"/>
    </xf>
    <xf numFmtId="0" fontId="118" fillId="4" borderId="21" xfId="0" applyFont="1" applyFill="1" applyBorder="1" applyAlignment="1">
      <alignment horizontal="center" vertical="center" wrapText="1"/>
    </xf>
    <xf numFmtId="0" fontId="118" fillId="4" borderId="22" xfId="0" applyFont="1" applyFill="1" applyBorder="1" applyAlignment="1">
      <alignment horizontal="center" vertical="center" wrapText="1"/>
    </xf>
    <xf numFmtId="0" fontId="91" fillId="0" borderId="0" xfId="1" applyFont="1" applyAlignment="1">
      <alignment vertical="center"/>
    </xf>
    <xf numFmtId="2" fontId="93" fillId="0" borderId="0" xfId="1" applyNumberFormat="1" applyFont="1" applyAlignment="1">
      <alignment horizontal="center" vertical="center"/>
    </xf>
    <xf numFmtId="0" fontId="91" fillId="3" borderId="91" xfId="0" applyFont="1" applyFill="1" applyBorder="1" applyAlignment="1">
      <alignment horizontal="right" vertical="center" wrapText="1"/>
    </xf>
    <xf numFmtId="0" fontId="91" fillId="0" borderId="83" xfId="0" applyFont="1" applyBorder="1" applyAlignment="1">
      <alignment vertical="center"/>
    </xf>
    <xf numFmtId="0" fontId="91" fillId="0" borderId="0" xfId="0" applyFont="1" applyAlignment="1">
      <alignment horizontal="right" vertical="center"/>
    </xf>
    <xf numFmtId="0" fontId="91" fillId="0" borderId="84" xfId="0" applyFont="1" applyBorder="1" applyAlignment="1">
      <alignment vertical="center"/>
    </xf>
    <xf numFmtId="0" fontId="91" fillId="0" borderId="83" xfId="0" applyFont="1" applyBorder="1" applyAlignment="1">
      <alignment horizontal="center" vertical="center"/>
    </xf>
    <xf numFmtId="0" fontId="91" fillId="0" borderId="84" xfId="0" applyFont="1" applyBorder="1" applyAlignment="1">
      <alignment horizontal="center" vertical="center"/>
    </xf>
    <xf numFmtId="0" fontId="91" fillId="0" borderId="86" xfId="0" applyFont="1" applyBorder="1" applyAlignment="1">
      <alignment vertical="center"/>
    </xf>
    <xf numFmtId="0" fontId="91" fillId="0" borderId="87" xfId="0" applyFont="1" applyBorder="1" applyAlignment="1">
      <alignment vertical="center"/>
    </xf>
    <xf numFmtId="0" fontId="98" fillId="0" borderId="83" xfId="0" applyFont="1" applyBorder="1" applyAlignment="1">
      <alignment vertical="center"/>
    </xf>
    <xf numFmtId="0" fontId="98" fillId="0" borderId="0" xfId="0" applyFont="1" applyAlignment="1">
      <alignment vertical="center"/>
    </xf>
    <xf numFmtId="0" fontId="98" fillId="0" borderId="0" xfId="0" applyFont="1" applyAlignment="1">
      <alignment horizontal="right" vertical="center"/>
    </xf>
    <xf numFmtId="0" fontId="98" fillId="0" borderId="84" xfId="0" applyFont="1" applyBorder="1" applyAlignment="1">
      <alignment vertical="center"/>
    </xf>
    <xf numFmtId="2" fontId="91" fillId="3" borderId="95" xfId="1" applyNumberFormat="1" applyFont="1" applyFill="1" applyBorder="1" applyAlignment="1">
      <alignment horizontal="center" vertical="center"/>
    </xf>
    <xf numFmtId="2" fontId="93" fillId="3" borderId="96" xfId="1" applyNumberFormat="1" applyFont="1" applyFill="1" applyBorder="1" applyAlignment="1">
      <alignment horizontal="center" vertical="center"/>
    </xf>
    <xf numFmtId="0" fontId="91" fillId="3" borderId="74" xfId="0" applyFont="1" applyFill="1" applyBorder="1" applyAlignment="1">
      <alignment horizontal="right" vertical="center"/>
    </xf>
    <xf numFmtId="2" fontId="91" fillId="3" borderId="70" xfId="0" applyNumberFormat="1" applyFont="1" applyFill="1" applyBorder="1" applyAlignment="1">
      <alignment horizontal="center" vertical="center"/>
    </xf>
    <xf numFmtId="0" fontId="93" fillId="0" borderId="0" xfId="1" applyFont="1" applyAlignment="1">
      <alignment horizontal="center"/>
    </xf>
    <xf numFmtId="0" fontId="93" fillId="0" borderId="25" xfId="1" applyFont="1" applyBorder="1" applyAlignment="1">
      <alignment horizontal="center"/>
    </xf>
    <xf numFmtId="0" fontId="93" fillId="0" borderId="58" xfId="1" applyFont="1" applyBorder="1" applyAlignment="1">
      <alignment horizontal="center"/>
    </xf>
    <xf numFmtId="0" fontId="93" fillId="0" borderId="94" xfId="0" applyFont="1" applyBorder="1" applyAlignment="1">
      <alignment horizontal="left" vertical="center" indent="1"/>
    </xf>
    <xf numFmtId="0" fontId="93" fillId="4" borderId="94" xfId="0" applyFont="1" applyFill="1" applyBorder="1" applyAlignment="1">
      <alignment vertical="center"/>
    </xf>
    <xf numFmtId="2" fontId="93" fillId="0" borderId="98" xfId="1" applyNumberFormat="1" applyFont="1" applyBorder="1" applyAlignment="1">
      <alignment horizontal="center" vertical="center"/>
    </xf>
    <xf numFmtId="2" fontId="93" fillId="26" borderId="99" xfId="1" applyNumberFormat="1" applyFont="1" applyFill="1" applyBorder="1"/>
    <xf numFmtId="2" fontId="93" fillId="0" borderId="95" xfId="1" applyNumberFormat="1" applyFont="1" applyBorder="1" applyAlignment="1">
      <alignment horizontal="center" vertical="center"/>
    </xf>
    <xf numFmtId="2" fontId="93" fillId="0" borderId="96" xfId="1" applyNumberFormat="1" applyFont="1" applyBorder="1" applyAlignment="1">
      <alignment horizontal="center" vertical="center"/>
    </xf>
    <xf numFmtId="2" fontId="93" fillId="26" borderId="98" xfId="1" applyNumberFormat="1" applyFont="1" applyFill="1" applyBorder="1" applyAlignment="1">
      <alignment vertical="center"/>
    </xf>
    <xf numFmtId="0" fontId="18" fillId="0" borderId="62" xfId="7" applyFont="1" applyBorder="1" applyAlignment="1">
      <alignment vertical="center"/>
    </xf>
    <xf numFmtId="0" fontId="18" fillId="0" borderId="54" xfId="7" applyFont="1" applyBorder="1" applyAlignment="1">
      <alignment vertical="center"/>
    </xf>
    <xf numFmtId="0" fontId="6" fillId="0" borderId="52" xfId="6" applyFont="1" applyBorder="1" applyAlignment="1">
      <alignment horizontal="right" vertical="center"/>
    </xf>
    <xf numFmtId="0" fontId="18" fillId="0" borderId="55" xfId="7" applyFont="1" applyBorder="1" applyAlignment="1">
      <alignment vertical="center"/>
    </xf>
    <xf numFmtId="0" fontId="18" fillId="0" borderId="67" xfId="0" applyFont="1" applyBorder="1" applyAlignment="1">
      <alignment vertical="center"/>
    </xf>
    <xf numFmtId="0" fontId="18" fillId="0" borderId="68" xfId="0" applyFont="1" applyBorder="1" applyAlignment="1">
      <alignment vertical="center"/>
    </xf>
    <xf numFmtId="0" fontId="85" fillId="0" borderId="68" xfId="0" applyFont="1" applyBorder="1" applyAlignment="1">
      <alignment vertical="center"/>
    </xf>
    <xf numFmtId="0" fontId="85" fillId="0" borderId="68" xfId="0" applyFont="1" applyBorder="1" applyAlignment="1">
      <alignment horizontal="right" vertical="center"/>
    </xf>
    <xf numFmtId="0" fontId="18" fillId="0" borderId="68" xfId="0" applyFont="1" applyBorder="1"/>
    <xf numFmtId="0" fontId="5" fillId="0" borderId="68" xfId="0" applyFont="1" applyBorder="1"/>
    <xf numFmtId="0" fontId="5" fillId="0" borderId="69" xfId="0" applyFont="1" applyBorder="1"/>
    <xf numFmtId="0" fontId="5" fillId="0" borderId="64" xfId="0" applyFont="1" applyBorder="1"/>
    <xf numFmtId="0" fontId="18" fillId="0" borderId="62" xfId="0" applyFont="1" applyBorder="1" applyAlignment="1">
      <alignment vertical="center"/>
    </xf>
    <xf numFmtId="0" fontId="85" fillId="0" borderId="62" xfId="0" applyFont="1" applyBorder="1" applyAlignment="1">
      <alignment vertical="center"/>
    </xf>
    <xf numFmtId="0" fontId="85" fillId="0" borderId="62" xfId="0" applyFont="1" applyBorder="1" applyAlignment="1">
      <alignment horizontal="right" vertical="center"/>
    </xf>
    <xf numFmtId="0" fontId="5" fillId="0" borderId="62" xfId="0" applyFont="1" applyBorder="1"/>
    <xf numFmtId="0" fontId="5" fillId="0" borderId="63" xfId="0" applyFont="1" applyBorder="1"/>
    <xf numFmtId="4" fontId="93" fillId="0" borderId="96" xfId="0" applyNumberFormat="1" applyFont="1" applyBorder="1" applyAlignment="1">
      <alignment horizontal="center" vertical="center"/>
    </xf>
    <xf numFmtId="4" fontId="93" fillId="0" borderId="95" xfId="0" applyNumberFormat="1" applyFont="1" applyBorder="1" applyAlignment="1">
      <alignment horizontal="center" vertical="center"/>
    </xf>
    <xf numFmtId="4" fontId="93" fillId="0" borderId="98" xfId="0" applyNumberFormat="1" applyFont="1" applyBorder="1" applyAlignment="1">
      <alignment horizontal="center" vertical="center"/>
    </xf>
    <xf numFmtId="4" fontId="93" fillId="0" borderId="99" xfId="0" applyNumberFormat="1" applyFont="1" applyBorder="1" applyAlignment="1">
      <alignment horizontal="center" vertical="center"/>
    </xf>
    <xf numFmtId="0" fontId="93" fillId="21" borderId="139" xfId="0" applyFont="1" applyFill="1" applyBorder="1" applyAlignment="1">
      <alignment horizontal="center" vertical="center"/>
    </xf>
    <xf numFmtId="0" fontId="91" fillId="21" borderId="94" xfId="0" applyFont="1" applyFill="1" applyBorder="1" applyAlignment="1">
      <alignment horizontal="center" vertical="center"/>
    </xf>
    <xf numFmtId="0" fontId="91" fillId="21" borderId="97" xfId="0" applyFont="1" applyFill="1" applyBorder="1" applyAlignment="1">
      <alignment horizontal="center" vertical="center"/>
    </xf>
    <xf numFmtId="0" fontId="93" fillId="21" borderId="158" xfId="0" applyFont="1" applyFill="1" applyBorder="1" applyAlignment="1">
      <alignment horizontal="center" vertical="center"/>
    </xf>
    <xf numFmtId="0" fontId="91" fillId="21" borderId="92" xfId="36" applyFont="1" applyFill="1" applyBorder="1" applyAlignment="1">
      <alignment horizontal="center" vertical="center"/>
    </xf>
    <xf numFmtId="0" fontId="91" fillId="21" borderId="93" xfId="36" applyFont="1" applyFill="1" applyBorder="1" applyAlignment="1">
      <alignment horizontal="center" vertical="center"/>
    </xf>
    <xf numFmtId="166" fontId="91" fillId="21" borderId="94" xfId="37" applyNumberFormat="1" applyFont="1" applyFill="1" applyBorder="1" applyAlignment="1">
      <alignment horizontal="center" vertical="center"/>
    </xf>
    <xf numFmtId="2" fontId="93" fillId="0" borderId="95" xfId="39" applyNumberFormat="1" applyFont="1" applyBorder="1" applyAlignment="1">
      <alignment horizontal="center" vertical="center"/>
    </xf>
    <xf numFmtId="2" fontId="93" fillId="0" borderId="96" xfId="39" applyNumberFormat="1" applyFont="1" applyBorder="1" applyAlignment="1">
      <alignment horizontal="center" vertical="center"/>
    </xf>
    <xf numFmtId="166" fontId="91" fillId="21" borderId="97" xfId="37" applyNumberFormat="1" applyFont="1" applyFill="1" applyBorder="1" applyAlignment="1">
      <alignment horizontal="center" vertical="center"/>
    </xf>
    <xf numFmtId="2" fontId="93" fillId="0" borderId="98" xfId="39" applyNumberFormat="1" applyFont="1" applyBorder="1" applyAlignment="1">
      <alignment horizontal="center" vertical="center"/>
    </xf>
    <xf numFmtId="2" fontId="93" fillId="0" borderId="99" xfId="39" applyNumberFormat="1" applyFont="1" applyBorder="1" applyAlignment="1">
      <alignment horizontal="center" vertical="center"/>
    </xf>
    <xf numFmtId="0" fontId="94" fillId="0" borderId="0" xfId="0" applyFont="1"/>
    <xf numFmtId="0" fontId="91" fillId="0" borderId="107" xfId="0" applyFont="1" applyBorder="1" applyAlignment="1">
      <alignment horizontal="center" vertical="center"/>
    </xf>
    <xf numFmtId="0" fontId="93" fillId="0" borderId="107" xfId="0" applyFont="1" applyBorder="1" applyAlignment="1">
      <alignment horizontal="center" vertical="center"/>
    </xf>
    <xf numFmtId="0" fontId="91" fillId="0" borderId="106" xfId="33" applyFont="1" applyBorder="1" applyAlignment="1">
      <alignment horizontal="center" vertical="center"/>
    </xf>
    <xf numFmtId="0" fontId="93" fillId="0" borderId="5" xfId="33" applyFont="1" applyBorder="1" applyAlignment="1">
      <alignment horizontal="center" vertical="center"/>
    </xf>
    <xf numFmtId="49" fontId="93" fillId="0" borderId="5" xfId="33" applyNumberFormat="1" applyFont="1" applyBorder="1" applyAlignment="1">
      <alignment horizontal="center" vertical="center"/>
    </xf>
    <xf numFmtId="0" fontId="93" fillId="0" borderId="18" xfId="33" applyFont="1" applyBorder="1" applyAlignment="1">
      <alignment horizontal="center" vertical="center"/>
    </xf>
    <xf numFmtId="0" fontId="120" fillId="25" borderId="94" xfId="7" applyFont="1" applyFill="1" applyBorder="1" applyAlignment="1">
      <alignment horizontal="center" vertical="center"/>
    </xf>
    <xf numFmtId="0" fontId="100" fillId="0" borderId="95" xfId="7" applyFont="1" applyBorder="1" applyAlignment="1">
      <alignment horizontal="left" vertical="center" wrapText="1"/>
    </xf>
    <xf numFmtId="177" fontId="18" fillId="4" borderId="39" xfId="28" applyNumberFormat="1" applyFont="1" applyFill="1" applyBorder="1" applyAlignment="1">
      <alignment horizontal="center" vertical="center"/>
    </xf>
    <xf numFmtId="0" fontId="91" fillId="0" borderId="131" xfId="0" applyFont="1" applyBorder="1" applyAlignment="1">
      <alignment horizontal="right" vertical="center" wrapText="1"/>
    </xf>
    <xf numFmtId="2" fontId="93" fillId="0" borderId="97" xfId="0" applyNumberFormat="1" applyFont="1" applyBorder="1" applyAlignment="1">
      <alignment horizontal="center" vertical="center"/>
    </xf>
    <xf numFmtId="2" fontId="93" fillId="0" borderId="99" xfId="0" applyNumberFormat="1" applyFont="1" applyBorder="1" applyAlignment="1">
      <alignment horizontal="center" vertical="center"/>
    </xf>
    <xf numFmtId="0" fontId="91" fillId="0" borderId="132" xfId="0" applyFont="1" applyBorder="1" applyAlignment="1">
      <alignment horizontal="right" vertical="center" wrapText="1"/>
    </xf>
    <xf numFmtId="2" fontId="93" fillId="0" borderId="103" xfId="0" applyNumberFormat="1" applyFont="1" applyBorder="1" applyAlignment="1">
      <alignment horizontal="center" vertical="center"/>
    </xf>
    <xf numFmtId="2" fontId="93" fillId="0" borderId="105" xfId="0" applyNumberFormat="1" applyFont="1" applyBorder="1" applyAlignment="1">
      <alignment horizontal="center" vertical="center"/>
    </xf>
    <xf numFmtId="2" fontId="93" fillId="28" borderId="95" xfId="0" applyNumberFormat="1" applyFont="1" applyFill="1" applyBorder="1" applyAlignment="1">
      <alignment horizontal="center" vertical="center"/>
    </xf>
    <xf numFmtId="2" fontId="93" fillId="28" borderId="96" xfId="0" applyNumberFormat="1" applyFont="1" applyFill="1" applyBorder="1" applyAlignment="1">
      <alignment horizontal="center" vertical="center"/>
    </xf>
    <xf numFmtId="2" fontId="93" fillId="0" borderId="141" xfId="0" applyNumberFormat="1" applyFont="1" applyBorder="1" applyAlignment="1">
      <alignment horizontal="center" vertical="center"/>
    </xf>
    <xf numFmtId="2" fontId="93" fillId="0" borderId="149" xfId="0" applyNumberFormat="1" applyFont="1" applyBorder="1" applyAlignment="1">
      <alignment horizontal="center" vertical="center"/>
    </xf>
    <xf numFmtId="2" fontId="93" fillId="0" borderId="93" xfId="0" applyNumberFormat="1" applyFont="1" applyBorder="1" applyAlignment="1">
      <alignment horizontal="center" vertical="center"/>
    </xf>
    <xf numFmtId="2" fontId="93" fillId="0" borderId="148" xfId="0" applyNumberFormat="1" applyFont="1" applyBorder="1" applyAlignment="1">
      <alignment horizontal="center" vertical="center"/>
    </xf>
    <xf numFmtId="0" fontId="91" fillId="0" borderId="0" xfId="1" applyFont="1" applyAlignment="1">
      <alignment horizontal="left" vertical="center"/>
    </xf>
    <xf numFmtId="0" fontId="91" fillId="0" borderId="0" xfId="1" applyFont="1" applyAlignment="1">
      <alignment horizontal="left" vertical="center" wrapText="1"/>
    </xf>
    <xf numFmtId="169" fontId="91" fillId="0" borderId="0" xfId="1" applyNumberFormat="1" applyFont="1" applyAlignment="1">
      <alignment horizontal="center" vertical="center"/>
    </xf>
    <xf numFmtId="168" fontId="93" fillId="0" borderId="97" xfId="6" applyNumberFormat="1" applyFont="1" applyBorder="1" applyAlignment="1">
      <alignment horizontal="center" vertical="center"/>
    </xf>
    <xf numFmtId="178" fontId="116" fillId="4" borderId="95" xfId="34" applyNumberFormat="1" applyFont="1" applyFill="1" applyBorder="1" applyAlignment="1">
      <alignment horizontal="center" vertical="center"/>
    </xf>
    <xf numFmtId="178" fontId="116" fillId="4" borderId="98" xfId="34" applyNumberFormat="1" applyFont="1" applyFill="1" applyBorder="1" applyAlignment="1">
      <alignment horizontal="center" vertical="center"/>
    </xf>
    <xf numFmtId="178" fontId="93" fillId="4" borderId="95" xfId="34" applyNumberFormat="1" applyFont="1" applyFill="1" applyBorder="1" applyAlignment="1">
      <alignment horizontal="center" vertical="center"/>
    </xf>
    <xf numFmtId="178" fontId="116" fillId="4" borderId="101" xfId="34" applyNumberFormat="1" applyFont="1" applyFill="1" applyBorder="1" applyAlignment="1">
      <alignment horizontal="center" vertical="center"/>
    </xf>
    <xf numFmtId="178" fontId="116" fillId="4" borderId="104" xfId="34" applyNumberFormat="1" applyFont="1" applyFill="1" applyBorder="1" applyAlignment="1">
      <alignment horizontal="center" vertical="center"/>
    </xf>
    <xf numFmtId="178" fontId="116" fillId="0" borderId="101" xfId="34" applyNumberFormat="1" applyFont="1" applyFill="1" applyBorder="1" applyAlignment="1">
      <alignment horizontal="center" vertical="center"/>
    </xf>
    <xf numFmtId="178" fontId="116" fillId="0" borderId="95" xfId="34" applyNumberFormat="1" applyFont="1" applyFill="1" applyBorder="1" applyAlignment="1">
      <alignment horizontal="center" vertical="center"/>
    </xf>
    <xf numFmtId="178" fontId="116" fillId="0" borderId="98" xfId="34" applyNumberFormat="1" applyFont="1" applyFill="1" applyBorder="1" applyAlignment="1">
      <alignment horizontal="center" vertical="center"/>
    </xf>
    <xf numFmtId="178" fontId="93" fillId="3" borderId="92" xfId="34" applyNumberFormat="1" applyFont="1" applyFill="1" applyBorder="1" applyAlignment="1">
      <alignment horizontal="center" vertical="center"/>
    </xf>
    <xf numFmtId="178" fontId="93" fillId="0" borderId="92" xfId="34" applyNumberFormat="1" applyFont="1" applyFill="1" applyBorder="1" applyAlignment="1">
      <alignment horizontal="center" vertical="center"/>
    </xf>
    <xf numFmtId="178" fontId="93" fillId="0" borderId="95" xfId="34" applyNumberFormat="1" applyFont="1" applyFill="1" applyBorder="1" applyAlignment="1">
      <alignment horizontal="center" vertical="center"/>
    </xf>
    <xf numFmtId="178" fontId="93" fillId="4" borderId="98" xfId="34" applyNumberFormat="1" applyFont="1" applyFill="1" applyBorder="1" applyAlignment="1">
      <alignment horizontal="center" vertical="center"/>
    </xf>
    <xf numFmtId="177" fontId="116" fillId="4" borderId="95" xfId="34" applyNumberFormat="1" applyFont="1" applyFill="1" applyBorder="1" applyAlignment="1">
      <alignment horizontal="center" vertical="center"/>
    </xf>
    <xf numFmtId="168" fontId="55" fillId="3" borderId="5" xfId="6" applyNumberFormat="1" applyFont="1" applyFill="1" applyBorder="1" applyAlignment="1" applyProtection="1">
      <alignment horizontal="right" vertical="center"/>
      <protection locked="0"/>
    </xf>
    <xf numFmtId="168" fontId="55" fillId="3" borderId="5" xfId="6" applyNumberFormat="1" applyFont="1" applyFill="1" applyBorder="1" applyAlignment="1">
      <alignment horizontal="right" vertical="center"/>
    </xf>
    <xf numFmtId="0" fontId="93" fillId="0" borderId="95" xfId="0" applyFont="1" applyBorder="1"/>
    <xf numFmtId="0" fontId="93" fillId="0" borderId="98" xfId="0" applyFont="1" applyBorder="1"/>
    <xf numFmtId="0" fontId="1" fillId="0" borderId="0" xfId="40" applyAlignment="1">
      <alignment horizontal="center" vertical="center"/>
    </xf>
    <xf numFmtId="0" fontId="93" fillId="0" borderId="91" xfId="7" applyFont="1" applyBorder="1" applyAlignment="1">
      <alignment horizontal="center" vertical="center"/>
    </xf>
    <xf numFmtId="0" fontId="93" fillId="0" borderId="92" xfId="0" applyFont="1" applyBorder="1"/>
    <xf numFmtId="0" fontId="93" fillId="0" borderId="94" xfId="7" applyFont="1" applyBorder="1" applyAlignment="1">
      <alignment horizontal="center" vertical="center"/>
    </xf>
    <xf numFmtId="0" fontId="93" fillId="0" borderId="96" xfId="0" applyFont="1" applyBorder="1"/>
    <xf numFmtId="0" fontId="91" fillId="0" borderId="92" xfId="40" applyFont="1" applyBorder="1" applyAlignment="1">
      <alignment horizontal="left" vertical="center"/>
    </xf>
    <xf numFmtId="0" fontId="91" fillId="0" borderId="95" xfId="40" applyFont="1" applyBorder="1" applyAlignment="1">
      <alignment horizontal="left" vertical="center"/>
    </xf>
    <xf numFmtId="0" fontId="91" fillId="0" borderId="98" xfId="40" applyFont="1" applyBorder="1" applyAlignment="1">
      <alignment horizontal="left" vertical="center"/>
    </xf>
    <xf numFmtId="0" fontId="93" fillId="0" borderId="92" xfId="40" applyFont="1" applyBorder="1" applyAlignment="1">
      <alignment horizontal="center" vertical="center"/>
    </xf>
    <xf numFmtId="0" fontId="93" fillId="0" borderId="92" xfId="40" applyFont="1" applyBorder="1" applyAlignment="1">
      <alignment horizontal="center" vertical="center" wrapText="1"/>
    </xf>
    <xf numFmtId="0" fontId="93" fillId="0" borderId="95" xfId="40" applyFont="1" applyBorder="1" applyAlignment="1">
      <alignment horizontal="center" vertical="center"/>
    </xf>
    <xf numFmtId="0" fontId="93" fillId="0" borderId="95" xfId="40" applyFont="1" applyBorder="1" applyAlignment="1">
      <alignment horizontal="center" vertical="center" wrapText="1"/>
    </xf>
    <xf numFmtId="0" fontId="93" fillId="0" borderId="97" xfId="7" applyFont="1" applyBorder="1" applyAlignment="1">
      <alignment horizontal="center" vertical="center"/>
    </xf>
    <xf numFmtId="0" fontId="93" fillId="0" borderId="98" xfId="40" applyFont="1" applyBorder="1" applyAlignment="1">
      <alignment horizontal="center" vertical="center"/>
    </xf>
    <xf numFmtId="0" fontId="93" fillId="0" borderId="98" xfId="40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/>
    </xf>
    <xf numFmtId="0" fontId="95" fillId="0" borderId="0" xfId="0" applyFont="1" applyAlignment="1">
      <alignment horizontal="right"/>
    </xf>
    <xf numFmtId="0" fontId="95" fillId="0" borderId="0" xfId="0" applyFont="1"/>
    <xf numFmtId="0" fontId="95" fillId="0" borderId="0" xfId="6" applyFont="1" applyAlignment="1">
      <alignment horizontal="left" vertical="center"/>
    </xf>
    <xf numFmtId="0" fontId="93" fillId="0" borderId="0" xfId="1" applyFont="1" applyAlignment="1">
      <alignment horizontal="center" vertical="center"/>
    </xf>
    <xf numFmtId="1" fontId="91" fillId="19" borderId="158" xfId="0" applyNumberFormat="1" applyFont="1" applyFill="1" applyBorder="1" applyAlignment="1">
      <alignment horizontal="center" vertical="center" wrapText="1"/>
    </xf>
    <xf numFmtId="166" fontId="91" fillId="19" borderId="92" xfId="0" applyNumberFormat="1" applyFont="1" applyFill="1" applyBorder="1" applyAlignment="1">
      <alignment horizontal="center" vertical="center"/>
    </xf>
    <xf numFmtId="166" fontId="91" fillId="19" borderId="93" xfId="0" applyNumberFormat="1" applyFont="1" applyFill="1" applyBorder="1" applyAlignment="1">
      <alignment horizontal="center" vertical="center"/>
    </xf>
    <xf numFmtId="166" fontId="91" fillId="19" borderId="94" xfId="0" applyNumberFormat="1" applyFont="1" applyFill="1" applyBorder="1" applyAlignment="1">
      <alignment horizontal="center" vertical="center"/>
    </xf>
    <xf numFmtId="166" fontId="91" fillId="19" borderId="97" xfId="0" applyNumberFormat="1" applyFont="1" applyFill="1" applyBorder="1" applyAlignment="1">
      <alignment horizontal="center" vertical="center"/>
    </xf>
    <xf numFmtId="0" fontId="122" fillId="0" borderId="0" xfId="1" applyFont="1" applyAlignment="1">
      <alignment horizontal="center" vertical="center" wrapText="1"/>
    </xf>
    <xf numFmtId="0" fontId="91" fillId="4" borderId="0" xfId="8" applyFont="1" applyFill="1" applyAlignment="1">
      <alignment horizontal="right" vertical="center"/>
    </xf>
    <xf numFmtId="0" fontId="91" fillId="0" borderId="0" xfId="1" applyFont="1" applyAlignment="1">
      <alignment horizontal="center" vertical="center" wrapText="1"/>
    </xf>
    <xf numFmtId="0" fontId="122" fillId="0" borderId="0" xfId="1" applyFont="1" applyAlignment="1">
      <alignment horizontal="center" vertical="center"/>
    </xf>
    <xf numFmtId="0" fontId="91" fillId="0" borderId="125" xfId="7" applyFont="1" applyBorder="1" applyAlignment="1">
      <alignment vertical="center"/>
    </xf>
    <xf numFmtId="0" fontId="93" fillId="0" borderId="140" xfId="7" applyFont="1" applyBorder="1" applyAlignment="1">
      <alignment horizontal="center" vertical="center"/>
    </xf>
    <xf numFmtId="4" fontId="120" fillId="0" borderId="162" xfId="7" applyNumberFormat="1" applyFont="1" applyBorder="1" applyAlignment="1">
      <alignment horizontal="center" vertical="center" wrapText="1"/>
    </xf>
    <xf numFmtId="0" fontId="54" fillId="0" borderId="0" xfId="6" applyFont="1" applyAlignment="1">
      <alignment horizontal="right" vertical="center"/>
    </xf>
    <xf numFmtId="0" fontId="90" fillId="0" borderId="0" xfId="1" applyFont="1" applyAlignment="1">
      <alignment horizontal="center" vertical="center"/>
    </xf>
    <xf numFmtId="0" fontId="18" fillId="0" borderId="0" xfId="7" applyFont="1" applyAlignment="1">
      <alignment horizontal="left" vertical="center" indent="1"/>
    </xf>
    <xf numFmtId="168" fontId="95" fillId="0" borderId="0" xfId="6" applyNumberFormat="1" applyFont="1" applyAlignment="1">
      <alignment horizontal="center" vertical="center"/>
    </xf>
    <xf numFmtId="2" fontId="95" fillId="0" borderId="0" xfId="7" applyNumberFormat="1" applyFont="1"/>
    <xf numFmtId="168" fontId="91" fillId="0" borderId="0" xfId="6" applyNumberFormat="1" applyFont="1" applyAlignment="1">
      <alignment vertical="center"/>
    </xf>
    <xf numFmtId="0" fontId="123" fillId="0" borderId="0" xfId="7" applyFont="1" applyAlignment="1">
      <alignment vertical="center"/>
    </xf>
    <xf numFmtId="0" fontId="124" fillId="0" borderId="0" xfId="6" applyFont="1" applyAlignment="1">
      <alignment horizontal="right" vertical="center"/>
    </xf>
    <xf numFmtId="168" fontId="93" fillId="0" borderId="95" xfId="6" applyNumberFormat="1" applyFont="1" applyBorder="1" applyAlignment="1">
      <alignment horizontal="right" vertical="center"/>
    </xf>
    <xf numFmtId="168" fontId="93" fillId="0" borderId="96" xfId="6" applyNumberFormat="1" applyFont="1" applyBorder="1" applyAlignment="1">
      <alignment horizontal="right" vertical="center"/>
    </xf>
    <xf numFmtId="168" fontId="93" fillId="0" borderId="97" xfId="6" applyNumberFormat="1" applyFont="1" applyBorder="1" applyAlignment="1">
      <alignment horizontal="right" vertical="center"/>
    </xf>
    <xf numFmtId="168" fontId="93" fillId="0" borderId="98" xfId="6" applyNumberFormat="1" applyFont="1" applyBorder="1" applyAlignment="1">
      <alignment horizontal="right" vertical="center"/>
    </xf>
    <xf numFmtId="168" fontId="93" fillId="0" borderId="99" xfId="6" applyNumberFormat="1" applyFont="1" applyBorder="1" applyAlignment="1">
      <alignment horizontal="right" vertical="center"/>
    </xf>
    <xf numFmtId="0" fontId="90" fillId="0" borderId="0" xfId="1" applyFont="1" applyAlignment="1">
      <alignment horizontal="center" vertical="center" wrapText="1"/>
    </xf>
    <xf numFmtId="166" fontId="91" fillId="19" borderId="101" xfId="6" applyNumberFormat="1" applyFont="1" applyFill="1" applyBorder="1" applyAlignment="1">
      <alignment horizontal="center" vertical="center"/>
    </xf>
    <xf numFmtId="166" fontId="91" fillId="19" borderId="102" xfId="6" applyNumberFormat="1" applyFont="1" applyFill="1" applyBorder="1" applyAlignment="1">
      <alignment horizontal="center" vertical="center"/>
    </xf>
    <xf numFmtId="0" fontId="95" fillId="0" borderId="0" xfId="1" applyFont="1" applyAlignment="1">
      <alignment horizontal="center" vertical="center" wrapText="1"/>
    </xf>
    <xf numFmtId="0" fontId="25" fillId="0" borderId="92" xfId="0" applyFont="1" applyBorder="1" applyAlignment="1">
      <alignment horizontal="center" vertical="center" wrapText="1"/>
    </xf>
    <xf numFmtId="0" fontId="0" fillId="0" borderId="95" xfId="0" applyBorder="1" applyAlignment="1">
      <alignment vertical="center" wrapText="1"/>
    </xf>
    <xf numFmtId="0" fontId="0" fillId="0" borderId="98" xfId="0" applyBorder="1" applyAlignment="1">
      <alignment vertical="center" wrapText="1"/>
    </xf>
    <xf numFmtId="0" fontId="93" fillId="0" borderId="0" xfId="7" applyFont="1" applyAlignment="1">
      <alignment horizontal="center" vertical="center" wrapText="1"/>
    </xf>
    <xf numFmtId="0" fontId="93" fillId="3" borderId="95" xfId="7" applyFont="1" applyFill="1" applyBorder="1" applyAlignment="1">
      <alignment horizontal="center" vertical="center"/>
    </xf>
    <xf numFmtId="0" fontId="93" fillId="3" borderId="95" xfId="7" applyFont="1" applyFill="1" applyBorder="1" applyAlignment="1">
      <alignment horizontal="left" vertical="center"/>
    </xf>
    <xf numFmtId="0" fontId="93" fillId="3" borderId="95" xfId="7" applyFont="1" applyFill="1" applyBorder="1" applyAlignment="1">
      <alignment horizontal="center" vertical="center" wrapText="1"/>
    </xf>
    <xf numFmtId="0" fontId="93" fillId="3" borderId="96" xfId="7" applyFont="1" applyFill="1" applyBorder="1" applyAlignment="1">
      <alignment horizontal="center" vertical="center"/>
    </xf>
    <xf numFmtId="4" fontId="93" fillId="3" borderId="95" xfId="7" applyNumberFormat="1" applyFont="1" applyFill="1" applyBorder="1" applyAlignment="1">
      <alignment horizontal="center" vertical="center"/>
    </xf>
    <xf numFmtId="0" fontId="91" fillId="3" borderId="95" xfId="0" applyFont="1" applyFill="1" applyBorder="1" applyAlignment="1">
      <alignment horizontal="center" vertical="center"/>
    </xf>
    <xf numFmtId="0" fontId="91" fillId="3" borderId="94" xfId="6" applyFont="1" applyFill="1" applyBorder="1" applyAlignment="1">
      <alignment horizontal="left" vertical="center"/>
    </xf>
    <xf numFmtId="2" fontId="91" fillId="3" borderId="95" xfId="6" applyNumberFormat="1" applyFont="1" applyFill="1" applyBorder="1" applyAlignment="1">
      <alignment horizontal="center" vertical="center"/>
    </xf>
    <xf numFmtId="4" fontId="91" fillId="3" borderId="95" xfId="6" applyNumberFormat="1" applyFont="1" applyFill="1" applyBorder="1" applyAlignment="1">
      <alignment horizontal="center" vertical="center"/>
    </xf>
    <xf numFmtId="4" fontId="91" fillId="3" borderId="102" xfId="6" applyNumberFormat="1" applyFont="1" applyFill="1" applyBorder="1" applyAlignment="1">
      <alignment horizontal="center" vertical="center"/>
    </xf>
    <xf numFmtId="0" fontId="91" fillId="0" borderId="106" xfId="0" applyFont="1" applyBorder="1" applyAlignment="1">
      <alignment horizontal="center" vertical="center"/>
    </xf>
    <xf numFmtId="0" fontId="122" fillId="4" borderId="0" xfId="0" applyFont="1" applyFill="1"/>
    <xf numFmtId="0" fontId="93" fillId="4" borderId="0" xfId="0" applyFont="1" applyFill="1"/>
    <xf numFmtId="0" fontId="122" fillId="4" borderId="0" xfId="0" applyFont="1" applyFill="1" applyAlignment="1">
      <alignment vertical="center" wrapText="1"/>
    </xf>
    <xf numFmtId="0" fontId="125" fillId="4" borderId="0" xfId="0" applyFont="1" applyFill="1"/>
    <xf numFmtId="0" fontId="93" fillId="4" borderId="0" xfId="0" applyFont="1" applyFill="1" applyAlignment="1">
      <alignment horizontal="center" vertical="center"/>
    </xf>
    <xf numFmtId="10" fontId="93" fillId="4" borderId="0" xfId="0" applyNumberFormat="1" applyFont="1" applyFill="1"/>
    <xf numFmtId="0" fontId="91" fillId="4" borderId="0" xfId="0" applyFont="1" applyFill="1" applyAlignment="1">
      <alignment horizontal="center" vertical="center"/>
    </xf>
    <xf numFmtId="0" fontId="91" fillId="4" borderId="0" xfId="0" applyFont="1" applyFill="1" applyAlignment="1">
      <alignment horizontal="center" vertical="center" wrapText="1"/>
    </xf>
    <xf numFmtId="2" fontId="91" fillId="4" borderId="0" xfId="0" applyNumberFormat="1" applyFont="1" applyFill="1" applyAlignment="1">
      <alignment horizontal="center" vertical="center"/>
    </xf>
    <xf numFmtId="166" fontId="91" fillId="4" borderId="0" xfId="0" applyNumberFormat="1" applyFont="1" applyFill="1" applyAlignment="1">
      <alignment horizontal="center" vertical="center"/>
    </xf>
    <xf numFmtId="0" fontId="126" fillId="4" borderId="0" xfId="0" applyFont="1" applyFill="1"/>
    <xf numFmtId="0" fontId="123" fillId="4" borderId="0" xfId="0" applyFont="1" applyFill="1"/>
    <xf numFmtId="0" fontId="116" fillId="4" borderId="0" xfId="0" applyFont="1" applyFill="1" applyAlignment="1">
      <alignment horizontal="center"/>
    </xf>
    <xf numFmtId="0" fontId="116" fillId="4" borderId="0" xfId="0" applyFont="1" applyFill="1"/>
    <xf numFmtId="0" fontId="91" fillId="0" borderId="107" xfId="0" applyFont="1" applyBorder="1" applyAlignment="1">
      <alignment horizontal="center" vertical="center" wrapText="1"/>
    </xf>
    <xf numFmtId="0" fontId="91" fillId="0" borderId="108" xfId="0" applyFont="1" applyBorder="1" applyAlignment="1">
      <alignment horizontal="center" vertical="center" wrapText="1"/>
    </xf>
    <xf numFmtId="0" fontId="91" fillId="0" borderId="133" xfId="0" applyFont="1" applyBorder="1" applyAlignment="1">
      <alignment horizontal="center" vertical="center"/>
    </xf>
    <xf numFmtId="0" fontId="91" fillId="0" borderId="134" xfId="0" applyFont="1" applyBorder="1" applyAlignment="1">
      <alignment horizontal="center" vertical="center"/>
    </xf>
    <xf numFmtId="49" fontId="91" fillId="0" borderId="134" xfId="0" applyNumberFormat="1" applyFont="1" applyBorder="1" applyAlignment="1">
      <alignment horizontal="center" vertical="center"/>
    </xf>
    <xf numFmtId="2" fontId="91" fillId="0" borderId="134" xfId="0" applyNumberFormat="1" applyFont="1" applyBorder="1" applyAlignment="1">
      <alignment horizontal="center" vertical="center"/>
    </xf>
    <xf numFmtId="2" fontId="91" fillId="0" borderId="135" xfId="0" applyNumberFormat="1" applyFont="1" applyBorder="1" applyAlignment="1">
      <alignment horizontal="center" vertical="center"/>
    </xf>
    <xf numFmtId="49" fontId="93" fillId="3" borderId="95" xfId="7" applyNumberFormat="1" applyFont="1" applyFill="1" applyBorder="1" applyAlignment="1">
      <alignment horizontal="center" vertical="center"/>
    </xf>
    <xf numFmtId="0" fontId="93" fillId="0" borderId="95" xfId="5" applyFont="1" applyBorder="1" applyAlignment="1">
      <alignment horizontal="center" vertical="center" wrapText="1"/>
    </xf>
    <xf numFmtId="0" fontId="89" fillId="0" borderId="0" xfId="0" applyFont="1" applyAlignment="1">
      <alignment horizontal="right" vertical="center"/>
    </xf>
    <xf numFmtId="0" fontId="93" fillId="0" borderId="98" xfId="0" applyFont="1" applyBorder="1" applyAlignment="1">
      <alignment horizontal="center"/>
    </xf>
    <xf numFmtId="0" fontId="93" fillId="0" borderId="99" xfId="0" applyFont="1" applyBorder="1" applyAlignment="1">
      <alignment horizontal="center"/>
    </xf>
    <xf numFmtId="0" fontId="0" fillId="0" borderId="81" xfId="0" applyBorder="1"/>
    <xf numFmtId="166" fontId="91" fillId="21" borderId="94" xfId="6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79" fillId="0" borderId="0" xfId="7" applyFont="1" applyAlignment="1">
      <alignment vertical="center"/>
    </xf>
    <xf numFmtId="0" fontId="79" fillId="0" borderId="0" xfId="7" applyFont="1" applyAlignment="1">
      <alignment horizontal="left" vertical="center" indent="1"/>
    </xf>
    <xf numFmtId="0" fontId="129" fillId="0" borderId="0" xfId="7" applyFont="1" applyAlignment="1">
      <alignment vertical="center"/>
    </xf>
    <xf numFmtId="0" fontId="128" fillId="0" borderId="0" xfId="7" applyFont="1" applyAlignment="1">
      <alignment vertical="center"/>
    </xf>
    <xf numFmtId="0" fontId="128" fillId="0" borderId="0" xfId="6" applyFont="1" applyAlignment="1">
      <alignment horizontal="right" vertical="center"/>
    </xf>
    <xf numFmtId="0" fontId="101" fillId="0" borderId="0" xfId="0" applyFont="1"/>
    <xf numFmtId="0" fontId="91" fillId="35" borderId="101" xfId="0" applyFont="1" applyFill="1" applyBorder="1" applyAlignment="1">
      <alignment horizontal="center" vertical="center" wrapText="1"/>
    </xf>
    <xf numFmtId="0" fontId="91" fillId="35" borderId="101" xfId="0" applyFont="1" applyFill="1" applyBorder="1" applyAlignment="1">
      <alignment horizontal="center" vertical="center"/>
    </xf>
    <xf numFmtId="0" fontId="91" fillId="35" borderId="102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7" fillId="0" borderId="0" xfId="0" applyFont="1" applyAlignment="1">
      <alignment horizontal="center" wrapText="1"/>
    </xf>
    <xf numFmtId="0" fontId="46" fillId="4" borderId="0" xfId="8" applyFont="1" applyFill="1" applyBorder="1" applyAlignment="1">
      <alignment horizontal="right" vertical="center"/>
    </xf>
    <xf numFmtId="168" fontId="93" fillId="0" borderId="5" xfId="0" applyNumberFormat="1" applyFont="1" applyBorder="1" applyAlignment="1">
      <alignment horizontal="center" vertical="center"/>
    </xf>
    <xf numFmtId="168" fontId="93" fillId="0" borderId="79" xfId="0" applyNumberFormat="1" applyFont="1" applyBorder="1" applyAlignment="1">
      <alignment horizontal="center" vertical="center"/>
    </xf>
    <xf numFmtId="4" fontId="91" fillId="27" borderId="101" xfId="29" applyFont="1" applyFill="1" applyBorder="1" applyAlignment="1">
      <alignment horizontal="left" vertical="center" wrapText="1"/>
    </xf>
    <xf numFmtId="4" fontId="91" fillId="27" borderId="95" xfId="29" applyFont="1" applyFill="1" applyBorder="1" applyAlignment="1">
      <alignment horizontal="left" vertical="center" wrapText="1"/>
    </xf>
    <xf numFmtId="4" fontId="91" fillId="27" borderId="95" xfId="29" applyFont="1" applyFill="1" applyBorder="1" applyAlignment="1">
      <alignment horizontal="left" vertical="center"/>
    </xf>
    <xf numFmtId="4" fontId="91" fillId="27" borderId="98" xfId="29" applyFont="1" applyFill="1" applyBorder="1" applyAlignment="1">
      <alignment horizontal="left" vertical="center"/>
    </xf>
    <xf numFmtId="0" fontId="122" fillId="2" borderId="0" xfId="0" applyFont="1" applyFill="1" applyAlignment="1">
      <alignment vertical="center"/>
    </xf>
    <xf numFmtId="0" fontId="124" fillId="2" borderId="0" xfId="0" applyFont="1" applyFill="1" applyAlignment="1">
      <alignment vertical="center"/>
    </xf>
    <xf numFmtId="49" fontId="93" fillId="0" borderId="0" xfId="0" applyNumberFormat="1" applyFont="1" applyAlignment="1">
      <alignment horizontal="center" vertical="center"/>
    </xf>
    <xf numFmtId="4" fontId="91" fillId="27" borderId="92" xfId="29" applyFont="1" applyFill="1" applyBorder="1" applyAlignment="1">
      <alignment horizontal="left" vertical="center"/>
    </xf>
    <xf numFmtId="3" fontId="91" fillId="27" borderId="92" xfId="29" applyNumberFormat="1" applyFont="1" applyFill="1" applyBorder="1">
      <alignment horizontal="center" vertical="center"/>
    </xf>
    <xf numFmtId="4" fontId="91" fillId="27" borderId="92" xfId="29" applyFont="1" applyFill="1" applyBorder="1" applyAlignment="1">
      <alignment horizontal="left" vertical="center" wrapText="1"/>
    </xf>
    <xf numFmtId="166" fontId="91" fillId="21" borderId="91" xfId="6" applyNumberFormat="1" applyFont="1" applyFill="1" applyBorder="1" applyAlignment="1">
      <alignment horizontal="center" vertical="center" wrapText="1"/>
    </xf>
    <xf numFmtId="0" fontId="101" fillId="0" borderId="0" xfId="0" applyFont="1" applyAlignment="1">
      <alignment vertical="center"/>
    </xf>
    <xf numFmtId="0" fontId="101" fillId="0" borderId="0" xfId="0" applyFont="1" applyAlignment="1">
      <alignment horizontal="left"/>
    </xf>
    <xf numFmtId="2" fontId="101" fillId="0" borderId="0" xfId="0" applyNumberFormat="1" applyFont="1"/>
    <xf numFmtId="4" fontId="91" fillId="27" borderId="98" xfId="29" applyFont="1" applyFill="1" applyBorder="1" applyAlignment="1">
      <alignment horizontal="left" vertical="center" wrapText="1"/>
    </xf>
    <xf numFmtId="168" fontId="93" fillId="0" borderId="92" xfId="0" applyNumberFormat="1" applyFont="1" applyBorder="1" applyAlignment="1">
      <alignment horizontal="center" vertical="center"/>
    </xf>
    <xf numFmtId="168" fontId="93" fillId="0" borderId="93" xfId="0" applyNumberFormat="1" applyFont="1" applyBorder="1" applyAlignment="1">
      <alignment horizontal="center" vertical="center"/>
    </xf>
    <xf numFmtId="168" fontId="93" fillId="0" borderId="95" xfId="0" applyNumberFormat="1" applyFont="1" applyBorder="1" applyAlignment="1">
      <alignment horizontal="center" vertical="center"/>
    </xf>
    <xf numFmtId="168" fontId="93" fillId="0" borderId="96" xfId="0" applyNumberFormat="1" applyFont="1" applyBorder="1" applyAlignment="1">
      <alignment horizontal="center" vertical="center"/>
    </xf>
    <xf numFmtId="168" fontId="93" fillId="0" borderId="98" xfId="0" applyNumberFormat="1" applyFont="1" applyBorder="1" applyAlignment="1">
      <alignment horizontal="center" vertical="center"/>
    </xf>
    <xf numFmtId="168" fontId="93" fillId="0" borderId="99" xfId="0" applyNumberFormat="1" applyFont="1" applyBorder="1" applyAlignment="1">
      <alignment horizontal="center" vertical="center"/>
    </xf>
    <xf numFmtId="168" fontId="93" fillId="0" borderId="92" xfId="6" applyNumberFormat="1" applyFont="1" applyBorder="1" applyAlignment="1">
      <alignment horizontal="center" vertical="center"/>
    </xf>
    <xf numFmtId="168" fontId="93" fillId="0" borderId="93" xfId="6" applyNumberFormat="1" applyFont="1" applyBorder="1" applyAlignment="1">
      <alignment horizontal="center" vertical="center"/>
    </xf>
    <xf numFmtId="0" fontId="91" fillId="21" borderId="101" xfId="36" applyFont="1" applyFill="1" applyBorder="1" applyAlignment="1">
      <alignment horizontal="center" vertical="center"/>
    </xf>
    <xf numFmtId="0" fontId="91" fillId="21" borderId="102" xfId="36" applyFont="1" applyFill="1" applyBorder="1" applyAlignment="1">
      <alignment horizontal="center" vertical="center"/>
    </xf>
    <xf numFmtId="0" fontId="93" fillId="21" borderId="172" xfId="0" applyFont="1" applyFill="1" applyBorder="1" applyAlignment="1">
      <alignment horizontal="center" vertical="center"/>
    </xf>
    <xf numFmtId="0" fontId="91" fillId="21" borderId="122" xfId="36" applyFont="1" applyFill="1" applyBorder="1" applyAlignment="1">
      <alignment horizontal="center" vertical="center"/>
    </xf>
    <xf numFmtId="0" fontId="91" fillId="21" borderId="123" xfId="36" applyFont="1" applyFill="1" applyBorder="1" applyAlignment="1">
      <alignment horizontal="center" vertical="center"/>
    </xf>
    <xf numFmtId="166" fontId="91" fillId="21" borderId="91" xfId="37" applyNumberFormat="1" applyFont="1" applyFill="1" applyBorder="1" applyAlignment="1">
      <alignment horizontal="center" vertical="center"/>
    </xf>
    <xf numFmtId="2" fontId="93" fillId="0" borderId="92" xfId="39" applyNumberFormat="1" applyFont="1" applyBorder="1" applyAlignment="1">
      <alignment horizontal="center" vertical="center"/>
    </xf>
    <xf numFmtId="2" fontId="93" fillId="0" borderId="93" xfId="39" applyNumberFormat="1" applyFont="1" applyBorder="1" applyAlignment="1">
      <alignment horizontal="center" vertical="center"/>
    </xf>
    <xf numFmtId="0" fontId="55" fillId="3" borderId="5" xfId="6" applyFont="1" applyFill="1" applyBorder="1" applyAlignment="1" applyProtection="1">
      <alignment horizontal="center" vertical="center"/>
      <protection locked="0"/>
    </xf>
    <xf numFmtId="0" fontId="55" fillId="3" borderId="5" xfId="6" applyFont="1" applyFill="1" applyBorder="1" applyAlignment="1">
      <alignment horizontal="left" vertical="center"/>
    </xf>
    <xf numFmtId="0" fontId="55" fillId="3" borderId="5" xfId="0" applyFont="1" applyFill="1" applyBorder="1" applyAlignment="1">
      <alignment vertical="center"/>
    </xf>
    <xf numFmtId="0" fontId="91" fillId="3" borderId="95" xfId="7" applyFont="1" applyFill="1" applyBorder="1" applyAlignment="1">
      <alignment vertical="center"/>
    </xf>
    <xf numFmtId="0" fontId="93" fillId="3" borderId="95" xfId="7" applyFont="1" applyFill="1" applyBorder="1" applyAlignment="1">
      <alignment vertical="center" wrapText="1"/>
    </xf>
    <xf numFmtId="0" fontId="95" fillId="0" borderId="83" xfId="8" applyFont="1" applyBorder="1" applyAlignment="1">
      <alignment horizontal="left" vertical="center"/>
    </xf>
    <xf numFmtId="0" fontId="95" fillId="0" borderId="0" xfId="8" applyFont="1" applyBorder="1" applyAlignment="1">
      <alignment horizontal="left" vertical="center"/>
    </xf>
    <xf numFmtId="0" fontId="95" fillId="0" borderId="84" xfId="8" applyFont="1" applyBorder="1" applyAlignment="1">
      <alignment horizontal="left" vertical="center"/>
    </xf>
    <xf numFmtId="0" fontId="95" fillId="0" borderId="0" xfId="8" applyFont="1" applyBorder="1" applyAlignment="1">
      <alignment vertical="center"/>
    </xf>
    <xf numFmtId="0" fontId="95" fillId="0" borderId="84" xfId="8" applyFont="1" applyBorder="1" applyAlignment="1">
      <alignment vertical="center"/>
    </xf>
    <xf numFmtId="0" fontId="90" fillId="2" borderId="80" xfId="0" applyFont="1" applyFill="1" applyBorder="1" applyAlignment="1">
      <alignment horizontal="center" vertical="center"/>
    </xf>
    <xf numFmtId="0" fontId="90" fillId="2" borderId="81" xfId="0" applyFont="1" applyFill="1" applyBorder="1" applyAlignment="1">
      <alignment horizontal="center" vertical="center"/>
    </xf>
    <xf numFmtId="0" fontId="0" fillId="0" borderId="81" xfId="0" applyBorder="1" applyAlignment="1">
      <alignment vertical="center"/>
    </xf>
    <xf numFmtId="0" fontId="0" fillId="0" borderId="82" xfId="0" applyBorder="1" applyAlignment="1">
      <alignment vertical="center"/>
    </xf>
    <xf numFmtId="0" fontId="90" fillId="2" borderId="83" xfId="0" applyFont="1" applyFill="1" applyBorder="1" applyAlignment="1">
      <alignment horizontal="center" vertical="center"/>
    </xf>
    <xf numFmtId="0" fontId="90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84" xfId="0" applyBorder="1" applyAlignment="1">
      <alignment vertical="center"/>
    </xf>
    <xf numFmtId="0" fontId="90" fillId="2" borderId="85" xfId="0" applyFont="1" applyFill="1" applyBorder="1" applyAlignment="1">
      <alignment horizontal="center" vertical="center"/>
    </xf>
    <xf numFmtId="0" fontId="90" fillId="2" borderId="86" xfId="0" applyFont="1" applyFill="1" applyBorder="1" applyAlignment="1">
      <alignment horizontal="center" vertical="center"/>
    </xf>
    <xf numFmtId="0" fontId="0" fillId="0" borderId="86" xfId="0" applyBorder="1" applyAlignment="1">
      <alignment vertical="center"/>
    </xf>
    <xf numFmtId="0" fontId="0" fillId="0" borderId="87" xfId="0" applyBorder="1" applyAlignment="1">
      <alignment vertical="center"/>
    </xf>
    <xf numFmtId="0" fontId="95" fillId="0" borderId="80" xfId="8" applyFont="1" applyBorder="1" applyAlignment="1">
      <alignment horizontal="left" vertical="center"/>
    </xf>
    <xf numFmtId="0" fontId="95" fillId="0" borderId="81" xfId="8" applyFont="1" applyBorder="1" applyAlignment="1">
      <alignment vertical="center"/>
    </xf>
    <xf numFmtId="0" fontId="95" fillId="0" borderId="82" xfId="8" applyFont="1" applyBorder="1" applyAlignment="1">
      <alignment vertical="center"/>
    </xf>
    <xf numFmtId="0" fontId="95" fillId="0" borderId="81" xfId="0" applyFont="1" applyBorder="1" applyAlignment="1">
      <alignment horizontal="left" vertical="center"/>
    </xf>
    <xf numFmtId="0" fontId="95" fillId="0" borderId="82" xfId="0" applyFont="1" applyBorder="1" applyAlignment="1">
      <alignment horizontal="left" vertical="center"/>
    </xf>
    <xf numFmtId="0" fontId="30" fillId="2" borderId="89" xfId="0" applyFont="1" applyFill="1" applyBorder="1" applyAlignment="1" applyProtection="1">
      <alignment vertical="center" wrapText="1" shrinkToFit="1"/>
      <protection locked="0"/>
    </xf>
    <xf numFmtId="0" fontId="0" fillId="0" borderId="89" xfId="0" applyBorder="1" applyAlignment="1">
      <alignment vertical="center" wrapText="1" shrinkToFit="1"/>
    </xf>
    <xf numFmtId="0" fontId="0" fillId="0" borderId="89" xfId="0" applyBorder="1"/>
    <xf numFmtId="0" fontId="90" fillId="0" borderId="88" xfId="0" applyFont="1" applyBorder="1" applyAlignment="1">
      <alignment horizontal="center" vertical="center"/>
    </xf>
    <xf numFmtId="0" fontId="90" fillId="0" borderId="89" xfId="0" applyFont="1" applyBorder="1" applyAlignment="1">
      <alignment horizontal="center" vertical="center"/>
    </xf>
    <xf numFmtId="0" fontId="0" fillId="0" borderId="89" xfId="0" applyBorder="1" applyAlignment="1">
      <alignment vertical="center"/>
    </xf>
    <xf numFmtId="0" fontId="0" fillId="0" borderId="90" xfId="0" applyBorder="1" applyAlignment="1">
      <alignment vertical="center"/>
    </xf>
    <xf numFmtId="0" fontId="95" fillId="2" borderId="88" xfId="0" applyFont="1" applyFill="1" applyBorder="1" applyAlignment="1" applyProtection="1">
      <alignment horizontal="center" vertical="center" wrapText="1" shrinkToFit="1"/>
      <protection locked="0"/>
    </xf>
    <xf numFmtId="0" fontId="95" fillId="2" borderId="89" xfId="0" applyFont="1" applyFill="1" applyBorder="1" applyAlignment="1" applyProtection="1">
      <alignment horizontal="center" vertical="center" wrapText="1" shrinkToFit="1"/>
      <protection locked="0"/>
    </xf>
    <xf numFmtId="0" fontId="95" fillId="0" borderId="85" xfId="0" applyFont="1" applyBorder="1"/>
    <xf numFmtId="0" fontId="95" fillId="0" borderId="86" xfId="0" applyFont="1" applyBorder="1"/>
    <xf numFmtId="0" fontId="95" fillId="0" borderId="87" xfId="0" applyFont="1" applyBorder="1"/>
    <xf numFmtId="0" fontId="95" fillId="0" borderId="83" xfId="8" applyFont="1" applyFill="1" applyBorder="1" applyAlignment="1">
      <alignment horizontal="left" vertical="center"/>
    </xf>
    <xf numFmtId="0" fontId="60" fillId="3" borderId="88" xfId="8" applyFont="1" applyFill="1" applyBorder="1" applyAlignment="1">
      <alignment horizontal="center" vertical="center"/>
    </xf>
    <xf numFmtId="0" fontId="0" fillId="0" borderId="90" xfId="0" applyBorder="1"/>
    <xf numFmtId="0" fontId="91" fillId="0" borderId="94" xfId="0" applyFont="1" applyBorder="1" applyAlignment="1">
      <alignment horizontal="left" vertical="center"/>
    </xf>
    <xf numFmtId="0" fontId="91" fillId="0" borderId="95" xfId="0" applyFont="1" applyBorder="1" applyAlignment="1">
      <alignment horizontal="left" vertical="center"/>
    </xf>
    <xf numFmtId="0" fontId="91" fillId="3" borderId="97" xfId="0" applyFont="1" applyFill="1" applyBorder="1" applyAlignment="1">
      <alignment horizontal="center" vertical="center"/>
    </xf>
    <xf numFmtId="0" fontId="91" fillId="3" borderId="98" xfId="0" applyFont="1" applyFill="1" applyBorder="1" applyAlignment="1">
      <alignment horizontal="center" vertical="center"/>
    </xf>
    <xf numFmtId="0" fontId="91" fillId="3" borderId="99" xfId="0" applyFont="1" applyFill="1" applyBorder="1" applyAlignment="1">
      <alignment horizontal="center" vertical="center"/>
    </xf>
    <xf numFmtId="0" fontId="91" fillId="0" borderId="94" xfId="0" applyFont="1" applyBorder="1" applyAlignment="1">
      <alignment horizontal="left" vertical="center" wrapText="1"/>
    </xf>
    <xf numFmtId="0" fontId="91" fillId="0" borderId="95" xfId="0" applyFont="1" applyBorder="1" applyAlignment="1">
      <alignment horizontal="left" vertical="center" wrapText="1"/>
    </xf>
    <xf numFmtId="0" fontId="91" fillId="21" borderId="106" xfId="0" applyFont="1" applyFill="1" applyBorder="1" applyAlignment="1">
      <alignment horizontal="center" vertical="center" wrapText="1"/>
    </xf>
    <xf numFmtId="0" fontId="91" fillId="21" borderId="107" xfId="0" applyFont="1" applyFill="1" applyBorder="1" applyAlignment="1">
      <alignment horizontal="center" vertical="center" wrapText="1"/>
    </xf>
    <xf numFmtId="0" fontId="91" fillId="21" borderId="108" xfId="0" applyFont="1" applyFill="1" applyBorder="1" applyAlignment="1">
      <alignment horizontal="center" vertical="center" wrapText="1"/>
    </xf>
    <xf numFmtId="0" fontId="91" fillId="0" borderId="79" xfId="0" applyFont="1" applyBorder="1" applyAlignment="1">
      <alignment horizontal="center" vertical="center" wrapText="1"/>
    </xf>
    <xf numFmtId="0" fontId="91" fillId="0" borderId="109" xfId="0" applyFont="1" applyBorder="1" applyAlignment="1">
      <alignment horizontal="center" vertical="center" wrapText="1"/>
    </xf>
    <xf numFmtId="0" fontId="91" fillId="0" borderId="110" xfId="0" applyFont="1" applyBorder="1" applyAlignment="1">
      <alignment horizontal="center" vertical="center" wrapText="1"/>
    </xf>
    <xf numFmtId="0" fontId="0" fillId="0" borderId="111" xfId="0" applyBorder="1" applyAlignment="1">
      <alignment horizontal="center" vertical="center" wrapText="1"/>
    </xf>
    <xf numFmtId="175" fontId="35" fillId="3" borderId="88" xfId="0" applyNumberFormat="1" applyFont="1" applyFill="1" applyBorder="1" applyAlignment="1">
      <alignment horizontal="center" vertical="center" wrapText="1"/>
    </xf>
    <xf numFmtId="175" fontId="92" fillId="3" borderId="89" xfId="0" applyNumberFormat="1" applyFont="1" applyFill="1" applyBorder="1" applyAlignment="1">
      <alignment horizontal="center" vertical="center" wrapText="1"/>
    </xf>
    <xf numFmtId="175" fontId="92" fillId="3" borderId="90" xfId="0" applyNumberFormat="1" applyFont="1" applyFill="1" applyBorder="1" applyAlignment="1">
      <alignment horizontal="center" vertical="center" wrapText="1"/>
    </xf>
    <xf numFmtId="0" fontId="91" fillId="0" borderId="94" xfId="0" applyFont="1" applyBorder="1" applyAlignment="1">
      <alignment horizontal="center" vertical="center" wrapText="1"/>
    </xf>
    <xf numFmtId="0" fontId="91" fillId="0" borderId="95" xfId="0" applyFont="1" applyBorder="1" applyAlignment="1">
      <alignment horizontal="center" vertical="center" wrapText="1"/>
    </xf>
    <xf numFmtId="0" fontId="91" fillId="0" borderId="96" xfId="0" applyFont="1" applyBorder="1" applyAlignment="1">
      <alignment horizontal="center" vertical="center" wrapText="1"/>
    </xf>
    <xf numFmtId="0" fontId="91" fillId="0" borderId="103" xfId="0" applyFont="1" applyBorder="1" applyAlignment="1">
      <alignment horizontal="center" vertical="center" wrapText="1"/>
    </xf>
    <xf numFmtId="0" fontId="91" fillId="0" borderId="104" xfId="0" applyFont="1" applyBorder="1" applyAlignment="1">
      <alignment horizontal="center" vertical="center" wrapText="1"/>
    </xf>
    <xf numFmtId="0" fontId="91" fillId="0" borderId="105" xfId="0" applyFont="1" applyBorder="1" applyAlignment="1">
      <alignment horizontal="center" vertical="center" wrapText="1"/>
    </xf>
    <xf numFmtId="0" fontId="91" fillId="21" borderId="106" xfId="6" applyFont="1" applyFill="1" applyBorder="1" applyAlignment="1">
      <alignment horizontal="center" vertical="center" wrapText="1"/>
    </xf>
    <xf numFmtId="0" fontId="91" fillId="21" borderId="107" xfId="6" applyFont="1" applyFill="1" applyBorder="1" applyAlignment="1">
      <alignment horizontal="center" vertical="center" wrapText="1"/>
    </xf>
    <xf numFmtId="0" fontId="91" fillId="21" borderId="108" xfId="6" applyFont="1" applyFill="1" applyBorder="1" applyAlignment="1">
      <alignment horizontal="center" vertical="center" wrapText="1"/>
    </xf>
    <xf numFmtId="0" fontId="91" fillId="3" borderId="106" xfId="0" applyFont="1" applyFill="1" applyBorder="1" applyAlignment="1">
      <alignment horizontal="center" vertical="center"/>
    </xf>
    <xf numFmtId="0" fontId="91" fillId="3" borderId="107" xfId="0" applyFont="1" applyFill="1" applyBorder="1" applyAlignment="1">
      <alignment horizontal="center" vertical="center"/>
    </xf>
    <xf numFmtId="0" fontId="91" fillId="3" borderId="108" xfId="0" applyFont="1" applyFill="1" applyBorder="1" applyAlignment="1">
      <alignment horizontal="center" vertical="center"/>
    </xf>
    <xf numFmtId="0" fontId="91" fillId="0" borderId="94" xfId="0" applyFont="1" applyBorder="1" applyAlignment="1">
      <alignment horizontal="center" vertical="center"/>
    </xf>
    <xf numFmtId="0" fontId="91" fillId="0" borderId="95" xfId="0" applyFont="1" applyBorder="1" applyAlignment="1">
      <alignment horizontal="center" vertical="center"/>
    </xf>
    <xf numFmtId="0" fontId="91" fillId="0" borderId="96" xfId="0" applyFont="1" applyBorder="1" applyAlignment="1">
      <alignment horizontal="center" vertical="center"/>
    </xf>
    <xf numFmtId="0" fontId="91" fillId="3" borderId="100" xfId="0" applyFont="1" applyFill="1" applyBorder="1" applyAlignment="1">
      <alignment horizontal="center" vertical="center"/>
    </xf>
    <xf numFmtId="0" fontId="91" fillId="3" borderId="101" xfId="0" applyFont="1" applyFill="1" applyBorder="1" applyAlignment="1">
      <alignment horizontal="center" vertical="center"/>
    </xf>
    <xf numFmtId="0" fontId="91" fillId="3" borderId="102" xfId="0" applyFont="1" applyFill="1" applyBorder="1" applyAlignment="1">
      <alignment horizontal="center" vertical="center"/>
    </xf>
    <xf numFmtId="0" fontId="91" fillId="3" borderId="94" xfId="0" applyFont="1" applyFill="1" applyBorder="1" applyAlignment="1">
      <alignment horizontal="center" vertical="center"/>
    </xf>
    <xf numFmtId="0" fontId="91" fillId="3" borderId="95" xfId="0" applyFont="1" applyFill="1" applyBorder="1" applyAlignment="1">
      <alignment horizontal="center" vertical="center"/>
    </xf>
    <xf numFmtId="0" fontId="91" fillId="3" borderId="96" xfId="0" applyFont="1" applyFill="1" applyBorder="1" applyAlignment="1">
      <alignment horizontal="center" vertical="center"/>
    </xf>
    <xf numFmtId="0" fontId="90" fillId="0" borderId="80" xfId="0" applyFont="1" applyBorder="1" applyAlignment="1">
      <alignment horizontal="center" vertical="center"/>
    </xf>
    <xf numFmtId="0" fontId="90" fillId="0" borderId="81" xfId="0" applyFont="1" applyBorder="1" applyAlignment="1">
      <alignment horizontal="center" vertical="center"/>
    </xf>
    <xf numFmtId="0" fontId="90" fillId="0" borderId="82" xfId="0" applyFont="1" applyBorder="1" applyAlignment="1">
      <alignment horizontal="center" vertical="center"/>
    </xf>
    <xf numFmtId="0" fontId="90" fillId="0" borderId="83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84" xfId="0" applyFont="1" applyBorder="1" applyAlignment="1">
      <alignment horizontal="center" vertical="center"/>
    </xf>
    <xf numFmtId="0" fontId="90" fillId="0" borderId="85" xfId="0" applyFont="1" applyBorder="1" applyAlignment="1">
      <alignment horizontal="center" vertical="center"/>
    </xf>
    <xf numFmtId="0" fontId="90" fillId="0" borderId="86" xfId="0" applyFont="1" applyBorder="1" applyAlignment="1">
      <alignment horizontal="center" vertical="center"/>
    </xf>
    <xf numFmtId="0" fontId="90" fillId="0" borderId="87" xfId="0" applyFont="1" applyBorder="1" applyAlignment="1">
      <alignment horizontal="center" vertical="center"/>
    </xf>
    <xf numFmtId="0" fontId="95" fillId="0" borderId="88" xfId="0" applyFont="1" applyBorder="1" applyAlignment="1">
      <alignment horizontal="center" vertical="center" wrapText="1"/>
    </xf>
    <xf numFmtId="0" fontId="95" fillId="0" borderId="89" xfId="0" applyFont="1" applyBorder="1" applyAlignment="1">
      <alignment horizontal="center" vertical="center" wrapText="1"/>
    </xf>
    <xf numFmtId="0" fontId="95" fillId="0" borderId="90" xfId="0" applyFont="1" applyBorder="1" applyAlignment="1">
      <alignment horizontal="center" vertical="center" wrapText="1"/>
    </xf>
    <xf numFmtId="0" fontId="90" fillId="0" borderId="79" xfId="0" applyFont="1" applyBorder="1" applyAlignment="1">
      <alignment horizontal="center" vertical="center"/>
    </xf>
    <xf numFmtId="0" fontId="89" fillId="0" borderId="0" xfId="0" applyFont="1" applyAlignment="1">
      <alignment horizontal="right" vertical="center"/>
    </xf>
    <xf numFmtId="176" fontId="93" fillId="0" borderId="101" xfId="0" applyNumberFormat="1" applyFont="1" applyBorder="1" applyAlignment="1">
      <alignment horizontal="center" vertical="center"/>
    </xf>
    <xf numFmtId="0" fontId="90" fillId="0" borderId="88" xfId="1" applyFont="1" applyBorder="1" applyAlignment="1">
      <alignment horizontal="center" vertical="center" wrapText="1"/>
    </xf>
    <xf numFmtId="0" fontId="90" fillId="0" borderId="89" xfId="1" applyFont="1" applyBorder="1" applyAlignment="1">
      <alignment horizontal="center" vertical="center" wrapText="1"/>
    </xf>
    <xf numFmtId="0" fontId="90" fillId="0" borderId="90" xfId="1" applyFont="1" applyBorder="1" applyAlignment="1">
      <alignment horizontal="center" vertical="center" wrapText="1"/>
    </xf>
    <xf numFmtId="0" fontId="90" fillId="0" borderId="80" xfId="1" applyFont="1" applyBorder="1" applyAlignment="1">
      <alignment horizontal="center" vertical="center"/>
    </xf>
    <xf numFmtId="0" fontId="90" fillId="0" borderId="81" xfId="1" applyFont="1" applyBorder="1" applyAlignment="1">
      <alignment horizontal="center" vertical="center"/>
    </xf>
    <xf numFmtId="0" fontId="90" fillId="0" borderId="82" xfId="1" applyFont="1" applyBorder="1" applyAlignment="1">
      <alignment horizontal="center" vertical="center"/>
    </xf>
    <xf numFmtId="0" fontId="90" fillId="0" borderId="83" xfId="1" applyFont="1" applyBorder="1" applyAlignment="1">
      <alignment horizontal="center" vertical="center"/>
    </xf>
    <xf numFmtId="0" fontId="90" fillId="0" borderId="0" xfId="1" applyFont="1" applyAlignment="1">
      <alignment horizontal="center" vertical="center"/>
    </xf>
    <xf numFmtId="0" fontId="90" fillId="0" borderId="84" xfId="1" applyFont="1" applyBorder="1" applyAlignment="1">
      <alignment horizontal="center" vertical="center"/>
    </xf>
    <xf numFmtId="0" fontId="90" fillId="0" borderId="85" xfId="1" applyFont="1" applyBorder="1" applyAlignment="1">
      <alignment horizontal="center" vertical="center"/>
    </xf>
    <xf numFmtId="0" fontId="90" fillId="0" borderId="86" xfId="1" applyFont="1" applyBorder="1" applyAlignment="1">
      <alignment horizontal="center" vertical="center"/>
    </xf>
    <xf numFmtId="0" fontId="90" fillId="0" borderId="87" xfId="1" applyFont="1" applyBorder="1" applyAlignment="1">
      <alignment horizontal="center" vertical="center"/>
    </xf>
    <xf numFmtId="0" fontId="95" fillId="0" borderId="126" xfId="1" applyFont="1" applyBorder="1" applyAlignment="1">
      <alignment horizontal="center" vertical="center" wrapText="1"/>
    </xf>
    <xf numFmtId="0" fontId="95" fillId="0" borderId="127" xfId="1" applyFont="1" applyBorder="1" applyAlignment="1">
      <alignment horizontal="center" vertical="center" wrapText="1"/>
    </xf>
    <xf numFmtId="0" fontId="95" fillId="0" borderId="128" xfId="1" applyFont="1" applyBorder="1" applyAlignment="1">
      <alignment horizontal="center" vertical="center" wrapText="1"/>
    </xf>
    <xf numFmtId="0" fontId="90" fillId="3" borderId="88" xfId="0" applyFont="1" applyFill="1" applyBorder="1" applyAlignment="1">
      <alignment horizontal="center" vertical="center" wrapText="1"/>
    </xf>
    <xf numFmtId="0" fontId="90" fillId="3" borderId="89" xfId="0" applyFont="1" applyFill="1" applyBorder="1" applyAlignment="1">
      <alignment horizontal="center" vertical="center" wrapText="1"/>
    </xf>
    <xf numFmtId="0" fontId="90" fillId="3" borderId="90" xfId="0" applyFont="1" applyFill="1" applyBorder="1" applyAlignment="1">
      <alignment horizontal="center" vertical="center" wrapText="1"/>
    </xf>
    <xf numFmtId="0" fontId="89" fillId="0" borderId="0" xfId="8" applyFont="1" applyBorder="1" applyAlignment="1">
      <alignment horizontal="right" vertical="center" wrapText="1"/>
    </xf>
    <xf numFmtId="0" fontId="89" fillId="0" borderId="0" xfId="8" applyFont="1" applyBorder="1" applyAlignment="1">
      <alignment horizontal="right" vertical="center"/>
    </xf>
    <xf numFmtId="172" fontId="93" fillId="0" borderId="101" xfId="0" applyNumberFormat="1" applyFont="1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91" fillId="21" borderId="136" xfId="0" applyFont="1" applyFill="1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38" xfId="0" applyBorder="1" applyAlignment="1">
      <alignment horizontal="center" vertical="center"/>
    </xf>
    <xf numFmtId="0" fontId="93" fillId="0" borderId="95" xfId="0" applyFont="1" applyBorder="1" applyAlignment="1">
      <alignment horizontal="center"/>
    </xf>
    <xf numFmtId="176" fontId="93" fillId="0" borderId="95" xfId="0" applyNumberFormat="1" applyFont="1" applyBorder="1" applyAlignment="1">
      <alignment horizontal="center" vertical="center"/>
    </xf>
    <xf numFmtId="176" fontId="93" fillId="0" borderId="104" xfId="0" applyNumberFormat="1" applyFont="1" applyBorder="1" applyAlignment="1">
      <alignment horizontal="center" vertical="center"/>
    </xf>
    <xf numFmtId="172" fontId="93" fillId="0" borderId="95" xfId="0" applyNumberFormat="1" applyFont="1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172" fontId="93" fillId="0" borderId="104" xfId="0" applyNumberFormat="1" applyFont="1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93" fillId="0" borderId="91" xfId="0" applyFont="1" applyBorder="1" applyAlignment="1">
      <alignment horizontal="left" vertical="center"/>
    </xf>
    <xf numFmtId="0" fontId="0" fillId="0" borderId="92" xfId="0" applyBorder="1" applyAlignment="1">
      <alignment horizontal="left" vertical="center"/>
    </xf>
    <xf numFmtId="0" fontId="0" fillId="0" borderId="93" xfId="0" applyBorder="1" applyAlignment="1">
      <alignment horizontal="left" vertical="center"/>
    </xf>
    <xf numFmtId="0" fontId="48" fillId="29" borderId="0" xfId="1" applyFont="1" applyFill="1" applyAlignment="1">
      <alignment horizontal="center"/>
    </xf>
    <xf numFmtId="0" fontId="93" fillId="0" borderId="94" xfId="1" applyFont="1" applyBorder="1"/>
    <xf numFmtId="0" fontId="0" fillId="0" borderId="95" xfId="0" applyBorder="1"/>
    <xf numFmtId="176" fontId="93" fillId="0" borderId="98" xfId="0" applyNumberFormat="1" applyFont="1" applyBorder="1" applyAlignment="1">
      <alignment horizontal="center" vertical="center"/>
    </xf>
    <xf numFmtId="172" fontId="93" fillId="0" borderId="98" xfId="0" applyNumberFormat="1" applyFont="1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92" fillId="0" borderId="95" xfId="0" applyFont="1" applyBorder="1" applyAlignment="1">
      <alignment horizontal="center" vertical="center"/>
    </xf>
    <xf numFmtId="0" fontId="92" fillId="0" borderId="96" xfId="0" applyFont="1" applyBorder="1" applyAlignment="1">
      <alignment horizontal="center" vertical="center"/>
    </xf>
    <xf numFmtId="0" fontId="93" fillId="0" borderId="97" xfId="1" applyFont="1" applyBorder="1"/>
    <xf numFmtId="0" fontId="0" fillId="0" borderId="98" xfId="0" applyBorder="1"/>
    <xf numFmtId="0" fontId="6" fillId="0" borderId="0" xfId="1" applyFont="1"/>
    <xf numFmtId="0" fontId="0" fillId="0" borderId="0" xfId="0"/>
    <xf numFmtId="0" fontId="91" fillId="21" borderId="106" xfId="0" applyFont="1" applyFill="1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107" xfId="0" applyBorder="1"/>
    <xf numFmtId="0" fontId="0" fillId="0" borderId="108" xfId="0" applyBorder="1"/>
    <xf numFmtId="0" fontId="93" fillId="0" borderId="92" xfId="0" applyFont="1" applyBorder="1" applyAlignment="1">
      <alignment horizontal="center" vertical="center"/>
    </xf>
    <xf numFmtId="0" fontId="93" fillId="0" borderId="93" xfId="0" applyFont="1" applyBorder="1" applyAlignment="1">
      <alignment horizontal="center" vertical="center"/>
    </xf>
    <xf numFmtId="0" fontId="93" fillId="0" borderId="95" xfId="0" applyFont="1" applyBorder="1" applyAlignment="1">
      <alignment horizontal="center" vertical="center"/>
    </xf>
    <xf numFmtId="0" fontId="93" fillId="0" borderId="96" xfId="0" applyFont="1" applyBorder="1" applyAlignment="1">
      <alignment horizontal="center" vertical="center"/>
    </xf>
    <xf numFmtId="0" fontId="93" fillId="0" borderId="98" xfId="0" applyFont="1" applyBorder="1" applyAlignment="1">
      <alignment horizontal="center" vertical="center"/>
    </xf>
    <xf numFmtId="0" fontId="93" fillId="0" borderId="99" xfId="0" applyFont="1" applyBorder="1" applyAlignment="1">
      <alignment horizontal="center" vertical="center"/>
    </xf>
    <xf numFmtId="173" fontId="93" fillId="0" borderId="92" xfId="0" applyNumberFormat="1" applyFont="1" applyBorder="1" applyAlignment="1">
      <alignment horizontal="center" vertical="center"/>
    </xf>
    <xf numFmtId="173" fontId="93" fillId="0" borderId="95" xfId="0" applyNumberFormat="1" applyFont="1" applyBorder="1" applyAlignment="1">
      <alignment horizontal="center" vertical="center"/>
    </xf>
    <xf numFmtId="173" fontId="93" fillId="0" borderId="98" xfId="0" applyNumberFormat="1" applyFont="1" applyBorder="1" applyAlignment="1">
      <alignment horizontal="center" vertical="center"/>
    </xf>
    <xf numFmtId="0" fontId="93" fillId="0" borderId="91" xfId="1" applyFont="1" applyBorder="1"/>
    <xf numFmtId="0" fontId="0" fillId="0" borderId="92" xfId="0" applyBorder="1"/>
    <xf numFmtId="0" fontId="48" fillId="29" borderId="0" xfId="1" applyFont="1" applyFill="1" applyAlignment="1">
      <alignment vertical="center"/>
    </xf>
    <xf numFmtId="0" fontId="119" fillId="29" borderId="0" xfId="0" applyFont="1" applyFill="1" applyAlignment="1">
      <alignment vertical="center"/>
    </xf>
    <xf numFmtId="0" fontId="107" fillId="0" borderId="81" xfId="0" applyFont="1" applyBorder="1" applyAlignment="1">
      <alignment horizontal="center" vertical="center"/>
    </xf>
    <xf numFmtId="0" fontId="107" fillId="0" borderId="82" xfId="0" applyFont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84" xfId="0" applyFont="1" applyBorder="1" applyAlignment="1">
      <alignment horizontal="center" vertical="center"/>
    </xf>
    <xf numFmtId="0" fontId="107" fillId="0" borderId="86" xfId="0" applyFont="1" applyBorder="1" applyAlignment="1">
      <alignment horizontal="center" vertical="center"/>
    </xf>
    <xf numFmtId="0" fontId="107" fillId="0" borderId="87" xfId="0" applyFont="1" applyBorder="1" applyAlignment="1">
      <alignment horizontal="center" vertical="center"/>
    </xf>
    <xf numFmtId="0" fontId="95" fillId="0" borderId="85" xfId="1" applyFont="1" applyBorder="1" applyAlignment="1">
      <alignment horizontal="center" vertical="center" wrapText="1"/>
    </xf>
    <xf numFmtId="0" fontId="110" fillId="0" borderId="86" xfId="0" applyFont="1" applyBorder="1" applyAlignment="1">
      <alignment horizontal="center" vertical="center" wrapText="1"/>
    </xf>
    <xf numFmtId="0" fontId="110" fillId="0" borderId="87" xfId="0" applyFont="1" applyBorder="1" applyAlignment="1">
      <alignment horizontal="center" vertical="center" wrapText="1"/>
    </xf>
    <xf numFmtId="0" fontId="93" fillId="4" borderId="68" xfId="0" applyFont="1" applyFill="1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93" fillId="4" borderId="52" xfId="0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91" fillId="21" borderId="88" xfId="0" applyFont="1" applyFill="1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91" fillId="21" borderId="103" xfId="0" applyFont="1" applyFill="1" applyBorder="1" applyAlignment="1">
      <alignment horizontal="right" vertical="top" wrapText="1"/>
    </xf>
    <xf numFmtId="0" fontId="0" fillId="0" borderId="133" xfId="0" applyBorder="1" applyAlignment="1">
      <alignment horizontal="right" vertical="top" wrapText="1"/>
    </xf>
    <xf numFmtId="0" fontId="0" fillId="0" borderId="136" xfId="0" applyBorder="1" applyAlignment="1">
      <alignment horizontal="right" vertical="top" wrapText="1"/>
    </xf>
    <xf numFmtId="0" fontId="9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8" fillId="21" borderId="79" xfId="0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107" fillId="0" borderId="89" xfId="0" applyFont="1" applyBorder="1" applyAlignment="1">
      <alignment horizontal="center" vertical="center" wrapText="1"/>
    </xf>
    <xf numFmtId="0" fontId="107" fillId="0" borderId="90" xfId="0" applyFont="1" applyBorder="1" applyAlignment="1">
      <alignment horizontal="center" vertical="center" wrapText="1"/>
    </xf>
    <xf numFmtId="0" fontId="91" fillId="21" borderId="107" xfId="0" applyFont="1" applyFill="1" applyBorder="1" applyAlignment="1">
      <alignment horizontal="center" vertical="center"/>
    </xf>
    <xf numFmtId="0" fontId="91" fillId="21" borderId="108" xfId="0" applyFont="1" applyFill="1" applyBorder="1" applyAlignment="1">
      <alignment horizontal="center" vertical="center"/>
    </xf>
    <xf numFmtId="164" fontId="93" fillId="0" borderId="95" xfId="0" applyNumberFormat="1" applyFont="1" applyBorder="1" applyAlignment="1">
      <alignment horizontal="center" vertical="center"/>
    </xf>
    <xf numFmtId="0" fontId="93" fillId="0" borderId="96" xfId="0" applyFont="1" applyBorder="1" applyAlignment="1">
      <alignment horizontal="center"/>
    </xf>
    <xf numFmtId="0" fontId="91" fillId="0" borderId="84" xfId="0" applyFont="1" applyBorder="1" applyAlignment="1">
      <alignment horizontal="center" vertical="center"/>
    </xf>
    <xf numFmtId="0" fontId="93" fillId="4" borderId="18" xfId="0" applyFont="1" applyFill="1" applyBorder="1" applyAlignment="1">
      <alignment horizontal="center" vertical="center" textRotation="90" wrapText="1"/>
    </xf>
    <xf numFmtId="0" fontId="93" fillId="4" borderId="6" xfId="0" applyFont="1" applyFill="1" applyBorder="1" applyAlignment="1">
      <alignment horizontal="center" vertical="center" textRotation="90" wrapText="1"/>
    </xf>
    <xf numFmtId="0" fontId="93" fillId="4" borderId="29" xfId="0" applyFont="1" applyFill="1" applyBorder="1" applyAlignment="1">
      <alignment horizontal="center" vertical="center" textRotation="90" wrapText="1"/>
    </xf>
    <xf numFmtId="0" fontId="93" fillId="4" borderId="17" xfId="0" applyFont="1" applyFill="1" applyBorder="1" applyAlignment="1">
      <alignment horizontal="center" vertical="center" textRotation="90" wrapText="1"/>
    </xf>
    <xf numFmtId="0" fontId="93" fillId="4" borderId="5" xfId="0" applyFont="1" applyFill="1" applyBorder="1" applyAlignment="1">
      <alignment horizontal="center" vertical="center" textRotation="90" wrapText="1"/>
    </xf>
    <xf numFmtId="0" fontId="93" fillId="4" borderId="39" xfId="0" applyFont="1" applyFill="1" applyBorder="1" applyAlignment="1">
      <alignment horizontal="center" vertical="center" textRotation="90" wrapText="1"/>
    </xf>
    <xf numFmtId="0" fontId="91" fillId="3" borderId="27" xfId="0" applyFont="1" applyFill="1" applyBorder="1" applyAlignment="1">
      <alignment horizontal="center" vertical="center" wrapText="1"/>
    </xf>
    <xf numFmtId="0" fontId="91" fillId="3" borderId="0" xfId="0" applyFont="1" applyFill="1" applyAlignment="1">
      <alignment horizontal="center" vertical="center" wrapText="1"/>
    </xf>
    <xf numFmtId="172" fontId="93" fillId="0" borderId="96" xfId="0" applyNumberFormat="1" applyFont="1" applyBorder="1" applyAlignment="1">
      <alignment horizontal="center" vertical="center"/>
    </xf>
    <xf numFmtId="0" fontId="91" fillId="0" borderId="83" xfId="0" applyFont="1" applyBorder="1" applyAlignment="1">
      <alignment horizontal="center" vertical="center"/>
    </xf>
    <xf numFmtId="0" fontId="93" fillId="0" borderId="94" xfId="0" applyFont="1" applyBorder="1" applyAlignment="1">
      <alignment horizontal="left" vertical="center"/>
    </xf>
    <xf numFmtId="0" fontId="93" fillId="0" borderId="95" xfId="0" applyFont="1" applyBorder="1" applyAlignment="1">
      <alignment horizontal="left" vertical="center"/>
    </xf>
    <xf numFmtId="0" fontId="93" fillId="0" borderId="96" xfId="0" applyFont="1" applyBorder="1" applyAlignment="1">
      <alignment horizontal="left" vertical="center"/>
    </xf>
    <xf numFmtId="164" fontId="93" fillId="0" borderId="98" xfId="0" applyNumberFormat="1" applyFont="1" applyBorder="1" applyAlignment="1">
      <alignment horizontal="center" vertical="center"/>
    </xf>
    <xf numFmtId="172" fontId="93" fillId="0" borderId="99" xfId="0" applyNumberFormat="1" applyFont="1" applyBorder="1" applyAlignment="1">
      <alignment horizontal="center" vertical="center"/>
    </xf>
    <xf numFmtId="0" fontId="91" fillId="21" borderId="91" xfId="0" applyFont="1" applyFill="1" applyBorder="1" applyAlignment="1">
      <alignment horizontal="center" vertical="center"/>
    </xf>
    <xf numFmtId="0" fontId="91" fillId="21" borderId="92" xfId="0" applyFont="1" applyFill="1" applyBorder="1" applyAlignment="1">
      <alignment horizontal="center" vertical="center"/>
    </xf>
    <xf numFmtId="0" fontId="91" fillId="21" borderId="93" xfId="0" applyFont="1" applyFill="1" applyBorder="1" applyAlignment="1">
      <alignment horizontal="center" vertical="center"/>
    </xf>
    <xf numFmtId="0" fontId="101" fillId="0" borderId="95" xfId="0" applyFont="1" applyBorder="1" applyAlignment="1">
      <alignment horizontal="center"/>
    </xf>
    <xf numFmtId="0" fontId="101" fillId="0" borderId="96" xfId="0" applyFont="1" applyBorder="1" applyAlignment="1">
      <alignment horizontal="center"/>
    </xf>
    <xf numFmtId="0" fontId="93" fillId="0" borderId="94" xfId="0" applyFont="1" applyBorder="1" applyAlignment="1">
      <alignment horizontal="left" vertical="center" wrapText="1"/>
    </xf>
    <xf numFmtId="0" fontId="93" fillId="0" borderId="95" xfId="0" applyFont="1" applyBorder="1" applyAlignment="1">
      <alignment horizontal="left" vertical="center" wrapText="1"/>
    </xf>
    <xf numFmtId="0" fontId="93" fillId="0" borderId="96" xfId="0" applyFont="1" applyBorder="1" applyAlignment="1">
      <alignment horizontal="left" vertical="center" wrapText="1"/>
    </xf>
    <xf numFmtId="0" fontId="91" fillId="0" borderId="8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164" fontId="93" fillId="0" borderId="101" xfId="0" applyNumberFormat="1" applyFont="1" applyBorder="1" applyAlignment="1">
      <alignment horizontal="center" vertical="center"/>
    </xf>
    <xf numFmtId="0" fontId="93" fillId="0" borderId="101" xfId="0" applyFont="1" applyBorder="1" applyAlignment="1">
      <alignment horizontal="center"/>
    </xf>
    <xf numFmtId="0" fontId="93" fillId="0" borderId="102" xfId="0" applyFont="1" applyBorder="1" applyAlignment="1">
      <alignment horizontal="center"/>
    </xf>
    <xf numFmtId="0" fontId="93" fillId="0" borderId="62" xfId="0" applyFont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93" fillId="4" borderId="9" xfId="0" applyFont="1" applyFill="1" applyBorder="1" applyAlignment="1">
      <alignment horizontal="center" vertical="center" textRotation="90" wrapText="1"/>
    </xf>
    <xf numFmtId="0" fontId="93" fillId="4" borderId="7" xfId="0" applyFont="1" applyFill="1" applyBorder="1" applyAlignment="1">
      <alignment horizontal="center" vertical="center" textRotation="90" wrapText="1"/>
    </xf>
    <xf numFmtId="0" fontId="93" fillId="4" borderId="10" xfId="0" applyFont="1" applyFill="1" applyBorder="1" applyAlignment="1">
      <alignment horizontal="center" vertical="center" textRotation="90" wrapText="1"/>
    </xf>
    <xf numFmtId="0" fontId="6" fillId="0" borderId="81" xfId="0" applyFont="1" applyBorder="1"/>
    <xf numFmtId="0" fontId="6" fillId="0" borderId="82" xfId="0" applyFont="1" applyBorder="1"/>
    <xf numFmtId="0" fontId="6" fillId="0" borderId="0" xfId="0" applyFont="1"/>
    <xf numFmtId="0" fontId="6" fillId="0" borderId="84" xfId="0" applyFont="1" applyBorder="1"/>
    <xf numFmtId="0" fontId="6" fillId="0" borderId="86" xfId="0" applyFont="1" applyBorder="1"/>
    <xf numFmtId="0" fontId="6" fillId="0" borderId="87" xfId="0" applyFont="1" applyBorder="1"/>
    <xf numFmtId="0" fontId="91" fillId="2" borderId="89" xfId="0" applyFont="1" applyFill="1" applyBorder="1" applyAlignment="1" applyProtection="1">
      <alignment horizontal="center" vertical="center" wrapText="1" shrinkToFit="1"/>
      <protection locked="0"/>
    </xf>
    <xf numFmtId="0" fontId="6" fillId="0" borderId="89" xfId="0" applyFont="1" applyBorder="1"/>
    <xf numFmtId="0" fontId="6" fillId="0" borderId="90" xfId="0" applyFont="1" applyBorder="1"/>
    <xf numFmtId="0" fontId="6" fillId="0" borderId="89" xfId="0" applyFont="1" applyBorder="1" applyAlignment="1">
      <alignment vertical="center"/>
    </xf>
    <xf numFmtId="0" fontId="6" fillId="0" borderId="90" xfId="0" applyFont="1" applyBorder="1" applyAlignment="1">
      <alignment vertical="center"/>
    </xf>
    <xf numFmtId="0" fontId="93" fillId="0" borderId="103" xfId="0" applyFont="1" applyBorder="1" applyAlignment="1">
      <alignment vertical="center"/>
    </xf>
    <xf numFmtId="0" fontId="93" fillId="0" borderId="104" xfId="0" applyFont="1" applyBorder="1" applyAlignment="1">
      <alignment vertical="center"/>
    </xf>
    <xf numFmtId="0" fontId="93" fillId="0" borderId="104" xfId="0" applyFont="1" applyBorder="1" applyAlignment="1">
      <alignment horizontal="center" vertical="center"/>
    </xf>
    <xf numFmtId="0" fontId="93" fillId="0" borderId="105" xfId="0" applyFont="1" applyBorder="1" applyAlignment="1">
      <alignment horizontal="center" vertical="center"/>
    </xf>
    <xf numFmtId="0" fontId="93" fillId="0" borderId="100" xfId="0" applyFont="1" applyBorder="1" applyAlignment="1">
      <alignment vertical="center"/>
    </xf>
    <xf numFmtId="0" fontId="93" fillId="0" borderId="101" xfId="0" applyFont="1" applyBorder="1" applyAlignment="1">
      <alignment vertical="center"/>
    </xf>
    <xf numFmtId="2" fontId="93" fillId="0" borderId="101" xfId="0" applyNumberFormat="1" applyFont="1" applyBorder="1" applyAlignment="1">
      <alignment horizontal="center" vertical="center"/>
    </xf>
    <xf numFmtId="0" fontId="93" fillId="0" borderId="101" xfId="0" applyFont="1" applyBorder="1" applyAlignment="1">
      <alignment horizontal="center" vertical="center"/>
    </xf>
    <xf numFmtId="0" fontId="93" fillId="0" borderId="102" xfId="0" applyFont="1" applyBorder="1" applyAlignment="1">
      <alignment horizontal="center" vertical="center"/>
    </xf>
    <xf numFmtId="0" fontId="89" fillId="4" borderId="81" xfId="0" applyFont="1" applyFill="1" applyBorder="1" applyAlignment="1">
      <alignment horizontal="right" vertical="center"/>
    </xf>
    <xf numFmtId="0" fontId="89" fillId="0" borderId="81" xfId="0" applyFont="1" applyBorder="1" applyAlignment="1">
      <alignment vertical="center"/>
    </xf>
    <xf numFmtId="2" fontId="93" fillId="0" borderId="80" xfId="0" applyNumberFormat="1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0" fontId="6" fillId="0" borderId="8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3" fillId="3" borderId="88" xfId="0" applyFont="1" applyFill="1" applyBorder="1" applyAlignment="1">
      <alignment horizontal="center" vertical="center" wrapText="1"/>
    </xf>
    <xf numFmtId="0" fontId="103" fillId="3" borderId="89" xfId="0" applyFont="1" applyFill="1" applyBorder="1" applyAlignment="1">
      <alignment horizontal="center" vertical="center" wrapText="1"/>
    </xf>
    <xf numFmtId="0" fontId="103" fillId="3" borderId="90" xfId="0" applyFont="1" applyFill="1" applyBorder="1" applyAlignment="1">
      <alignment horizontal="center" vertical="center" wrapText="1"/>
    </xf>
    <xf numFmtId="0" fontId="91" fillId="0" borderId="100" xfId="0" applyFont="1" applyBorder="1" applyAlignment="1">
      <alignment horizontal="left" vertical="center"/>
    </xf>
    <xf numFmtId="0" fontId="91" fillId="0" borderId="101" xfId="0" applyFont="1" applyBorder="1" applyAlignment="1">
      <alignment horizontal="left" vertical="center"/>
    </xf>
    <xf numFmtId="0" fontId="91" fillId="0" borderId="102" xfId="0" applyFont="1" applyBorder="1" applyAlignment="1">
      <alignment horizontal="left" vertical="center"/>
    </xf>
    <xf numFmtId="0" fontId="6" fillId="0" borderId="80" xfId="1" applyFont="1" applyBorder="1"/>
    <xf numFmtId="0" fontId="6" fillId="0" borderId="83" xfId="0" applyFont="1" applyBorder="1"/>
    <xf numFmtId="0" fontId="6" fillId="0" borderId="85" xfId="0" applyFont="1" applyBorder="1"/>
    <xf numFmtId="0" fontId="93" fillId="0" borderId="94" xfId="0" applyFont="1" applyBorder="1" applyAlignment="1">
      <alignment vertical="center"/>
    </xf>
    <xf numFmtId="0" fontId="93" fillId="0" borderId="95" xfId="0" applyFont="1" applyBorder="1" applyAlignment="1">
      <alignment vertical="center"/>
    </xf>
    <xf numFmtId="0" fontId="91" fillId="0" borderId="94" xfId="0" applyFont="1" applyBorder="1" applyAlignment="1">
      <alignment vertical="center"/>
    </xf>
    <xf numFmtId="0" fontId="91" fillId="0" borderId="95" xfId="0" applyFont="1" applyBorder="1" applyAlignment="1">
      <alignment vertical="center"/>
    </xf>
    <xf numFmtId="2" fontId="93" fillId="0" borderId="104" xfId="0" applyNumberFormat="1" applyFont="1" applyBorder="1" applyAlignment="1">
      <alignment horizontal="center" vertical="center"/>
    </xf>
    <xf numFmtId="0" fontId="91" fillId="0" borderId="133" xfId="0" applyFont="1" applyBorder="1" applyAlignment="1">
      <alignment horizontal="left" vertical="center"/>
    </xf>
    <xf numFmtId="0" fontId="91" fillId="0" borderId="134" xfId="0" applyFont="1" applyBorder="1" applyAlignment="1">
      <alignment horizontal="left" vertical="center"/>
    </xf>
    <xf numFmtId="0" fontId="91" fillId="0" borderId="135" xfId="0" applyFont="1" applyBorder="1" applyAlignment="1">
      <alignment horizontal="left" vertical="center"/>
    </xf>
    <xf numFmtId="0" fontId="93" fillId="21" borderId="92" xfId="0" applyFont="1" applyFill="1" applyBorder="1" applyAlignment="1">
      <alignment horizontal="center" vertical="center"/>
    </xf>
    <xf numFmtId="0" fontId="93" fillId="21" borderId="93" xfId="0" applyFont="1" applyFill="1" applyBorder="1" applyAlignment="1">
      <alignment horizontal="center" vertical="center"/>
    </xf>
    <xf numFmtId="0" fontId="9" fillId="0" borderId="95" xfId="0" applyFont="1" applyBorder="1" applyAlignment="1">
      <alignment vertical="center"/>
    </xf>
    <xf numFmtId="2" fontId="93" fillId="0" borderId="95" xfId="0" applyNumberFormat="1" applyFont="1" applyBorder="1" applyAlignment="1">
      <alignment horizontal="center" vertical="center"/>
    </xf>
    <xf numFmtId="0" fontId="91" fillId="21" borderId="80" xfId="1" applyFont="1" applyFill="1" applyBorder="1" applyAlignment="1">
      <alignment horizontal="center" vertical="center"/>
    </xf>
    <xf numFmtId="0" fontId="91" fillId="21" borderId="81" xfId="0" applyFont="1" applyFill="1" applyBorder="1" applyAlignment="1">
      <alignment horizontal="center" vertical="center"/>
    </xf>
    <xf numFmtId="0" fontId="91" fillId="21" borderId="82" xfId="0" applyFont="1" applyFill="1" applyBorder="1" applyAlignment="1">
      <alignment horizontal="center" vertical="center"/>
    </xf>
    <xf numFmtId="0" fontId="91" fillId="21" borderId="85" xfId="0" applyFont="1" applyFill="1" applyBorder="1" applyAlignment="1">
      <alignment horizontal="center" vertical="center"/>
    </xf>
    <xf numFmtId="0" fontId="91" fillId="21" borderId="86" xfId="0" applyFont="1" applyFill="1" applyBorder="1" applyAlignment="1">
      <alignment horizontal="center" vertical="center"/>
    </xf>
    <xf numFmtId="0" fontId="91" fillId="21" borderId="87" xfId="0" applyFont="1" applyFill="1" applyBorder="1" applyAlignment="1">
      <alignment horizontal="center" vertical="center"/>
    </xf>
    <xf numFmtId="0" fontId="6" fillId="0" borderId="95" xfId="0" applyFont="1" applyBorder="1" applyAlignment="1">
      <alignment vertical="center"/>
    </xf>
    <xf numFmtId="0" fontId="6" fillId="0" borderId="80" xfId="0" applyFont="1" applyBorder="1"/>
    <xf numFmtId="0" fontId="93" fillId="0" borderId="97" xfId="0" applyFont="1" applyBorder="1" applyAlignment="1">
      <alignment vertical="center"/>
    </xf>
    <xf numFmtId="0" fontId="6" fillId="0" borderId="98" xfId="0" applyFont="1" applyBorder="1" applyAlignment="1">
      <alignment vertical="center"/>
    </xf>
    <xf numFmtId="2" fontId="93" fillId="0" borderId="98" xfId="0" applyNumberFormat="1" applyFont="1" applyBorder="1" applyAlignment="1">
      <alignment horizontal="center" vertical="center"/>
    </xf>
    <xf numFmtId="0" fontId="91" fillId="21" borderId="91" xfId="0" applyFont="1" applyFill="1" applyBorder="1" applyAlignment="1">
      <alignment horizontal="center" vertical="center" wrapText="1"/>
    </xf>
    <xf numFmtId="0" fontId="91" fillId="21" borderId="92" xfId="0" applyFont="1" applyFill="1" applyBorder="1" applyAlignment="1">
      <alignment horizontal="center" vertical="center" wrapText="1"/>
    </xf>
    <xf numFmtId="0" fontId="93" fillId="21" borderId="92" xfId="0" applyFont="1" applyFill="1" applyBorder="1" applyAlignment="1">
      <alignment horizontal="center" vertical="center" wrapText="1"/>
    </xf>
    <xf numFmtId="0" fontId="93" fillId="21" borderId="93" xfId="0" applyFont="1" applyFill="1" applyBorder="1" applyAlignment="1">
      <alignment horizontal="center" vertical="center" wrapText="1"/>
    </xf>
    <xf numFmtId="0" fontId="6" fillId="0" borderId="95" xfId="0" applyFont="1" applyBorder="1" applyAlignment="1">
      <alignment horizontal="left" vertical="center" wrapText="1"/>
    </xf>
    <xf numFmtId="0" fontId="93" fillId="0" borderId="97" xfId="0" applyFont="1" applyBorder="1" applyAlignment="1">
      <alignment horizontal="left" vertical="center" wrapText="1"/>
    </xf>
    <xf numFmtId="0" fontId="6" fillId="0" borderId="98" xfId="0" applyFont="1" applyBorder="1" applyAlignment="1">
      <alignment horizontal="left" vertical="center" wrapText="1"/>
    </xf>
    <xf numFmtId="0" fontId="91" fillId="0" borderId="91" xfId="0" applyFont="1" applyBorder="1" applyAlignment="1">
      <alignment horizontal="left" vertical="center"/>
    </xf>
    <xf numFmtId="0" fontId="91" fillId="0" borderId="92" xfId="0" applyFont="1" applyBorder="1" applyAlignment="1">
      <alignment horizontal="left" vertical="center"/>
    </xf>
    <xf numFmtId="0" fontId="91" fillId="0" borderId="93" xfId="0" applyFont="1" applyBorder="1" applyAlignment="1">
      <alignment horizontal="left" vertical="center"/>
    </xf>
    <xf numFmtId="2" fontId="93" fillId="0" borderId="95" xfId="0" applyNumberFormat="1" applyFont="1" applyBorder="1" applyAlignment="1">
      <alignment horizontal="center" vertical="center" wrapText="1"/>
    </xf>
    <xf numFmtId="0" fontId="91" fillId="0" borderId="80" xfId="0" applyFont="1" applyBorder="1" applyAlignment="1">
      <alignment horizontal="left"/>
    </xf>
    <xf numFmtId="0" fontId="91" fillId="0" borderId="81" xfId="0" applyFont="1" applyBorder="1" applyAlignment="1">
      <alignment horizontal="left"/>
    </xf>
    <xf numFmtId="0" fontId="91" fillId="0" borderId="82" xfId="0" applyFont="1" applyBorder="1" applyAlignment="1">
      <alignment horizontal="left"/>
    </xf>
    <xf numFmtId="0" fontId="91" fillId="0" borderId="83" xfId="0" applyFont="1" applyBorder="1" applyAlignment="1">
      <alignment horizontal="left"/>
    </xf>
    <xf numFmtId="0" fontId="91" fillId="0" borderId="0" xfId="0" applyFont="1" applyAlignment="1">
      <alignment horizontal="left"/>
    </xf>
    <xf numFmtId="0" fontId="91" fillId="0" borderId="84" xfId="0" applyFont="1" applyBorder="1" applyAlignment="1">
      <alignment horizontal="left"/>
    </xf>
    <xf numFmtId="0" fontId="91" fillId="0" borderId="85" xfId="0" applyFont="1" applyBorder="1" applyAlignment="1">
      <alignment horizontal="left"/>
    </xf>
    <xf numFmtId="0" fontId="91" fillId="0" borderId="86" xfId="0" applyFont="1" applyBorder="1" applyAlignment="1">
      <alignment horizontal="left"/>
    </xf>
    <xf numFmtId="0" fontId="91" fillId="0" borderId="87" xfId="0" applyFont="1" applyBorder="1" applyAlignment="1">
      <alignment horizontal="left"/>
    </xf>
    <xf numFmtId="0" fontId="6" fillId="0" borderId="104" xfId="0" applyFont="1" applyBorder="1" applyAlignment="1">
      <alignment vertical="center"/>
    </xf>
    <xf numFmtId="0" fontId="93" fillId="0" borderId="136" xfId="0" applyFont="1" applyBorder="1" applyAlignment="1">
      <alignment vertical="center"/>
    </xf>
    <xf numFmtId="0" fontId="6" fillId="0" borderId="137" xfId="0" applyFont="1" applyBorder="1" applyAlignment="1">
      <alignment vertical="center"/>
    </xf>
    <xf numFmtId="2" fontId="93" fillId="0" borderId="137" xfId="0" applyNumberFormat="1" applyFont="1" applyBorder="1" applyAlignment="1">
      <alignment horizontal="center" vertical="center"/>
    </xf>
    <xf numFmtId="0" fontId="93" fillId="0" borderId="137" xfId="0" applyFont="1" applyBorder="1" applyAlignment="1">
      <alignment horizontal="center" vertical="center"/>
    </xf>
    <xf numFmtId="0" fontId="93" fillId="0" borderId="138" xfId="0" applyFont="1" applyBorder="1" applyAlignment="1">
      <alignment horizontal="center" vertical="center"/>
    </xf>
    <xf numFmtId="0" fontId="6" fillId="0" borderId="95" xfId="0" applyFont="1" applyBorder="1" applyAlignment="1">
      <alignment horizontal="left" vertical="center"/>
    </xf>
    <xf numFmtId="0" fontId="93" fillId="0" borderId="103" xfId="0" applyFont="1" applyBorder="1" applyAlignment="1">
      <alignment horizontal="left" vertical="center"/>
    </xf>
    <xf numFmtId="0" fontId="6" fillId="0" borderId="104" xfId="0" applyFont="1" applyBorder="1" applyAlignment="1">
      <alignment horizontal="left" vertical="center"/>
    </xf>
    <xf numFmtId="2" fontId="93" fillId="0" borderId="81" xfId="0" applyNumberFormat="1" applyFont="1" applyBorder="1"/>
    <xf numFmtId="2" fontId="93" fillId="0" borderId="83" xfId="0" applyNumberFormat="1" applyFont="1" applyBorder="1"/>
    <xf numFmtId="2" fontId="93" fillId="0" borderId="0" xfId="0" applyNumberFormat="1" applyFont="1"/>
    <xf numFmtId="2" fontId="93" fillId="0" borderId="85" xfId="0" applyNumberFormat="1" applyFont="1" applyBorder="1"/>
    <xf numFmtId="2" fontId="93" fillId="0" borderId="86" xfId="0" applyNumberFormat="1" applyFont="1" applyBorder="1"/>
    <xf numFmtId="0" fontId="91" fillId="3" borderId="80" xfId="0" applyFont="1" applyFill="1" applyBorder="1" applyAlignment="1">
      <alignment horizontal="center" vertical="center" wrapText="1"/>
    </xf>
    <xf numFmtId="0" fontId="91" fillId="3" borderId="81" xfId="0" applyFont="1" applyFill="1" applyBorder="1" applyAlignment="1">
      <alignment horizontal="center" vertical="center" wrapText="1"/>
    </xf>
    <xf numFmtId="0" fontId="91" fillId="3" borderId="89" xfId="0" applyFont="1" applyFill="1" applyBorder="1" applyAlignment="1">
      <alignment horizontal="center" vertical="center" wrapText="1"/>
    </xf>
    <xf numFmtId="0" fontId="6" fillId="0" borderId="89" xfId="0" applyFont="1" applyBorder="1" applyAlignment="1">
      <alignment horizontal="center" vertical="center" wrapText="1"/>
    </xf>
    <xf numFmtId="0" fontId="6" fillId="0" borderId="90" xfId="0" applyFont="1" applyBorder="1" applyAlignment="1">
      <alignment horizontal="center" vertical="center" wrapText="1"/>
    </xf>
    <xf numFmtId="0" fontId="91" fillId="21" borderId="151" xfId="0" applyFont="1" applyFill="1" applyBorder="1" applyAlignment="1">
      <alignment horizontal="center" vertical="center"/>
    </xf>
    <xf numFmtId="0" fontId="91" fillId="21" borderId="88" xfId="1" applyFont="1" applyFill="1" applyBorder="1" applyAlignment="1">
      <alignment horizontal="center" vertical="center"/>
    </xf>
    <xf numFmtId="0" fontId="91" fillId="21" borderId="89" xfId="0" applyFont="1" applyFill="1" applyBorder="1" applyAlignment="1">
      <alignment horizontal="center" vertical="center"/>
    </xf>
    <xf numFmtId="0" fontId="91" fillId="21" borderId="90" xfId="0" applyFont="1" applyFill="1" applyBorder="1" applyAlignment="1">
      <alignment horizontal="center" vertical="center"/>
    </xf>
    <xf numFmtId="0" fontId="105" fillId="0" borderId="81" xfId="0" applyFont="1" applyBorder="1"/>
    <xf numFmtId="0" fontId="105" fillId="0" borderId="82" xfId="0" applyFont="1" applyBorder="1"/>
    <xf numFmtId="0" fontId="105" fillId="0" borderId="0" xfId="0" applyFont="1"/>
    <xf numFmtId="0" fontId="105" fillId="0" borderId="84" xfId="0" applyFont="1" applyBorder="1"/>
    <xf numFmtId="0" fontId="105" fillId="0" borderId="86" xfId="0" applyFont="1" applyBorder="1"/>
    <xf numFmtId="0" fontId="105" fillId="0" borderId="87" xfId="0" applyFont="1" applyBorder="1"/>
    <xf numFmtId="0" fontId="5" fillId="0" borderId="89" xfId="0" applyFont="1" applyBorder="1"/>
    <xf numFmtId="0" fontId="5" fillId="0" borderId="90" xfId="0" applyFont="1" applyBorder="1"/>
    <xf numFmtId="0" fontId="105" fillId="0" borderId="89" xfId="0" applyFont="1" applyBorder="1" applyAlignment="1">
      <alignment vertical="center"/>
    </xf>
    <xf numFmtId="0" fontId="105" fillId="0" borderId="90" xfId="0" applyFont="1" applyBorder="1" applyAlignment="1">
      <alignment vertical="center"/>
    </xf>
    <xf numFmtId="0" fontId="91" fillId="0" borderId="80" xfId="1" applyFont="1" applyBorder="1" applyAlignment="1">
      <alignment horizontal="center"/>
    </xf>
    <xf numFmtId="0" fontId="6" fillId="0" borderId="81" xfId="0" applyFont="1" applyBorder="1" applyAlignment="1">
      <alignment horizontal="center"/>
    </xf>
    <xf numFmtId="0" fontId="6" fillId="0" borderId="82" xfId="0" applyFont="1" applyBorder="1" applyAlignment="1">
      <alignment horizontal="center"/>
    </xf>
    <xf numFmtId="0" fontId="6" fillId="0" borderId="8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84" xfId="0" applyFont="1" applyBorder="1" applyAlignment="1">
      <alignment horizontal="center"/>
    </xf>
    <xf numFmtId="0" fontId="6" fillId="0" borderId="85" xfId="0" applyFont="1" applyBorder="1" applyAlignment="1">
      <alignment horizontal="center"/>
    </xf>
    <xf numFmtId="0" fontId="6" fillId="0" borderId="86" xfId="0" applyFont="1" applyBorder="1" applyAlignment="1">
      <alignment horizontal="center"/>
    </xf>
    <xf numFmtId="0" fontId="6" fillId="0" borderId="87" xfId="0" applyFont="1" applyBorder="1" applyAlignment="1">
      <alignment horizontal="center"/>
    </xf>
    <xf numFmtId="0" fontId="93" fillId="0" borderId="104" xfId="0" applyFont="1" applyBorder="1" applyAlignment="1">
      <alignment horizontal="center"/>
    </xf>
    <xf numFmtId="0" fontId="93" fillId="0" borderId="105" xfId="0" applyFont="1" applyBorder="1" applyAlignment="1">
      <alignment horizontal="center"/>
    </xf>
    <xf numFmtId="0" fontId="93" fillId="0" borderId="100" xfId="0" applyFont="1" applyBorder="1" applyAlignment="1">
      <alignment horizontal="left" vertical="center"/>
    </xf>
    <xf numFmtId="0" fontId="93" fillId="0" borderId="101" xfId="0" applyFont="1" applyBorder="1" applyAlignment="1">
      <alignment horizontal="left" vertical="center"/>
    </xf>
    <xf numFmtId="176" fontId="93" fillId="3" borderId="98" xfId="0" applyNumberFormat="1" applyFont="1" applyFill="1" applyBorder="1" applyAlignment="1">
      <alignment horizontal="center" vertical="center"/>
    </xf>
    <xf numFmtId="0" fontId="93" fillId="3" borderId="98" xfId="0" applyFont="1" applyFill="1" applyBorder="1" applyAlignment="1">
      <alignment horizontal="center"/>
    </xf>
    <xf numFmtId="0" fontId="93" fillId="3" borderId="99" xfId="0" applyFont="1" applyFill="1" applyBorder="1" applyAlignment="1">
      <alignment horizontal="center"/>
    </xf>
    <xf numFmtId="0" fontId="93" fillId="0" borderId="104" xfId="0" applyFont="1" applyBorder="1" applyAlignment="1">
      <alignment horizontal="left" vertical="center"/>
    </xf>
    <xf numFmtId="0" fontId="93" fillId="3" borderId="94" xfId="0" applyFont="1" applyFill="1" applyBorder="1" applyAlignment="1">
      <alignment vertical="center"/>
    </xf>
    <xf numFmtId="0" fontId="93" fillId="3" borderId="95" xfId="0" applyFont="1" applyFill="1" applyBorder="1" applyAlignment="1">
      <alignment vertical="center"/>
    </xf>
    <xf numFmtId="176" fontId="93" fillId="3" borderId="95" xfId="0" applyNumberFormat="1" applyFont="1" applyFill="1" applyBorder="1" applyAlignment="1">
      <alignment horizontal="center" vertical="center"/>
    </xf>
    <xf numFmtId="0" fontId="93" fillId="3" borderId="95" xfId="0" applyFont="1" applyFill="1" applyBorder="1" applyAlignment="1">
      <alignment horizontal="center"/>
    </xf>
    <xf numFmtId="0" fontId="93" fillId="3" borderId="96" xfId="0" applyFont="1" applyFill="1" applyBorder="1" applyAlignment="1">
      <alignment horizontal="center"/>
    </xf>
    <xf numFmtId="0" fontId="93" fillId="3" borderId="97" xfId="0" applyFont="1" applyFill="1" applyBorder="1" applyAlignment="1">
      <alignment vertical="center"/>
    </xf>
    <xf numFmtId="0" fontId="93" fillId="3" borderId="98" xfId="0" applyFont="1" applyFill="1" applyBorder="1" applyAlignment="1">
      <alignment vertical="center"/>
    </xf>
    <xf numFmtId="0" fontId="93" fillId="0" borderId="98" xfId="0" applyFont="1" applyBorder="1" applyAlignment="1">
      <alignment vertical="center"/>
    </xf>
    <xf numFmtId="0" fontId="93" fillId="0" borderId="98" xfId="0" applyFont="1" applyBorder="1" applyAlignment="1">
      <alignment horizontal="center"/>
    </xf>
    <xf numFmtId="0" fontId="93" fillId="0" borderId="99" xfId="0" applyFont="1" applyBorder="1" applyAlignment="1">
      <alignment horizontal="center"/>
    </xf>
    <xf numFmtId="0" fontId="91" fillId="0" borderId="92" xfId="0" applyFont="1" applyBorder="1" applyAlignment="1">
      <alignment horizontal="left"/>
    </xf>
    <xf numFmtId="0" fontId="91" fillId="0" borderId="93" xfId="0" applyFont="1" applyBorder="1" applyAlignment="1">
      <alignment horizontal="left"/>
    </xf>
    <xf numFmtId="0" fontId="6" fillId="0" borderId="88" xfId="1" applyFont="1" applyBorder="1"/>
    <xf numFmtId="0" fontId="6" fillId="0" borderId="88" xfId="0" applyFont="1" applyBorder="1"/>
    <xf numFmtId="0" fontId="93" fillId="0" borderId="100" xfId="0" applyFont="1" applyBorder="1"/>
    <xf numFmtId="0" fontId="93" fillId="0" borderId="101" xfId="0" applyFont="1" applyBorder="1"/>
    <xf numFmtId="0" fontId="93" fillId="0" borderId="94" xfId="0" applyFont="1" applyBorder="1"/>
    <xf numFmtId="0" fontId="93" fillId="0" borderId="95" xfId="0" applyFont="1" applyBorder="1"/>
    <xf numFmtId="0" fontId="93" fillId="0" borderId="97" xfId="0" applyFont="1" applyBorder="1"/>
    <xf numFmtId="0" fontId="93" fillId="0" borderId="98" xfId="0" applyFont="1" applyBorder="1"/>
    <xf numFmtId="0" fontId="93" fillId="0" borderId="117" xfId="0" applyFont="1" applyBorder="1" applyAlignment="1">
      <alignment vertical="center"/>
    </xf>
    <xf numFmtId="0" fontId="0" fillId="0" borderId="115" xfId="0" applyBorder="1" applyAlignment="1">
      <alignment vertical="center"/>
    </xf>
    <xf numFmtId="0" fontId="0" fillId="0" borderId="140" xfId="0" applyBorder="1" applyAlignment="1">
      <alignment vertical="center"/>
    </xf>
    <xf numFmtId="0" fontId="93" fillId="0" borderId="118" xfId="0" applyFont="1" applyBorder="1" applyAlignment="1">
      <alignment vertical="center"/>
    </xf>
    <xf numFmtId="0" fontId="0" fillId="0" borderId="119" xfId="0" applyBorder="1" applyAlignment="1">
      <alignment vertical="center"/>
    </xf>
    <xf numFmtId="0" fontId="0" fillId="0" borderId="148" xfId="0" applyBorder="1" applyAlignment="1">
      <alignment vertical="center"/>
    </xf>
    <xf numFmtId="0" fontId="93" fillId="0" borderId="146" xfId="0" applyFont="1" applyBorder="1" applyAlignment="1">
      <alignment horizontal="left" vertical="center"/>
    </xf>
    <xf numFmtId="0" fontId="0" fillId="0" borderId="143" xfId="0" applyBorder="1" applyAlignment="1">
      <alignment vertical="center"/>
    </xf>
    <xf numFmtId="0" fontId="0" fillId="0" borderId="147" xfId="0" applyBorder="1" applyAlignment="1">
      <alignment vertical="center"/>
    </xf>
    <xf numFmtId="0" fontId="93" fillId="0" borderId="118" xfId="0" applyFont="1" applyBorder="1" applyAlignment="1">
      <alignment horizontal="left" vertical="center"/>
    </xf>
    <xf numFmtId="0" fontId="0" fillId="0" borderId="115" xfId="0" applyBorder="1"/>
    <xf numFmtId="0" fontId="0" fillId="0" borderId="140" xfId="0" applyBorder="1"/>
    <xf numFmtId="0" fontId="0" fillId="0" borderId="119" xfId="0" applyBorder="1"/>
    <xf numFmtId="0" fontId="0" fillId="0" borderId="148" xfId="0" applyBorder="1"/>
    <xf numFmtId="0" fontId="93" fillId="0" borderId="88" xfId="0" applyFont="1" applyBorder="1" applyAlignment="1">
      <alignment vertical="center"/>
    </xf>
    <xf numFmtId="0" fontId="93" fillId="0" borderId="109" xfId="0" applyFont="1" applyBorder="1" applyAlignment="1">
      <alignment vertical="center"/>
    </xf>
    <xf numFmtId="0" fontId="0" fillId="0" borderId="110" xfId="0" applyBorder="1"/>
    <xf numFmtId="0" fontId="0" fillId="0" borderId="149" xfId="0" applyBorder="1"/>
    <xf numFmtId="0" fontId="0" fillId="0" borderId="110" xfId="0" applyBorder="1" applyAlignment="1">
      <alignment vertical="center"/>
    </xf>
    <xf numFmtId="0" fontId="0" fillId="0" borderId="149" xfId="0" applyBorder="1" applyAlignment="1">
      <alignment vertical="center"/>
    </xf>
    <xf numFmtId="0" fontId="93" fillId="0" borderId="125" xfId="0" applyFont="1" applyBorder="1" applyAlignment="1">
      <alignment horizontal="center" vertical="center"/>
    </xf>
    <xf numFmtId="0" fontId="0" fillId="0" borderId="115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93" fillId="0" borderId="146" xfId="0" applyFont="1" applyBorder="1" applyAlignment="1">
      <alignment vertical="center"/>
    </xf>
    <xf numFmtId="0" fontId="93" fillId="0" borderId="114" xfId="0" applyFont="1" applyBorder="1" applyAlignment="1">
      <alignment vertical="center"/>
    </xf>
    <xf numFmtId="0" fontId="0" fillId="0" borderId="112" xfId="0" applyBorder="1" applyAlignment="1">
      <alignment vertical="center"/>
    </xf>
    <xf numFmtId="0" fontId="0" fillId="0" borderId="141" xfId="0" applyBorder="1" applyAlignment="1">
      <alignment vertical="center"/>
    </xf>
    <xf numFmtId="0" fontId="93" fillId="0" borderId="124" xfId="0" applyFont="1" applyBorder="1" applyAlignment="1">
      <alignment horizontal="center" vertical="center"/>
    </xf>
    <xf numFmtId="0" fontId="0" fillId="0" borderId="143" xfId="0" applyBorder="1" applyAlignment="1">
      <alignment horizontal="center" vertical="center"/>
    </xf>
    <xf numFmtId="0" fontId="0" fillId="0" borderId="144" xfId="0" applyBorder="1" applyAlignment="1">
      <alignment horizontal="center" vertical="center"/>
    </xf>
    <xf numFmtId="0" fontId="93" fillId="0" borderId="145" xfId="0" applyFont="1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93" fillId="0" borderId="142" xfId="0" applyFont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91" fillId="21" borderId="88" xfId="0" applyFont="1" applyFill="1" applyBorder="1" applyAlignment="1">
      <alignment vertical="center"/>
    </xf>
    <xf numFmtId="0" fontId="0" fillId="21" borderId="89" xfId="0" applyFill="1" applyBorder="1" applyAlignment="1">
      <alignment vertical="center"/>
    </xf>
    <xf numFmtId="0" fontId="0" fillId="21" borderId="90" xfId="0" applyFill="1" applyBorder="1" applyAlignment="1">
      <alignment vertical="center"/>
    </xf>
    <xf numFmtId="0" fontId="93" fillId="0" borderId="106" xfId="0" applyFont="1" applyBorder="1" applyAlignment="1">
      <alignment vertical="center"/>
    </xf>
    <xf numFmtId="0" fontId="0" fillId="0" borderId="107" xfId="0" applyBorder="1" applyAlignment="1">
      <alignment vertical="center"/>
    </xf>
    <xf numFmtId="0" fontId="0" fillId="0" borderId="108" xfId="0" applyBorder="1" applyAlignment="1">
      <alignment vertical="center"/>
    </xf>
    <xf numFmtId="0" fontId="104" fillId="0" borderId="81" xfId="0" applyFont="1" applyBorder="1" applyAlignment="1">
      <alignment vertical="center"/>
    </xf>
    <xf numFmtId="0" fontId="104" fillId="0" borderId="82" xfId="0" applyFont="1" applyBorder="1" applyAlignment="1">
      <alignment vertical="center"/>
    </xf>
    <xf numFmtId="0" fontId="104" fillId="0" borderId="0" xfId="0" applyFont="1" applyAlignment="1">
      <alignment vertical="center"/>
    </xf>
    <xf numFmtId="0" fontId="104" fillId="0" borderId="84" xfId="0" applyFont="1" applyBorder="1" applyAlignment="1">
      <alignment vertical="center"/>
    </xf>
    <xf numFmtId="0" fontId="104" fillId="0" borderId="86" xfId="0" applyFont="1" applyBorder="1" applyAlignment="1">
      <alignment vertical="center"/>
    </xf>
    <xf numFmtId="0" fontId="104" fillId="0" borderId="87" xfId="0" applyFont="1" applyBorder="1" applyAlignment="1">
      <alignment vertical="center"/>
    </xf>
    <xf numFmtId="0" fontId="95" fillId="0" borderId="88" xfId="0" applyFont="1" applyBorder="1" applyAlignment="1">
      <alignment horizontal="center" vertical="center"/>
    </xf>
    <xf numFmtId="0" fontId="95" fillId="0" borderId="89" xfId="0" applyFont="1" applyBorder="1" applyAlignment="1">
      <alignment horizontal="center" vertical="center"/>
    </xf>
    <xf numFmtId="0" fontId="95" fillId="0" borderId="90" xfId="0" applyFont="1" applyBorder="1" applyAlignment="1">
      <alignment horizontal="center" vertical="center"/>
    </xf>
    <xf numFmtId="0" fontId="91" fillId="0" borderId="106" xfId="0" applyFont="1" applyBorder="1" applyAlignment="1">
      <alignment horizontal="center" vertical="center"/>
    </xf>
    <xf numFmtId="0" fontId="91" fillId="0" borderId="107" xfId="0" applyFont="1" applyBorder="1" applyAlignment="1">
      <alignment horizontal="center" vertical="center"/>
    </xf>
    <xf numFmtId="0" fontId="91" fillId="0" borderId="108" xfId="0" applyFont="1" applyBorder="1" applyAlignment="1">
      <alignment horizontal="center" vertical="center"/>
    </xf>
    <xf numFmtId="0" fontId="91" fillId="0" borderId="80" xfId="0" applyFont="1" applyBorder="1" applyAlignment="1">
      <alignment horizontal="center"/>
    </xf>
    <xf numFmtId="0" fontId="25" fillId="0" borderId="81" xfId="0" applyFont="1" applyBorder="1" applyAlignment="1">
      <alignment horizontal="center"/>
    </xf>
    <xf numFmtId="0" fontId="25" fillId="0" borderId="82" xfId="0" applyFont="1" applyBorder="1" applyAlignment="1">
      <alignment horizontal="center"/>
    </xf>
    <xf numFmtId="0" fontId="25" fillId="0" borderId="83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84" xfId="0" applyFont="1" applyBorder="1" applyAlignment="1">
      <alignment horizontal="center"/>
    </xf>
    <xf numFmtId="0" fontId="25" fillId="0" borderId="85" xfId="0" applyFont="1" applyBorder="1" applyAlignment="1">
      <alignment horizontal="center"/>
    </xf>
    <xf numFmtId="0" fontId="25" fillId="0" borderId="86" xfId="0" applyFont="1" applyBorder="1" applyAlignment="1">
      <alignment horizontal="center"/>
    </xf>
    <xf numFmtId="0" fontId="25" fillId="0" borderId="87" xfId="0" applyFont="1" applyBorder="1" applyAlignment="1">
      <alignment horizontal="center"/>
    </xf>
    <xf numFmtId="0" fontId="91" fillId="0" borderId="81" xfId="0" applyFont="1" applyBorder="1" applyAlignment="1">
      <alignment horizontal="center"/>
    </xf>
    <xf numFmtId="0" fontId="91" fillId="0" borderId="82" xfId="0" applyFont="1" applyBorder="1" applyAlignment="1">
      <alignment horizontal="center"/>
    </xf>
    <xf numFmtId="0" fontId="91" fillId="0" borderId="0" xfId="0" applyFont="1" applyAlignment="1">
      <alignment horizontal="center"/>
    </xf>
    <xf numFmtId="0" fontId="91" fillId="0" borderId="84" xfId="0" applyFont="1" applyBorder="1" applyAlignment="1">
      <alignment horizontal="center"/>
    </xf>
    <xf numFmtId="0" fontId="91" fillId="0" borderId="86" xfId="0" applyFont="1" applyBorder="1" applyAlignment="1">
      <alignment horizontal="center"/>
    </xf>
    <xf numFmtId="0" fontId="91" fillId="0" borderId="87" xfId="0" applyFont="1" applyBorder="1" applyAlignment="1">
      <alignment horizontal="center"/>
    </xf>
    <xf numFmtId="0" fontId="89" fillId="0" borderId="81" xfId="8" applyFont="1" applyBorder="1" applyAlignment="1">
      <alignment horizontal="right" vertical="center"/>
    </xf>
    <xf numFmtId="0" fontId="91" fillId="4" borderId="94" xfId="1" applyFont="1" applyFill="1" applyBorder="1" applyAlignment="1">
      <alignment horizontal="left" vertical="center" wrapText="1"/>
    </xf>
    <xf numFmtId="0" fontId="91" fillId="4" borderId="95" xfId="1" applyFont="1" applyFill="1" applyBorder="1" applyAlignment="1">
      <alignment horizontal="left" vertical="center" wrapText="1"/>
    </xf>
    <xf numFmtId="0" fontId="91" fillId="4" borderId="125" xfId="1" applyFont="1" applyFill="1" applyBorder="1" applyAlignment="1">
      <alignment horizontal="left" vertical="center" wrapText="1"/>
    </xf>
    <xf numFmtId="0" fontId="91" fillId="2" borderId="98" xfId="1" applyFont="1" applyFill="1" applyBorder="1" applyAlignment="1">
      <alignment horizontal="left" vertical="center"/>
    </xf>
    <xf numFmtId="0" fontId="91" fillId="2" borderId="95" xfId="1" applyFont="1" applyFill="1" applyBorder="1" applyAlignment="1">
      <alignment horizontal="left" vertical="center"/>
    </xf>
    <xf numFmtId="0" fontId="91" fillId="0" borderId="94" xfId="1" applyFont="1" applyBorder="1" applyAlignment="1">
      <alignment horizontal="left" vertical="center"/>
    </xf>
    <xf numFmtId="0" fontId="91" fillId="0" borderId="95" xfId="1" applyFont="1" applyBorder="1" applyAlignment="1">
      <alignment horizontal="left" vertical="center"/>
    </xf>
    <xf numFmtId="0" fontId="91" fillId="4" borderId="117" xfId="4" applyFont="1" applyFill="1" applyBorder="1" applyAlignment="1">
      <alignment horizontal="left" vertical="center" wrapText="1"/>
    </xf>
    <xf numFmtId="0" fontId="0" fillId="0" borderId="115" xfId="0" applyBorder="1" applyAlignment="1">
      <alignment horizontal="left" vertical="center" wrapText="1"/>
    </xf>
    <xf numFmtId="0" fontId="0" fillId="0" borderId="140" xfId="0" applyBorder="1" applyAlignment="1">
      <alignment horizontal="left" vertical="center" wrapText="1"/>
    </xf>
    <xf numFmtId="0" fontId="91" fillId="4" borderId="117" xfId="1" applyFont="1" applyFill="1" applyBorder="1" applyAlignment="1">
      <alignment horizontal="left" vertical="center" wrapText="1"/>
    </xf>
    <xf numFmtId="0" fontId="91" fillId="0" borderId="109" xfId="1" applyFont="1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91" fillId="4" borderId="117" xfId="4" applyFont="1" applyFill="1" applyBorder="1" applyAlignment="1">
      <alignment horizontal="center" vertical="center"/>
    </xf>
    <xf numFmtId="0" fontId="35" fillId="2" borderId="117" xfId="7" applyFont="1" applyFill="1" applyBorder="1" applyAlignment="1">
      <alignment horizontal="center" vertical="center"/>
    </xf>
    <xf numFmtId="0" fontId="92" fillId="0" borderId="115" xfId="0" applyFont="1" applyBorder="1" applyAlignment="1">
      <alignment horizontal="center" vertical="center"/>
    </xf>
    <xf numFmtId="0" fontId="92" fillId="0" borderId="116" xfId="0" applyFont="1" applyBorder="1" applyAlignment="1">
      <alignment horizontal="center" vertical="center"/>
    </xf>
    <xf numFmtId="0" fontId="91" fillId="4" borderId="94" xfId="1" applyFont="1" applyFill="1" applyBorder="1" applyAlignment="1">
      <alignment horizontal="right" vertical="center" wrapText="1"/>
    </xf>
    <xf numFmtId="0" fontId="0" fillId="0" borderId="95" xfId="0" applyBorder="1" applyAlignment="1">
      <alignment horizontal="right" vertical="center" wrapText="1"/>
    </xf>
    <xf numFmtId="0" fontId="91" fillId="4" borderId="97" xfId="1" applyFont="1" applyFill="1" applyBorder="1" applyAlignment="1">
      <alignment horizontal="left" vertical="center"/>
    </xf>
    <xf numFmtId="0" fontId="91" fillId="4" borderId="98" xfId="1" applyFont="1" applyFill="1" applyBorder="1" applyAlignment="1">
      <alignment horizontal="left" vertical="center"/>
    </xf>
    <xf numFmtId="0" fontId="91" fillId="21" borderId="79" xfId="4" applyFont="1" applyFill="1" applyBorder="1" applyAlignment="1">
      <alignment horizontal="center" vertical="center"/>
    </xf>
    <xf numFmtId="0" fontId="25" fillId="21" borderId="79" xfId="0" applyFont="1" applyFill="1" applyBorder="1" applyAlignment="1">
      <alignment horizontal="center" vertical="center"/>
    </xf>
    <xf numFmtId="0" fontId="91" fillId="2" borderId="95" xfId="1" applyFont="1" applyFill="1" applyBorder="1" applyAlignment="1">
      <alignment horizontal="center" vertical="center"/>
    </xf>
    <xf numFmtId="0" fontId="93" fillId="0" borderId="96" xfId="0" applyFont="1" applyBorder="1" applyAlignment="1">
      <alignment vertical="center"/>
    </xf>
    <xf numFmtId="0" fontId="91" fillId="2" borderId="94" xfId="1" applyFont="1" applyFill="1" applyBorder="1" applyAlignment="1">
      <alignment horizontal="center" vertical="center" wrapText="1"/>
    </xf>
    <xf numFmtId="0" fontId="0" fillId="0" borderId="116" xfId="0" applyBorder="1" applyAlignment="1">
      <alignment horizontal="left" vertical="center" wrapText="1"/>
    </xf>
    <xf numFmtId="0" fontId="91" fillId="4" borderId="94" xfId="1" applyFont="1" applyFill="1" applyBorder="1" applyAlignment="1">
      <alignment horizontal="left" vertical="center"/>
    </xf>
    <xf numFmtId="0" fontId="91" fillId="4" borderId="95" xfId="1" applyFont="1" applyFill="1" applyBorder="1" applyAlignment="1">
      <alignment horizontal="left" vertical="center"/>
    </xf>
    <xf numFmtId="0" fontId="91" fillId="2" borderId="118" xfId="7" applyFont="1" applyFill="1" applyBorder="1" applyAlignment="1">
      <alignment horizontal="center" vertical="center"/>
    </xf>
    <xf numFmtId="0" fontId="91" fillId="4" borderId="91" xfId="1" applyFont="1" applyFill="1" applyBorder="1" applyAlignment="1">
      <alignment horizontal="right" vertical="center" wrapText="1"/>
    </xf>
    <xf numFmtId="0" fontId="25" fillId="0" borderId="92" xfId="0" applyFont="1" applyBorder="1" applyAlignment="1">
      <alignment horizontal="right" vertical="center" wrapText="1"/>
    </xf>
    <xf numFmtId="0" fontId="25" fillId="0" borderId="95" xfId="0" applyFont="1" applyBorder="1" applyAlignment="1">
      <alignment horizontal="right" vertical="center" wrapText="1"/>
    </xf>
    <xf numFmtId="0" fontId="91" fillId="4" borderId="97" xfId="1" applyFont="1" applyFill="1" applyBorder="1" applyAlignment="1">
      <alignment horizontal="right" vertical="center" wrapText="1"/>
    </xf>
    <xf numFmtId="0" fontId="25" fillId="0" borderId="98" xfId="0" applyFont="1" applyBorder="1" applyAlignment="1">
      <alignment horizontal="right" vertical="center" wrapText="1"/>
    </xf>
    <xf numFmtId="0" fontId="91" fillId="4" borderId="92" xfId="1" applyFont="1" applyFill="1" applyBorder="1" applyAlignment="1">
      <alignment horizontal="center" vertical="center" wrapText="1"/>
    </xf>
    <xf numFmtId="0" fontId="25" fillId="0" borderId="92" xfId="0" applyFont="1" applyBorder="1" applyAlignment="1">
      <alignment horizontal="center" vertical="center" wrapText="1"/>
    </xf>
    <xf numFmtId="0" fontId="0" fillId="0" borderId="92" xfId="0" applyBorder="1" applyAlignment="1">
      <alignment horizontal="right" vertical="center" wrapText="1"/>
    </xf>
    <xf numFmtId="0" fontId="91" fillId="0" borderId="98" xfId="0" applyFont="1" applyBorder="1" applyAlignment="1">
      <alignment horizontal="left" vertical="center" wrapText="1"/>
    </xf>
    <xf numFmtId="0" fontId="25" fillId="0" borderId="98" xfId="0" applyFont="1" applyBorder="1" applyAlignment="1">
      <alignment horizontal="left"/>
    </xf>
    <xf numFmtId="0" fontId="25" fillId="0" borderId="99" xfId="0" applyFont="1" applyBorder="1" applyAlignment="1">
      <alignment horizontal="left"/>
    </xf>
    <xf numFmtId="0" fontId="25" fillId="0" borderId="95" xfId="0" applyFont="1" applyBorder="1" applyAlignment="1">
      <alignment horizontal="left" vertical="center" wrapText="1"/>
    </xf>
    <xf numFmtId="0" fontId="91" fillId="4" borderId="98" xfId="1" applyFont="1" applyFill="1" applyBorder="1" applyAlignment="1">
      <alignment horizontal="left" vertical="center" wrapText="1"/>
    </xf>
    <xf numFmtId="0" fontId="25" fillId="0" borderId="98" xfId="0" applyFont="1" applyBorder="1" applyAlignment="1">
      <alignment horizontal="left" vertical="center" wrapText="1"/>
    </xf>
    <xf numFmtId="0" fontId="91" fillId="4" borderId="96" xfId="1" applyFont="1" applyFill="1" applyBorder="1" applyAlignment="1">
      <alignment horizontal="left" vertical="center" wrapText="1"/>
    </xf>
    <xf numFmtId="0" fontId="91" fillId="0" borderId="94" xfId="1" applyFont="1" applyBorder="1" applyAlignment="1">
      <alignment horizontal="left" vertical="center" wrapText="1"/>
    </xf>
    <xf numFmtId="0" fontId="91" fillId="0" borderId="95" xfId="1" applyFont="1" applyBorder="1" applyAlignment="1">
      <alignment horizontal="left" vertical="center" wrapText="1"/>
    </xf>
    <xf numFmtId="0" fontId="91" fillId="0" borderId="125" xfId="1" applyFont="1" applyBorder="1" applyAlignment="1">
      <alignment horizontal="left" vertical="center" wrapText="1"/>
    </xf>
    <xf numFmtId="0" fontId="91" fillId="4" borderId="94" xfId="4" applyFont="1" applyFill="1" applyBorder="1" applyAlignment="1">
      <alignment horizontal="left" vertical="center"/>
    </xf>
    <xf numFmtId="0" fontId="91" fillId="4" borderId="95" xfId="4" applyFont="1" applyFill="1" applyBorder="1" applyAlignment="1">
      <alignment horizontal="left" vertical="center"/>
    </xf>
    <xf numFmtId="0" fontId="91" fillId="4" borderId="96" xfId="4" applyFont="1" applyFill="1" applyBorder="1" applyAlignment="1">
      <alignment horizontal="left" vertical="center"/>
    </xf>
    <xf numFmtId="0" fontId="91" fillId="0" borderId="92" xfId="0" applyFont="1" applyBorder="1" applyAlignment="1">
      <alignment horizontal="center" vertical="center" wrapText="1"/>
    </xf>
    <xf numFmtId="0" fontId="25" fillId="0" borderId="92" xfId="0" applyFont="1" applyBorder="1" applyAlignment="1">
      <alignment horizontal="center"/>
    </xf>
    <xf numFmtId="0" fontId="25" fillId="0" borderId="93" xfId="0" applyFont="1" applyBorder="1" applyAlignment="1">
      <alignment horizontal="center"/>
    </xf>
    <xf numFmtId="0" fontId="25" fillId="0" borderId="95" xfId="0" applyFont="1" applyBorder="1" applyAlignment="1">
      <alignment horizontal="left"/>
    </xf>
    <xf numFmtId="0" fontId="25" fillId="0" borderId="96" xfId="0" applyFont="1" applyBorder="1" applyAlignment="1">
      <alignment horizontal="left"/>
    </xf>
    <xf numFmtId="0" fontId="91" fillId="2" borderId="92" xfId="1" applyFont="1" applyFill="1" applyBorder="1" applyAlignment="1">
      <alignment horizontal="center" vertical="center"/>
    </xf>
    <xf numFmtId="0" fontId="93" fillId="0" borderId="92" xfId="0" applyFont="1" applyBorder="1" applyAlignment="1">
      <alignment vertical="center"/>
    </xf>
    <xf numFmtId="0" fontId="93" fillId="0" borderId="93" xfId="0" applyFont="1" applyBorder="1" applyAlignment="1">
      <alignment vertical="center"/>
    </xf>
    <xf numFmtId="0" fontId="91" fillId="4" borderId="100" xfId="1" applyFont="1" applyFill="1" applyBorder="1" applyAlignment="1">
      <alignment horizontal="left" vertical="center" wrapText="1"/>
    </xf>
    <xf numFmtId="0" fontId="91" fillId="4" borderId="101" xfId="1" applyFont="1" applyFill="1" applyBorder="1" applyAlignment="1">
      <alignment horizontal="left" vertical="center" wrapText="1"/>
    </xf>
    <xf numFmtId="0" fontId="91" fillId="4" borderId="102" xfId="1" applyFont="1" applyFill="1" applyBorder="1" applyAlignment="1">
      <alignment horizontal="left" vertical="center" wrapText="1"/>
    </xf>
    <xf numFmtId="0" fontId="0" fillId="0" borderId="98" xfId="0" applyBorder="1" applyAlignment="1">
      <alignment horizontal="right" vertical="center" wrapText="1"/>
    </xf>
    <xf numFmtId="0" fontId="91" fillId="0" borderId="114" xfId="1" applyFont="1" applyBorder="1" applyAlignment="1">
      <alignment horizontal="left" vertical="center" wrapText="1"/>
    </xf>
    <xf numFmtId="0" fontId="0" fillId="0" borderId="112" xfId="0" applyBorder="1" applyAlignment="1">
      <alignment horizontal="left" vertical="center" wrapText="1"/>
    </xf>
    <xf numFmtId="172" fontId="93" fillId="2" borderId="95" xfId="7" applyNumberFormat="1" applyFont="1" applyFill="1" applyBorder="1" applyAlignment="1">
      <alignment horizontal="center" vertical="center"/>
    </xf>
    <xf numFmtId="0" fontId="90" fillId="2" borderId="88" xfId="0" applyFont="1" applyFill="1" applyBorder="1" applyAlignment="1">
      <alignment horizontal="center" vertical="center"/>
    </xf>
    <xf numFmtId="0" fontId="97" fillId="0" borderId="89" xfId="0" applyFont="1" applyBorder="1" applyAlignment="1">
      <alignment horizontal="center" vertical="center"/>
    </xf>
    <xf numFmtId="0" fontId="97" fillId="0" borderId="90" xfId="0" applyFont="1" applyBorder="1" applyAlignment="1">
      <alignment horizontal="center" vertical="center"/>
    </xf>
    <xf numFmtId="0" fontId="89" fillId="2" borderId="89" xfId="0" applyFont="1" applyFill="1" applyBorder="1" applyAlignment="1">
      <alignment horizontal="right" vertical="center"/>
    </xf>
    <xf numFmtId="0" fontId="89" fillId="0" borderId="89" xfId="0" applyFont="1" applyBorder="1" applyAlignment="1">
      <alignment horizontal="right" vertical="center"/>
    </xf>
    <xf numFmtId="172" fontId="93" fillId="2" borderId="104" xfId="7" applyNumberFormat="1" applyFont="1" applyFill="1" applyBorder="1" applyAlignment="1">
      <alignment horizontal="center" vertical="center"/>
    </xf>
    <xf numFmtId="0" fontId="91" fillId="3" borderId="106" xfId="4" applyFont="1" applyFill="1" applyBorder="1" applyAlignment="1">
      <alignment horizontal="center" vertical="center"/>
    </xf>
    <xf numFmtId="0" fontId="91" fillId="3" borderId="107" xfId="4" applyFont="1" applyFill="1" applyBorder="1" applyAlignment="1">
      <alignment horizontal="center" vertical="center"/>
    </xf>
    <xf numFmtId="0" fontId="91" fillId="3" borderId="108" xfId="4" applyFont="1" applyFill="1" applyBorder="1" applyAlignment="1">
      <alignment horizontal="center" vertical="center"/>
    </xf>
    <xf numFmtId="0" fontId="91" fillId="4" borderId="100" xfId="4" applyFont="1" applyFill="1" applyBorder="1" applyAlignment="1">
      <alignment horizontal="center" vertical="center"/>
    </xf>
    <xf numFmtId="0" fontId="91" fillId="4" borderId="101" xfId="4" applyFont="1" applyFill="1" applyBorder="1" applyAlignment="1">
      <alignment horizontal="center" vertical="center"/>
    </xf>
    <xf numFmtId="0" fontId="91" fillId="4" borderId="102" xfId="4" applyFont="1" applyFill="1" applyBorder="1" applyAlignment="1">
      <alignment horizontal="center" vertical="center"/>
    </xf>
    <xf numFmtId="0" fontId="91" fillId="4" borderId="94" xfId="4" applyFont="1" applyFill="1" applyBorder="1" applyAlignment="1">
      <alignment horizontal="center" vertical="center"/>
    </xf>
    <xf numFmtId="0" fontId="91" fillId="4" borderId="95" xfId="4" applyFont="1" applyFill="1" applyBorder="1" applyAlignment="1">
      <alignment horizontal="center" vertical="center"/>
    </xf>
    <xf numFmtId="0" fontId="91" fillId="4" borderId="96" xfId="4" applyFont="1" applyFill="1" applyBorder="1" applyAlignment="1">
      <alignment horizontal="center" vertical="center"/>
    </xf>
    <xf numFmtId="0" fontId="91" fillId="4" borderId="114" xfId="4" applyFont="1" applyFill="1" applyBorder="1" applyAlignment="1">
      <alignment horizontal="center" vertical="center"/>
    </xf>
    <xf numFmtId="0" fontId="25" fillId="0" borderId="92" xfId="0" applyFont="1" applyBorder="1" applyAlignment="1">
      <alignment horizontal="center" vertical="center"/>
    </xf>
    <xf numFmtId="0" fontId="25" fillId="0" borderId="93" xfId="0" applyFont="1" applyBorder="1" applyAlignment="1">
      <alignment horizontal="center" vertical="center"/>
    </xf>
    <xf numFmtId="0" fontId="90" fillId="2" borderId="82" xfId="0" applyFont="1" applyFill="1" applyBorder="1" applyAlignment="1">
      <alignment horizontal="center" vertical="center"/>
    </xf>
    <xf numFmtId="0" fontId="90" fillId="2" borderId="84" xfId="0" applyFont="1" applyFill="1" applyBorder="1" applyAlignment="1">
      <alignment horizontal="center" vertical="center"/>
    </xf>
    <xf numFmtId="0" fontId="90" fillId="2" borderId="87" xfId="0" applyFont="1" applyFill="1" applyBorder="1" applyAlignment="1">
      <alignment horizontal="center" vertical="center"/>
    </xf>
    <xf numFmtId="0" fontId="95" fillId="2" borderId="88" xfId="0" applyFont="1" applyFill="1" applyBorder="1" applyAlignment="1">
      <alignment horizontal="center" vertical="center" wrapText="1"/>
    </xf>
    <xf numFmtId="0" fontId="96" fillId="0" borderId="89" xfId="0" applyFont="1" applyBorder="1" applyAlignment="1">
      <alignment horizontal="center" vertical="center" wrapText="1"/>
    </xf>
    <xf numFmtId="0" fontId="96" fillId="0" borderId="90" xfId="0" applyFont="1" applyBorder="1" applyAlignment="1">
      <alignment horizontal="center" vertical="center" wrapText="1"/>
    </xf>
    <xf numFmtId="172" fontId="93" fillId="0" borderId="101" xfId="7" applyNumberFormat="1" applyFont="1" applyBorder="1" applyAlignment="1">
      <alignment horizontal="center" vertical="center" wrapText="1"/>
    </xf>
    <xf numFmtId="0" fontId="91" fillId="4" borderId="124" xfId="1" applyFont="1" applyFill="1" applyBorder="1" applyAlignment="1">
      <alignment horizontal="left" vertical="center" wrapText="1"/>
    </xf>
    <xf numFmtId="0" fontId="91" fillId="4" borderId="91" xfId="1" applyFont="1" applyFill="1" applyBorder="1" applyAlignment="1">
      <alignment horizontal="left" vertical="center" wrapText="1"/>
    </xf>
    <xf numFmtId="0" fontId="91" fillId="4" borderId="92" xfId="1" applyFont="1" applyFill="1" applyBorder="1" applyAlignment="1">
      <alignment horizontal="left" vertical="center" wrapText="1"/>
    </xf>
    <xf numFmtId="0" fontId="91" fillId="4" borderId="93" xfId="1" applyFont="1" applyFill="1" applyBorder="1" applyAlignment="1">
      <alignment horizontal="left" vertical="center" wrapText="1"/>
    </xf>
    <xf numFmtId="0" fontId="91" fillId="3" borderId="94" xfId="1" applyFont="1" applyFill="1" applyBorder="1" applyAlignment="1">
      <alignment horizontal="left" vertical="center" wrapText="1"/>
    </xf>
    <xf numFmtId="0" fontId="91" fillId="3" borderId="95" xfId="1" applyFont="1" applyFill="1" applyBorder="1" applyAlignment="1">
      <alignment horizontal="left" vertical="center" wrapText="1"/>
    </xf>
    <xf numFmtId="0" fontId="91" fillId="3" borderId="125" xfId="1" applyFont="1" applyFill="1" applyBorder="1" applyAlignment="1">
      <alignment horizontal="left" vertical="center" wrapText="1"/>
    </xf>
    <xf numFmtId="0" fontId="91" fillId="2" borderId="91" xfId="1" applyFont="1" applyFill="1" applyBorder="1" applyAlignment="1">
      <alignment horizontal="center" vertical="center" wrapText="1"/>
    </xf>
    <xf numFmtId="0" fontId="91" fillId="2" borderId="92" xfId="1" applyFont="1" applyFill="1" applyBorder="1" applyAlignment="1">
      <alignment horizontal="left" vertical="center"/>
    </xf>
    <xf numFmtId="0" fontId="91" fillId="2" borderId="98" xfId="1" applyFont="1" applyFill="1" applyBorder="1" applyAlignment="1">
      <alignment horizontal="center" vertical="center"/>
    </xf>
    <xf numFmtId="0" fontId="0" fillId="0" borderId="95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0" borderId="98" xfId="0" applyBorder="1" applyAlignment="1">
      <alignment vertical="center"/>
    </xf>
    <xf numFmtId="0" fontId="0" fillId="0" borderId="99" xfId="0" applyBorder="1" applyAlignment="1">
      <alignment vertical="center"/>
    </xf>
    <xf numFmtId="0" fontId="0" fillId="0" borderId="95" xfId="0" applyBorder="1" applyAlignment="1">
      <alignment vertical="center" wrapText="1"/>
    </xf>
    <xf numFmtId="0" fontId="0" fillId="0" borderId="98" xfId="0" applyBorder="1" applyAlignment="1">
      <alignment vertical="center" wrapText="1"/>
    </xf>
    <xf numFmtId="0" fontId="91" fillId="0" borderId="94" xfId="0" applyFont="1" applyBorder="1" applyAlignment="1">
      <alignment horizontal="right" vertical="center" wrapText="1"/>
    </xf>
    <xf numFmtId="0" fontId="91" fillId="0" borderId="97" xfId="0" applyFont="1" applyBorder="1" applyAlignment="1">
      <alignment horizontal="right" vertical="center" wrapText="1"/>
    </xf>
    <xf numFmtId="0" fontId="93" fillId="0" borderId="94" xfId="7" applyFont="1" applyBorder="1" applyAlignment="1">
      <alignment horizontal="left" vertical="center"/>
    </xf>
    <xf numFmtId="0" fontId="93" fillId="0" borderId="94" xfId="7" applyFont="1" applyBorder="1" applyAlignment="1">
      <alignment vertical="center"/>
    </xf>
    <xf numFmtId="0" fontId="91" fillId="21" borderId="106" xfId="6" applyFont="1" applyFill="1" applyBorder="1" applyAlignment="1">
      <alignment vertical="center"/>
    </xf>
    <xf numFmtId="0" fontId="93" fillId="21" borderId="107" xfId="0" applyFont="1" applyFill="1" applyBorder="1" applyAlignment="1">
      <alignment vertical="center"/>
    </xf>
    <xf numFmtId="0" fontId="93" fillId="21" borderId="108" xfId="0" applyFont="1" applyFill="1" applyBorder="1" applyAlignment="1">
      <alignment vertical="center"/>
    </xf>
    <xf numFmtId="2" fontId="93" fillId="0" borderId="95" xfId="0" applyNumberFormat="1" applyFont="1" applyBorder="1"/>
    <xf numFmtId="0" fontId="0" fillId="0" borderId="96" xfId="0" applyBorder="1"/>
    <xf numFmtId="0" fontId="91" fillId="21" borderId="106" xfId="0" applyFont="1" applyFill="1" applyBorder="1" applyAlignment="1">
      <alignment vertical="center"/>
    </xf>
    <xf numFmtId="0" fontId="93" fillId="0" borderId="117" xfId="7" applyFont="1" applyBorder="1" applyAlignment="1">
      <alignment vertical="center"/>
    </xf>
    <xf numFmtId="0" fontId="93" fillId="0" borderId="114" xfId="7" applyFont="1" applyBorder="1" applyAlignment="1">
      <alignment horizontal="left" vertical="center"/>
    </xf>
    <xf numFmtId="0" fontId="0" fillId="0" borderId="112" xfId="0" applyBorder="1"/>
    <xf numFmtId="0" fontId="0" fillId="0" borderId="141" xfId="0" applyBorder="1"/>
    <xf numFmtId="0" fontId="93" fillId="0" borderId="146" xfId="7" applyFont="1" applyBorder="1" applyAlignment="1">
      <alignment horizontal="left" vertical="center"/>
    </xf>
    <xf numFmtId="0" fontId="0" fillId="0" borderId="143" xfId="0" applyBorder="1"/>
    <xf numFmtId="0" fontId="0" fillId="0" borderId="147" xfId="0" applyBorder="1"/>
    <xf numFmtId="0" fontId="93" fillId="0" borderId="95" xfId="7" applyFont="1" applyBorder="1" applyAlignment="1">
      <alignment vertical="center"/>
    </xf>
    <xf numFmtId="0" fontId="93" fillId="0" borderId="92" xfId="7" applyFont="1" applyBorder="1" applyAlignment="1">
      <alignment vertical="center"/>
    </xf>
    <xf numFmtId="0" fontId="0" fillId="0" borderId="92" xfId="0" applyBorder="1" applyAlignment="1">
      <alignment vertical="center"/>
    </xf>
    <xf numFmtId="0" fontId="0" fillId="0" borderId="93" xfId="0" applyBorder="1" applyAlignment="1">
      <alignment vertical="center"/>
    </xf>
    <xf numFmtId="0" fontId="93" fillId="0" borderId="91" xfId="7" applyFont="1" applyBorder="1" applyAlignment="1">
      <alignment horizontal="left" vertical="center"/>
    </xf>
    <xf numFmtId="0" fontId="89" fillId="0" borderId="89" xfId="8" applyFont="1" applyBorder="1" applyAlignment="1">
      <alignment horizontal="right" vertical="center"/>
    </xf>
    <xf numFmtId="0" fontId="93" fillId="0" borderId="107" xfId="0" applyFont="1" applyBorder="1" applyAlignment="1">
      <alignment horizontal="center" vertical="center"/>
    </xf>
    <xf numFmtId="0" fontId="93" fillId="0" borderId="108" xfId="0" applyFont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89" xfId="0" applyFont="1" applyBorder="1" applyAlignment="1">
      <alignment horizontal="center" vertical="center"/>
    </xf>
    <xf numFmtId="0" fontId="93" fillId="0" borderId="89" xfId="0" applyFont="1" applyBorder="1" applyAlignment="1">
      <alignment horizontal="center" vertical="center"/>
    </xf>
    <xf numFmtId="0" fontId="93" fillId="0" borderId="90" xfId="0" applyFont="1" applyBorder="1" applyAlignment="1">
      <alignment horizontal="center" vertical="center"/>
    </xf>
    <xf numFmtId="0" fontId="9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93" fillId="0" borderId="97" xfId="7" applyFont="1" applyBorder="1" applyAlignment="1">
      <alignment vertical="center"/>
    </xf>
    <xf numFmtId="2" fontId="93" fillId="0" borderId="98" xfId="0" applyNumberFormat="1" applyFont="1" applyBorder="1"/>
    <xf numFmtId="0" fontId="0" fillId="0" borderId="99" xfId="0" applyBorder="1"/>
    <xf numFmtId="0" fontId="9" fillId="0" borderId="81" xfId="0" applyFont="1" applyBorder="1" applyAlignment="1">
      <alignment horizontal="center"/>
    </xf>
    <xf numFmtId="0" fontId="0" fillId="0" borderId="81" xfId="0" applyBorder="1"/>
    <xf numFmtId="0" fontId="0" fillId="0" borderId="82" xfId="0" applyBorder="1"/>
    <xf numFmtId="0" fontId="9" fillId="0" borderId="8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84" xfId="0" applyBorder="1"/>
    <xf numFmtId="0" fontId="9" fillId="0" borderId="85" xfId="0" applyFont="1" applyBorder="1" applyAlignment="1">
      <alignment horizontal="center"/>
    </xf>
    <xf numFmtId="0" fontId="9" fillId="0" borderId="86" xfId="0" applyFont="1" applyBorder="1" applyAlignment="1">
      <alignment horizontal="center"/>
    </xf>
    <xf numFmtId="0" fontId="0" fillId="0" borderId="86" xfId="0" applyBorder="1"/>
    <xf numFmtId="0" fontId="0" fillId="0" borderId="87" xfId="0" applyBorder="1"/>
    <xf numFmtId="0" fontId="0" fillId="0" borderId="89" xfId="0" applyBorder="1" applyAlignment="1">
      <alignment wrapText="1"/>
    </xf>
    <xf numFmtId="0" fontId="0" fillId="0" borderId="90" xfId="0" applyBorder="1" applyAlignment="1">
      <alignment wrapText="1"/>
    </xf>
    <xf numFmtId="0" fontId="93" fillId="0" borderId="146" xfId="6" applyFont="1" applyBorder="1" applyAlignment="1">
      <alignment vertical="center"/>
    </xf>
    <xf numFmtId="0" fontId="93" fillId="0" borderId="142" xfId="7" applyFont="1" applyBorder="1" applyAlignment="1">
      <alignment vertical="center"/>
    </xf>
    <xf numFmtId="0" fontId="0" fillId="0" borderId="113" xfId="0" applyBorder="1" applyAlignment="1">
      <alignment vertical="center"/>
    </xf>
    <xf numFmtId="0" fontId="93" fillId="0" borderId="124" xfId="7" applyFont="1" applyBorder="1" applyAlignment="1">
      <alignment vertical="center"/>
    </xf>
    <xf numFmtId="0" fontId="0" fillId="0" borderId="144" xfId="0" applyBorder="1" applyAlignment="1">
      <alignment vertical="center"/>
    </xf>
    <xf numFmtId="0" fontId="93" fillId="0" borderId="125" xfId="7" applyFont="1" applyBorder="1" applyAlignment="1">
      <alignment vertical="center"/>
    </xf>
    <xf numFmtId="0" fontId="0" fillId="0" borderId="116" xfId="0" applyBorder="1" applyAlignment="1">
      <alignment vertical="center"/>
    </xf>
    <xf numFmtId="0" fontId="93" fillId="0" borderId="124" xfId="6" applyFont="1" applyBorder="1" applyAlignment="1">
      <alignment vertical="center"/>
    </xf>
    <xf numFmtId="0" fontId="93" fillId="0" borderId="95" xfId="8" applyFont="1" applyBorder="1" applyAlignment="1">
      <alignment vertical="center"/>
    </xf>
    <xf numFmtId="0" fontId="93" fillId="0" borderId="96" xfId="8" applyFont="1" applyBorder="1" applyAlignment="1">
      <alignment vertical="center"/>
    </xf>
    <xf numFmtId="0" fontId="93" fillId="0" borderId="109" xfId="6" applyFont="1" applyBorder="1" applyAlignment="1">
      <alignment vertical="center"/>
    </xf>
    <xf numFmtId="0" fontId="93" fillId="0" borderId="118" xfId="7" applyFont="1" applyBorder="1" applyAlignment="1">
      <alignment vertical="center"/>
    </xf>
    <xf numFmtId="0" fontId="93" fillId="0" borderId="145" xfId="7" applyFont="1" applyBorder="1" applyAlignment="1">
      <alignment vertical="center"/>
    </xf>
    <xf numFmtId="0" fontId="0" fillId="0" borderId="120" xfId="0" applyBorder="1" applyAlignment="1">
      <alignment vertical="center"/>
    </xf>
    <xf numFmtId="0" fontId="93" fillId="0" borderId="157" xfId="6" applyFont="1" applyBorder="1" applyAlignment="1">
      <alignment vertical="center"/>
    </xf>
    <xf numFmtId="0" fontId="0" fillId="0" borderId="111" xfId="0" applyBorder="1" applyAlignment="1">
      <alignment vertical="center"/>
    </xf>
    <xf numFmtId="0" fontId="0" fillId="21" borderId="89" xfId="0" applyFill="1" applyBorder="1"/>
    <xf numFmtId="0" fontId="0" fillId="21" borderId="90" xfId="0" applyFill="1" applyBorder="1"/>
    <xf numFmtId="0" fontId="93" fillId="0" borderId="79" xfId="0" applyFont="1" applyBorder="1" applyAlignment="1">
      <alignment vertical="center" wrapText="1"/>
    </xf>
    <xf numFmtId="0" fontId="0" fillId="0" borderId="79" xfId="0" applyBorder="1" applyAlignment="1">
      <alignment vertical="center"/>
    </xf>
    <xf numFmtId="166" fontId="91" fillId="21" borderId="94" xfId="6" applyNumberFormat="1" applyFont="1" applyFill="1" applyBorder="1" applyAlignment="1">
      <alignment horizontal="center" vertical="center" wrapText="1"/>
    </xf>
    <xf numFmtId="0" fontId="91" fillId="21" borderId="79" xfId="0" applyFont="1" applyFill="1" applyBorder="1" applyAlignment="1">
      <alignment horizontal="center" vertical="center"/>
    </xf>
    <xf numFmtId="0" fontId="0" fillId="21" borderId="90" xfId="0" applyFill="1" applyBorder="1" applyAlignment="1">
      <alignment horizontal="center" vertical="center"/>
    </xf>
    <xf numFmtId="0" fontId="91" fillId="21" borderId="79" xfId="0" applyFont="1" applyFill="1" applyBorder="1" applyAlignment="1">
      <alignment horizontal="center" vertical="center" wrapText="1"/>
    </xf>
    <xf numFmtId="0" fontId="90" fillId="2" borderId="24" xfId="0" applyFont="1" applyFill="1" applyBorder="1" applyAlignment="1">
      <alignment horizontal="center" vertical="center"/>
    </xf>
    <xf numFmtId="0" fontId="90" fillId="2" borderId="25" xfId="0" applyFont="1" applyFill="1" applyBorder="1" applyAlignment="1">
      <alignment horizontal="center" vertical="center"/>
    </xf>
    <xf numFmtId="0" fontId="90" fillId="2" borderId="26" xfId="0" applyFont="1" applyFill="1" applyBorder="1" applyAlignment="1">
      <alignment horizontal="center" vertical="center"/>
    </xf>
    <xf numFmtId="0" fontId="90" fillId="2" borderId="27" xfId="0" applyFont="1" applyFill="1" applyBorder="1" applyAlignment="1">
      <alignment horizontal="center" vertical="center"/>
    </xf>
    <xf numFmtId="0" fontId="90" fillId="2" borderId="23" xfId="0" applyFont="1" applyFill="1" applyBorder="1" applyAlignment="1">
      <alignment horizontal="center" vertical="center"/>
    </xf>
    <xf numFmtId="0" fontId="90" fillId="2" borderId="56" xfId="0" applyFont="1" applyFill="1" applyBorder="1" applyAlignment="1">
      <alignment horizontal="center" vertical="center"/>
    </xf>
    <xf numFmtId="0" fontId="90" fillId="2" borderId="58" xfId="0" applyFont="1" applyFill="1" applyBorder="1" applyAlignment="1">
      <alignment horizontal="center" vertical="center"/>
    </xf>
    <xf numFmtId="0" fontId="90" fillId="2" borderId="57" xfId="0" applyFont="1" applyFill="1" applyBorder="1" applyAlignment="1">
      <alignment horizontal="center" vertical="center"/>
    </xf>
    <xf numFmtId="0" fontId="91" fillId="2" borderId="1" xfId="0" applyFont="1" applyFill="1" applyBorder="1" applyAlignment="1">
      <alignment horizontal="center" vertical="center" wrapText="1"/>
    </xf>
    <xf numFmtId="0" fontId="91" fillId="2" borderId="40" xfId="0" applyFont="1" applyFill="1" applyBorder="1" applyAlignment="1">
      <alignment horizontal="center" vertical="center" wrapText="1"/>
    </xf>
    <xf numFmtId="0" fontId="91" fillId="2" borderId="2" xfId="0" applyFont="1" applyFill="1" applyBorder="1" applyAlignment="1">
      <alignment horizontal="center" vertical="center" wrapText="1"/>
    </xf>
    <xf numFmtId="0" fontId="90" fillId="0" borderId="121" xfId="0" applyFont="1" applyBorder="1" applyAlignment="1">
      <alignment horizontal="center" vertical="center"/>
    </xf>
    <xf numFmtId="0" fontId="90" fillId="0" borderId="122" xfId="0" applyFont="1" applyBorder="1" applyAlignment="1">
      <alignment horizontal="center" vertical="center"/>
    </xf>
    <xf numFmtId="0" fontId="90" fillId="0" borderId="123" xfId="0" applyFont="1" applyBorder="1" applyAlignment="1">
      <alignment horizontal="center" vertical="center"/>
    </xf>
    <xf numFmtId="2" fontId="91" fillId="21" borderId="79" xfId="0" applyNumberFormat="1" applyFont="1" applyFill="1" applyBorder="1" applyAlignment="1">
      <alignment horizontal="center" vertical="center"/>
    </xf>
    <xf numFmtId="0" fontId="89" fillId="0" borderId="25" xfId="8" applyFont="1" applyBorder="1" applyAlignment="1">
      <alignment horizontal="right" vertical="center"/>
    </xf>
    <xf numFmtId="166" fontId="91" fillId="21" borderId="100" xfId="6" applyNumberFormat="1" applyFont="1" applyFill="1" applyBorder="1" applyAlignment="1">
      <alignment horizontal="center" vertical="center" wrapText="1"/>
    </xf>
    <xf numFmtId="0" fontId="91" fillId="2" borderId="88" xfId="0" applyFont="1" applyFill="1" applyBorder="1" applyAlignment="1">
      <alignment horizontal="center" vertical="center" wrapText="1"/>
    </xf>
    <xf numFmtId="0" fontId="91" fillId="2" borderId="89" xfId="0" applyFont="1" applyFill="1" applyBorder="1" applyAlignment="1">
      <alignment horizontal="center" vertical="center" wrapText="1"/>
    </xf>
    <xf numFmtId="0" fontId="91" fillId="2" borderId="90" xfId="0" applyFont="1" applyFill="1" applyBorder="1" applyAlignment="1">
      <alignment horizontal="center" vertical="center" wrapText="1"/>
    </xf>
    <xf numFmtId="0" fontId="111" fillId="4" borderId="0" xfId="8" applyFont="1" applyFill="1" applyBorder="1" applyAlignment="1">
      <alignment horizontal="center" vertical="center"/>
    </xf>
    <xf numFmtId="0" fontId="91" fillId="21" borderId="160" xfId="0" applyFont="1" applyFill="1" applyBorder="1" applyAlignment="1">
      <alignment horizontal="center" vertical="center"/>
    </xf>
    <xf numFmtId="0" fontId="91" fillId="21" borderId="161" xfId="0" applyFont="1" applyFill="1" applyBorder="1" applyAlignment="1">
      <alignment horizontal="center" vertical="center"/>
    </xf>
    <xf numFmtId="0" fontId="91" fillId="21" borderId="160" xfId="0" applyFont="1" applyFill="1" applyBorder="1" applyAlignment="1">
      <alignment horizontal="center" vertical="center" wrapText="1"/>
    </xf>
    <xf numFmtId="0" fontId="91" fillId="21" borderId="161" xfId="0" applyFont="1" applyFill="1" applyBorder="1" applyAlignment="1">
      <alignment horizontal="center" vertical="center" wrapText="1"/>
    </xf>
    <xf numFmtId="166" fontId="91" fillId="21" borderId="97" xfId="6" applyNumberFormat="1" applyFont="1" applyFill="1" applyBorder="1" applyAlignment="1">
      <alignment horizontal="center" vertical="center" wrapText="1"/>
    </xf>
    <xf numFmtId="0" fontId="93" fillId="0" borderId="88" xfId="0" applyFont="1" applyBorder="1" applyAlignment="1">
      <alignment vertical="center" wrapText="1"/>
    </xf>
    <xf numFmtId="0" fontId="93" fillId="0" borderId="90" xfId="0" applyFont="1" applyBorder="1" applyAlignment="1">
      <alignment vertical="center" wrapText="1"/>
    </xf>
    <xf numFmtId="0" fontId="91" fillId="21" borderId="79" xfId="33" applyFont="1" applyFill="1" applyBorder="1" applyAlignment="1">
      <alignment horizontal="center" vertical="center" wrapText="1"/>
    </xf>
    <xf numFmtId="0" fontId="108" fillId="21" borderId="79" xfId="8" applyFont="1" applyFill="1" applyBorder="1" applyAlignment="1">
      <alignment horizontal="center" vertical="center"/>
    </xf>
    <xf numFmtId="0" fontId="91" fillId="21" borderId="79" xfId="33" applyFont="1" applyFill="1" applyBorder="1" applyAlignment="1">
      <alignment horizontal="center" vertical="center"/>
    </xf>
    <xf numFmtId="0" fontId="90" fillId="0" borderId="80" xfId="33" applyFont="1" applyBorder="1" applyAlignment="1">
      <alignment horizontal="center" vertical="center"/>
    </xf>
    <xf numFmtId="0" fontId="90" fillId="0" borderId="81" xfId="33" applyFont="1" applyBorder="1" applyAlignment="1">
      <alignment horizontal="center" vertical="center"/>
    </xf>
    <xf numFmtId="0" fontId="90" fillId="0" borderId="82" xfId="33" applyFont="1" applyBorder="1" applyAlignment="1">
      <alignment horizontal="center" vertical="center"/>
    </xf>
    <xf numFmtId="0" fontId="90" fillId="0" borderId="83" xfId="33" applyFont="1" applyBorder="1" applyAlignment="1">
      <alignment horizontal="center" vertical="center"/>
    </xf>
    <xf numFmtId="0" fontId="90" fillId="0" borderId="0" xfId="33" applyFont="1" applyAlignment="1">
      <alignment horizontal="center" vertical="center"/>
    </xf>
    <xf numFmtId="0" fontId="90" fillId="0" borderId="84" xfId="33" applyFont="1" applyBorder="1" applyAlignment="1">
      <alignment horizontal="center" vertical="center"/>
    </xf>
    <xf numFmtId="0" fontId="90" fillId="0" borderId="85" xfId="33" applyFont="1" applyBorder="1" applyAlignment="1">
      <alignment horizontal="center" vertical="center"/>
    </xf>
    <xf numFmtId="0" fontId="90" fillId="0" borderId="86" xfId="33" applyFont="1" applyBorder="1" applyAlignment="1">
      <alignment horizontal="center" vertical="center"/>
    </xf>
    <xf numFmtId="0" fontId="90" fillId="0" borderId="87" xfId="33" applyFont="1" applyBorder="1" applyAlignment="1">
      <alignment horizontal="center" vertical="center"/>
    </xf>
    <xf numFmtId="0" fontId="95" fillId="0" borderId="152" xfId="33" applyFont="1" applyBorder="1" applyAlignment="1">
      <alignment horizontal="center" vertical="center" wrapText="1"/>
    </xf>
    <xf numFmtId="0" fontId="95" fillId="0" borderId="153" xfId="33" applyFont="1" applyBorder="1" applyAlignment="1">
      <alignment horizontal="center" vertical="center" wrapText="1"/>
    </xf>
    <xf numFmtId="0" fontId="95" fillId="0" borderId="154" xfId="33" applyFont="1" applyBorder="1" applyAlignment="1">
      <alignment horizontal="center" vertical="center" wrapText="1"/>
    </xf>
    <xf numFmtId="0" fontId="90" fillId="0" borderId="79" xfId="33" applyFont="1" applyBorder="1" applyAlignment="1">
      <alignment horizontal="center" vertical="center"/>
    </xf>
    <xf numFmtId="0" fontId="107" fillId="0" borderId="79" xfId="0" applyFont="1" applyBorder="1" applyAlignment="1">
      <alignment horizontal="center" vertical="center"/>
    </xf>
    <xf numFmtId="0" fontId="109" fillId="0" borderId="25" xfId="8" applyFont="1" applyBorder="1" applyAlignment="1">
      <alignment horizontal="right" vertical="center"/>
    </xf>
    <xf numFmtId="0" fontId="45" fillId="2" borderId="1" xfId="0" applyFont="1" applyFill="1" applyBorder="1" applyAlignment="1">
      <alignment horizontal="center"/>
    </xf>
    <xf numFmtId="0" fontId="45" fillId="2" borderId="40" xfId="0" applyFont="1" applyFill="1" applyBorder="1" applyAlignment="1">
      <alignment horizontal="center"/>
    </xf>
    <xf numFmtId="0" fontId="45" fillId="2" borderId="2" xfId="0" applyFont="1" applyFill="1" applyBorder="1" applyAlignment="1">
      <alignment horizontal="center"/>
    </xf>
    <xf numFmtId="0" fontId="74" fillId="4" borderId="0" xfId="8" applyFont="1" applyFill="1" applyBorder="1" applyAlignment="1">
      <alignment horizontal="center" vertical="center"/>
    </xf>
    <xf numFmtId="0" fontId="50" fillId="4" borderId="0" xfId="8" applyFont="1" applyFill="1" applyAlignment="1">
      <alignment horizontal="right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56" xfId="0" applyFont="1" applyFill="1" applyBorder="1" applyAlignment="1">
      <alignment horizontal="center" vertical="center"/>
    </xf>
    <xf numFmtId="0" fontId="8" fillId="2" borderId="58" xfId="0" applyFont="1" applyFill="1" applyBorder="1" applyAlignment="1">
      <alignment horizontal="center" vertical="center"/>
    </xf>
    <xf numFmtId="0" fontId="8" fillId="2" borderId="57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61" fillId="4" borderId="40" xfId="8" applyFont="1" applyFill="1" applyBorder="1" applyAlignment="1">
      <alignment horizontal="right" vertical="center"/>
    </xf>
    <xf numFmtId="0" fontId="93" fillId="4" borderId="0" xfId="8" applyFont="1" applyFill="1" applyAlignment="1">
      <alignment horizontal="right" vertical="center"/>
    </xf>
    <xf numFmtId="2" fontId="95" fillId="21" borderId="91" xfId="0" applyNumberFormat="1" applyFont="1" applyFill="1" applyBorder="1" applyAlignment="1">
      <alignment horizontal="left" vertical="center"/>
    </xf>
    <xf numFmtId="0" fontId="0" fillId="21" borderId="92" xfId="0" applyFill="1" applyBorder="1" applyAlignment="1">
      <alignment horizontal="left" vertical="center"/>
    </xf>
    <xf numFmtId="0" fontId="0" fillId="21" borderId="93" xfId="0" applyFill="1" applyBorder="1" applyAlignment="1">
      <alignment horizontal="left" vertical="center"/>
    </xf>
    <xf numFmtId="0" fontId="103" fillId="2" borderId="88" xfId="0" applyFont="1" applyFill="1" applyBorder="1" applyAlignment="1">
      <alignment horizontal="center" vertical="center"/>
    </xf>
    <xf numFmtId="0" fontId="103" fillId="2" borderId="89" xfId="0" applyFont="1" applyFill="1" applyBorder="1" applyAlignment="1">
      <alignment horizontal="center" vertical="center"/>
    </xf>
    <xf numFmtId="0" fontId="95" fillId="2" borderId="89" xfId="0" applyFont="1" applyFill="1" applyBorder="1" applyAlignment="1">
      <alignment horizontal="center" vertical="center" wrapText="1"/>
    </xf>
    <xf numFmtId="0" fontId="115" fillId="2" borderId="89" xfId="0" applyFont="1" applyFill="1" applyBorder="1" applyAlignment="1">
      <alignment horizontal="center" vertical="center" wrapText="1"/>
    </xf>
    <xf numFmtId="0" fontId="89" fillId="4" borderId="89" xfId="0" applyFont="1" applyFill="1" applyBorder="1" applyAlignment="1">
      <alignment horizontal="right" vertical="center"/>
    </xf>
    <xf numFmtId="0" fontId="95" fillId="21" borderId="106" xfId="0" applyFont="1" applyFill="1" applyBorder="1" applyAlignment="1">
      <alignment vertical="center"/>
    </xf>
    <xf numFmtId="0" fontId="0" fillId="21" borderId="107" xfId="0" applyFill="1" applyBorder="1" applyAlignment="1">
      <alignment vertical="center"/>
    </xf>
    <xf numFmtId="0" fontId="0" fillId="21" borderId="108" xfId="0" applyFill="1" applyBorder="1" applyAlignment="1">
      <alignment vertical="center"/>
    </xf>
    <xf numFmtId="0" fontId="95" fillId="0" borderId="100" xfId="0" applyFont="1" applyBorder="1" applyAlignment="1">
      <alignment vertical="center"/>
    </xf>
    <xf numFmtId="0" fontId="25" fillId="0" borderId="101" xfId="0" applyFont="1" applyBorder="1" applyAlignment="1">
      <alignment vertical="center"/>
    </xf>
    <xf numFmtId="0" fontId="25" fillId="0" borderId="102" xfId="0" applyFont="1" applyBorder="1" applyAlignment="1">
      <alignment vertical="center"/>
    </xf>
    <xf numFmtId="0" fontId="117" fillId="0" borderId="94" xfId="0" applyFont="1" applyBorder="1" applyAlignment="1">
      <alignment vertical="center"/>
    </xf>
    <xf numFmtId="0" fontId="117" fillId="0" borderId="94" xfId="0" applyFont="1" applyBorder="1" applyAlignment="1">
      <alignment horizontal="left" vertical="center"/>
    </xf>
    <xf numFmtId="0" fontId="0" fillId="0" borderId="95" xfId="0" applyBorder="1" applyAlignment="1">
      <alignment horizontal="left" vertical="center"/>
    </xf>
    <xf numFmtId="0" fontId="117" fillId="0" borderId="95" xfId="0" applyFont="1" applyBorder="1" applyAlignment="1">
      <alignment horizontal="center" vertical="center"/>
    </xf>
    <xf numFmtId="0" fontId="117" fillId="0" borderId="98" xfId="0" applyFont="1" applyBorder="1" applyAlignment="1">
      <alignment horizontal="center" vertical="center"/>
    </xf>
    <xf numFmtId="0" fontId="95" fillId="0" borderId="94" xfId="0" applyFont="1" applyBorder="1" applyAlignment="1">
      <alignment vertical="center"/>
    </xf>
    <xf numFmtId="0" fontId="25" fillId="0" borderId="95" xfId="0" applyFont="1" applyBorder="1" applyAlignment="1">
      <alignment vertical="center"/>
    </xf>
    <xf numFmtId="0" fontId="25" fillId="0" borderId="96" xfId="0" applyFont="1" applyBorder="1" applyAlignment="1">
      <alignment vertical="center"/>
    </xf>
    <xf numFmtId="0" fontId="117" fillId="0" borderId="97" xfId="0" applyFont="1" applyBorder="1" applyAlignment="1">
      <alignment vertical="center"/>
    </xf>
    <xf numFmtId="2" fontId="56" fillId="23" borderId="49" xfId="0" applyNumberFormat="1" applyFont="1" applyFill="1" applyBorder="1" applyAlignment="1">
      <alignment horizontal="left" vertical="center"/>
    </xf>
    <xf numFmtId="0" fontId="0" fillId="0" borderId="65" xfId="0" applyBorder="1" applyAlignment="1">
      <alignment vertical="center"/>
    </xf>
    <xf numFmtId="0" fontId="61" fillId="4" borderId="0" xfId="8" applyFont="1" applyFill="1" applyBorder="1" applyAlignment="1">
      <alignment horizontal="right" vertical="center"/>
    </xf>
    <xf numFmtId="0" fontId="117" fillId="0" borderId="109" xfId="0" applyFont="1" applyBorder="1" applyAlignment="1">
      <alignment vertical="center"/>
    </xf>
    <xf numFmtId="0" fontId="117" fillId="0" borderId="118" xfId="0" applyFont="1" applyBorder="1" applyAlignment="1">
      <alignment vertical="center"/>
    </xf>
    <xf numFmtId="0" fontId="117" fillId="0" borderId="157" xfId="0" applyFont="1" applyBorder="1" applyAlignment="1">
      <alignment vertical="center"/>
    </xf>
    <xf numFmtId="0" fontId="117" fillId="0" borderId="145" xfId="0" applyFont="1" applyBorder="1" applyAlignment="1">
      <alignment vertical="center"/>
    </xf>
    <xf numFmtId="0" fontId="91" fillId="0" borderId="88" xfId="1" applyFont="1" applyBorder="1" applyAlignment="1">
      <alignment horizontal="center" vertical="center" wrapText="1"/>
    </xf>
    <xf numFmtId="0" fontId="0" fillId="0" borderId="89" xfId="0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95" fillId="21" borderId="126" xfId="0" applyFont="1" applyFill="1" applyBorder="1" applyAlignment="1">
      <alignment horizontal="center" vertical="center"/>
    </xf>
    <xf numFmtId="0" fontId="95" fillId="21" borderId="127" xfId="0" applyFont="1" applyFill="1" applyBorder="1" applyAlignment="1">
      <alignment horizontal="center" vertical="center"/>
    </xf>
    <xf numFmtId="0" fontId="95" fillId="21" borderId="128" xfId="0" applyFont="1" applyFill="1" applyBorder="1" applyAlignment="1">
      <alignment horizontal="center" vertical="center"/>
    </xf>
    <xf numFmtId="0" fontId="95" fillId="21" borderId="88" xfId="0" applyFont="1" applyFill="1" applyBorder="1" applyAlignment="1">
      <alignment horizontal="center" vertical="center"/>
    </xf>
    <xf numFmtId="0" fontId="93" fillId="21" borderId="89" xfId="0" applyFont="1" applyFill="1" applyBorder="1" applyAlignment="1">
      <alignment horizontal="center" vertical="center"/>
    </xf>
    <xf numFmtId="0" fontId="93" fillId="21" borderId="90" xfId="0" applyFont="1" applyFill="1" applyBorder="1" applyAlignment="1">
      <alignment horizontal="center" vertical="center"/>
    </xf>
    <xf numFmtId="0" fontId="122" fillId="0" borderId="88" xfId="1" applyFont="1" applyBorder="1" applyAlignment="1">
      <alignment horizontal="center" vertical="center" wrapText="1"/>
    </xf>
    <xf numFmtId="0" fontId="122" fillId="0" borderId="85" xfId="1" applyFont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122" fillId="0" borderId="83" xfId="1" applyFont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122" fillId="0" borderId="80" xfId="1" applyFon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91" fillId="0" borderId="89" xfId="1" applyFont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9" fillId="2" borderId="67" xfId="0" applyFont="1" applyFill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2" fontId="9" fillId="2" borderId="54" xfId="0" applyNumberFormat="1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0" fontId="0" fillId="3" borderId="52" xfId="0" applyFill="1" applyBorder="1" applyAlignment="1">
      <alignment horizontal="center" vertical="center" wrapText="1"/>
    </xf>
    <xf numFmtId="0" fontId="0" fillId="3" borderId="64" xfId="0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12" fillId="3" borderId="40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 wrapText="1"/>
    </xf>
    <xf numFmtId="0" fontId="110" fillId="0" borderId="58" xfId="0" applyFont="1" applyBorder="1" applyAlignment="1">
      <alignment horizontal="center" vertical="center" wrapText="1"/>
    </xf>
    <xf numFmtId="0" fontId="110" fillId="0" borderId="57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40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4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46" fillId="4" borderId="0" xfId="8" applyFont="1" applyFill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center" vertical="center"/>
    </xf>
    <xf numFmtId="0" fontId="12" fillId="3" borderId="26" xfId="0" applyFont="1" applyFill="1" applyBorder="1" applyAlignment="1">
      <alignment horizontal="center" vertical="center"/>
    </xf>
    <xf numFmtId="2" fontId="9" fillId="2" borderId="26" xfId="0" applyNumberFormat="1" applyFont="1" applyFill="1" applyBorder="1" applyAlignment="1">
      <alignment horizontal="center" vertical="center"/>
    </xf>
    <xf numFmtId="2" fontId="9" fillId="2" borderId="23" xfId="0" applyNumberFormat="1" applyFont="1" applyFill="1" applyBorder="1" applyAlignment="1">
      <alignment horizontal="center" vertical="center"/>
    </xf>
    <xf numFmtId="2" fontId="9" fillId="2" borderId="57" xfId="0" applyNumberFormat="1" applyFont="1" applyFill="1" applyBorder="1" applyAlignment="1">
      <alignment horizontal="center" vertical="center"/>
    </xf>
    <xf numFmtId="2" fontId="9" fillId="2" borderId="26" xfId="0" applyNumberFormat="1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7" xfId="3" applyFont="1" applyBorder="1" applyAlignment="1">
      <alignment horizontal="center" vertical="center"/>
    </xf>
    <xf numFmtId="0" fontId="8" fillId="0" borderId="0" xfId="3" applyFont="1" applyAlignment="1">
      <alignment horizontal="center" vertical="center"/>
    </xf>
    <xf numFmtId="0" fontId="8" fillId="0" borderId="56" xfId="3" applyFont="1" applyBorder="1" applyAlignment="1">
      <alignment horizontal="center" vertical="center"/>
    </xf>
    <xf numFmtId="0" fontId="8" fillId="0" borderId="58" xfId="3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0" fontId="9" fillId="0" borderId="40" xfId="3" applyFont="1" applyBorder="1" applyAlignment="1">
      <alignment horizontal="center" vertical="center" wrapText="1"/>
    </xf>
    <xf numFmtId="0" fontId="60" fillId="4" borderId="54" xfId="2" applyFont="1" applyFill="1" applyBorder="1" applyAlignment="1">
      <alignment horizontal="center" vertical="center" wrapText="1"/>
    </xf>
    <xf numFmtId="0" fontId="92" fillId="0" borderId="52" xfId="0" applyFont="1" applyBorder="1" applyAlignment="1">
      <alignment horizontal="center" wrapText="1"/>
    </xf>
    <xf numFmtId="0" fontId="92" fillId="0" borderId="64" xfId="0" applyFont="1" applyBorder="1" applyAlignment="1">
      <alignment horizontal="center" wrapText="1"/>
    </xf>
    <xf numFmtId="0" fontId="7" fillId="4" borderId="55" xfId="2" applyFont="1" applyFill="1" applyBorder="1" applyAlignment="1">
      <alignment horizontal="center" vertic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0" fontId="7" fillId="4" borderId="1" xfId="2" applyFont="1" applyFill="1" applyBorder="1" applyAlignment="1">
      <alignment horizontal="center" vertical="center"/>
    </xf>
    <xf numFmtId="0" fontId="7" fillId="4" borderId="54" xfId="3" applyFont="1" applyFill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7" fillId="4" borderId="54" xfId="2" applyFont="1" applyFill="1" applyBorder="1" applyAlignment="1">
      <alignment horizontal="center" vertical="center"/>
    </xf>
    <xf numFmtId="0" fontId="7" fillId="4" borderId="54" xfId="3" applyFont="1" applyFill="1" applyBorder="1" applyAlignment="1">
      <alignment horizontal="center" vertical="center" wrapText="1"/>
    </xf>
    <xf numFmtId="2" fontId="35" fillId="4" borderId="26" xfId="2" applyNumberFormat="1" applyFont="1" applyFill="1" applyBorder="1" applyAlignment="1">
      <alignment horizontal="center" vertical="center"/>
    </xf>
    <xf numFmtId="2" fontId="35" fillId="4" borderId="23" xfId="2" applyNumberFormat="1" applyFont="1" applyFill="1" applyBorder="1" applyAlignment="1">
      <alignment horizontal="center" vertical="center"/>
    </xf>
    <xf numFmtId="2" fontId="35" fillId="4" borderId="57" xfId="2" applyNumberFormat="1" applyFont="1" applyFill="1" applyBorder="1" applyAlignment="1">
      <alignment horizontal="center" vertical="center"/>
    </xf>
    <xf numFmtId="2" fontId="13" fillId="4" borderId="43" xfId="2" applyNumberFormat="1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6" fillId="4" borderId="61" xfId="0" applyFont="1" applyFill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2" fontId="13" fillId="4" borderId="23" xfId="2" applyNumberFormat="1" applyFont="1" applyFill="1" applyBorder="1" applyAlignment="1">
      <alignment horizontal="center" vertical="center"/>
    </xf>
    <xf numFmtId="2" fontId="13" fillId="4" borderId="57" xfId="2" applyNumberFormat="1" applyFont="1" applyFill="1" applyBorder="1" applyAlignment="1">
      <alignment horizontal="center" vertical="center"/>
    </xf>
    <xf numFmtId="0" fontId="6" fillId="4" borderId="29" xfId="0" applyFont="1" applyFill="1" applyBorder="1" applyAlignment="1">
      <alignment horizontal="center" vertical="center"/>
    </xf>
    <xf numFmtId="0" fontId="6" fillId="4" borderId="48" xfId="0" applyFont="1" applyFill="1" applyBorder="1" applyAlignment="1">
      <alignment horizontal="center" vertical="center"/>
    </xf>
    <xf numFmtId="0" fontId="6" fillId="4" borderId="32" xfId="2" applyFont="1" applyFill="1" applyBorder="1" applyAlignment="1">
      <alignment horizontal="center" vertical="center"/>
    </xf>
    <xf numFmtId="0" fontId="6" fillId="4" borderId="48" xfId="2" applyFont="1" applyFill="1" applyBorder="1" applyAlignment="1">
      <alignment horizontal="center" vertical="center"/>
    </xf>
    <xf numFmtId="0" fontId="35" fillId="4" borderId="26" xfId="2" applyFont="1" applyFill="1" applyBorder="1" applyAlignment="1">
      <alignment horizontal="center" vertical="center"/>
    </xf>
    <xf numFmtId="0" fontId="35" fillId="4" borderId="57" xfId="2" applyFont="1" applyFill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35" fillId="4" borderId="43" xfId="3" applyFont="1" applyFill="1" applyBorder="1" applyAlignment="1">
      <alignment horizontal="center" vertical="center" wrapText="1"/>
    </xf>
    <xf numFmtId="0" fontId="92" fillId="0" borderId="50" xfId="0" applyFont="1" applyBorder="1"/>
    <xf numFmtId="0" fontId="92" fillId="0" borderId="51" xfId="0" applyFont="1" applyBorder="1"/>
    <xf numFmtId="0" fontId="30" fillId="4" borderId="5" xfId="0" applyFont="1" applyFill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2" fontId="35" fillId="4" borderId="43" xfId="0" applyNumberFormat="1" applyFont="1" applyFill="1" applyBorder="1" applyAlignment="1">
      <alignment horizontal="center" vertical="center"/>
    </xf>
    <xf numFmtId="2" fontId="35" fillId="4" borderId="50" xfId="0" applyNumberFormat="1" applyFont="1" applyFill="1" applyBorder="1" applyAlignment="1">
      <alignment horizontal="center" vertical="center"/>
    </xf>
    <xf numFmtId="2" fontId="35" fillId="4" borderId="51" xfId="0" applyNumberFormat="1" applyFont="1" applyFill="1" applyBorder="1" applyAlignment="1">
      <alignment horizontal="center" vertical="center"/>
    </xf>
    <xf numFmtId="2" fontId="13" fillId="4" borderId="43" xfId="2" applyNumberFormat="1" applyFont="1" applyFill="1" applyBorder="1" applyAlignment="1">
      <alignment horizontal="center" vertical="center"/>
    </xf>
    <xf numFmtId="2" fontId="13" fillId="4" borderId="51" xfId="2" applyNumberFormat="1" applyFont="1" applyFill="1" applyBorder="1" applyAlignment="1">
      <alignment horizontal="center" vertical="center"/>
    </xf>
    <xf numFmtId="0" fontId="9" fillId="3" borderId="56" xfId="2" applyFont="1" applyFill="1" applyBorder="1" applyAlignment="1">
      <alignment horizontal="center"/>
    </xf>
    <xf numFmtId="0" fontId="9" fillId="3" borderId="58" xfId="2" applyFont="1" applyFill="1" applyBorder="1" applyAlignment="1">
      <alignment horizontal="center"/>
    </xf>
    <xf numFmtId="0" fontId="9" fillId="3" borderId="23" xfId="2" applyFont="1" applyFill="1" applyBorder="1" applyAlignment="1">
      <alignment horizontal="center"/>
    </xf>
    <xf numFmtId="0" fontId="9" fillId="4" borderId="58" xfId="2" applyFont="1" applyFill="1" applyBorder="1" applyAlignment="1">
      <alignment horizontal="center"/>
    </xf>
    <xf numFmtId="2" fontId="13" fillId="4" borderId="32" xfId="2" applyNumberFormat="1" applyFont="1" applyFill="1" applyBorder="1" applyAlignment="1">
      <alignment horizontal="center" vertical="center" wrapText="1"/>
    </xf>
    <xf numFmtId="2" fontId="13" fillId="4" borderId="61" xfId="2" applyNumberFormat="1" applyFont="1" applyFill="1" applyBorder="1" applyAlignment="1">
      <alignment horizontal="center" vertical="center" wrapText="1"/>
    </xf>
    <xf numFmtId="2" fontId="13" fillId="4" borderId="48" xfId="2" applyNumberFormat="1" applyFont="1" applyFill="1" applyBorder="1" applyAlignment="1">
      <alignment horizontal="center" vertical="center" wrapText="1"/>
    </xf>
    <xf numFmtId="0" fontId="0" fillId="0" borderId="50" xfId="0" applyBorder="1"/>
    <xf numFmtId="0" fontId="0" fillId="0" borderId="51" xfId="0" applyBorder="1"/>
    <xf numFmtId="0" fontId="9" fillId="4" borderId="73" xfId="2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9" fillId="3" borderId="1" xfId="2" applyFont="1" applyFill="1" applyBorder="1" applyAlignment="1">
      <alignment horizontal="center"/>
    </xf>
    <xf numFmtId="0" fontId="9" fillId="3" borderId="40" xfId="2" applyFont="1" applyFill="1" applyBorder="1" applyAlignment="1">
      <alignment horizontal="center"/>
    </xf>
    <xf numFmtId="0" fontId="0" fillId="0" borderId="40" xfId="0" applyBorder="1"/>
    <xf numFmtId="0" fontId="0" fillId="0" borderId="2" xfId="0" applyBorder="1"/>
    <xf numFmtId="1" fontId="30" fillId="4" borderId="5" xfId="2" applyNumberFormat="1" applyFont="1" applyFill="1" applyBorder="1" applyAlignment="1">
      <alignment horizontal="center" vertical="center" wrapText="1"/>
    </xf>
    <xf numFmtId="1" fontId="31" fillId="0" borderId="5" xfId="0" applyNumberFormat="1" applyFont="1" applyBorder="1" applyAlignment="1">
      <alignment horizontal="center" vertical="center" wrapText="1"/>
    </xf>
    <xf numFmtId="1" fontId="31" fillId="0" borderId="12" xfId="0" applyNumberFormat="1" applyFont="1" applyBorder="1" applyAlignment="1">
      <alignment horizontal="center" vertical="center" wrapText="1"/>
    </xf>
    <xf numFmtId="1" fontId="30" fillId="4" borderId="12" xfId="2" applyNumberFormat="1" applyFont="1" applyFill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/>
    </xf>
    <xf numFmtId="1" fontId="30" fillId="4" borderId="5" xfId="2" applyNumberFormat="1" applyFont="1" applyFill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30" fillId="4" borderId="38" xfId="2" applyFont="1" applyFill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7" fillId="3" borderId="54" xfId="3" applyFont="1" applyFill="1" applyBorder="1" applyAlignment="1">
      <alignment horizontal="center" vertical="center"/>
    </xf>
    <xf numFmtId="0" fontId="7" fillId="4" borderId="54" xfId="2" applyFont="1" applyFill="1" applyBorder="1" applyAlignment="1">
      <alignment horizontal="center" vertical="center" wrapText="1"/>
    </xf>
    <xf numFmtId="0" fontId="9" fillId="4" borderId="67" xfId="3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17" fillId="4" borderId="54" xfId="0" applyFont="1" applyFill="1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64" xfId="0" applyBorder="1" applyAlignment="1">
      <alignment horizontal="center"/>
    </xf>
    <xf numFmtId="0" fontId="7" fillId="3" borderId="54" xfId="2" applyFont="1" applyFill="1" applyBorder="1" applyAlignment="1">
      <alignment horizontal="center" vertical="center"/>
    </xf>
    <xf numFmtId="0" fontId="7" fillId="3" borderId="54" xfId="3" applyFont="1" applyFill="1" applyBorder="1" applyAlignment="1">
      <alignment horizontal="center" vertical="center" wrapText="1"/>
    </xf>
    <xf numFmtId="2" fontId="13" fillId="4" borderId="26" xfId="2" applyNumberFormat="1" applyFont="1" applyFill="1" applyBorder="1" applyAlignment="1">
      <alignment horizontal="center" vertical="center" wrapText="1"/>
    </xf>
    <xf numFmtId="2" fontId="13" fillId="4" borderId="23" xfId="2" applyNumberFormat="1" applyFont="1" applyFill="1" applyBorder="1" applyAlignment="1">
      <alignment horizontal="center" vertical="center" wrapText="1"/>
    </xf>
    <xf numFmtId="2" fontId="13" fillId="4" borderId="57" xfId="2" applyNumberFormat="1" applyFont="1" applyFill="1" applyBorder="1" applyAlignment="1">
      <alignment horizontal="center" vertical="center" wrapText="1"/>
    </xf>
    <xf numFmtId="0" fontId="8" fillId="4" borderId="24" xfId="3" applyFont="1" applyFill="1" applyBorder="1" applyAlignment="1">
      <alignment horizontal="center" vertical="center"/>
    </xf>
    <xf numFmtId="0" fontId="8" fillId="4" borderId="25" xfId="3" applyFont="1" applyFill="1" applyBorder="1" applyAlignment="1">
      <alignment horizontal="center" vertical="center"/>
    </xf>
    <xf numFmtId="0" fontId="8" fillId="4" borderId="26" xfId="3" applyFont="1" applyFill="1" applyBorder="1" applyAlignment="1">
      <alignment horizontal="center" vertical="center"/>
    </xf>
    <xf numFmtId="0" fontId="34" fillId="4" borderId="27" xfId="3" applyFont="1" applyFill="1" applyBorder="1" applyAlignment="1">
      <alignment horizontal="center" vertical="center"/>
    </xf>
    <xf numFmtId="0" fontId="34" fillId="4" borderId="0" xfId="3" applyFont="1" applyFill="1" applyAlignment="1">
      <alignment horizontal="center" vertical="center"/>
    </xf>
    <xf numFmtId="0" fontId="34" fillId="4" borderId="23" xfId="3" applyFont="1" applyFill="1" applyBorder="1" applyAlignment="1">
      <alignment horizontal="center" vertical="center"/>
    </xf>
    <xf numFmtId="0" fontId="34" fillId="4" borderId="56" xfId="3" applyFont="1" applyFill="1" applyBorder="1" applyAlignment="1">
      <alignment horizontal="center" vertical="center"/>
    </xf>
    <xf numFmtId="0" fontId="34" fillId="4" borderId="58" xfId="3" applyFont="1" applyFill="1" applyBorder="1" applyAlignment="1">
      <alignment horizontal="center" vertical="center"/>
    </xf>
    <xf numFmtId="0" fontId="34" fillId="4" borderId="57" xfId="3" applyFont="1" applyFill="1" applyBorder="1" applyAlignment="1">
      <alignment horizontal="center" vertical="center"/>
    </xf>
    <xf numFmtId="0" fontId="9" fillId="4" borderId="1" xfId="3" applyFont="1" applyFill="1" applyBorder="1" applyAlignment="1">
      <alignment horizontal="center" vertical="center" wrapText="1"/>
    </xf>
    <xf numFmtId="0" fontId="9" fillId="4" borderId="40" xfId="3" applyFont="1" applyFill="1" applyBorder="1" applyAlignment="1">
      <alignment horizontal="center" vertical="center" wrapText="1"/>
    </xf>
    <xf numFmtId="0" fontId="9" fillId="4" borderId="2" xfId="3" applyFont="1" applyFill="1" applyBorder="1" applyAlignment="1">
      <alignment horizontal="center" vertical="center" wrapText="1"/>
    </xf>
    <xf numFmtId="0" fontId="8" fillId="4" borderId="1" xfId="3" applyFont="1" applyFill="1" applyBorder="1" applyAlignment="1">
      <alignment horizontal="center" vertical="center" wrapText="1"/>
    </xf>
    <xf numFmtId="0" fontId="8" fillId="4" borderId="40" xfId="3" applyFont="1" applyFill="1" applyBorder="1" applyAlignment="1">
      <alignment horizontal="center" vertical="center" wrapText="1"/>
    </xf>
    <xf numFmtId="0" fontId="8" fillId="4" borderId="2" xfId="3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49" fontId="6" fillId="4" borderId="67" xfId="0" applyNumberFormat="1" applyFont="1" applyFill="1" applyBorder="1"/>
    <xf numFmtId="0" fontId="0" fillId="0" borderId="68" xfId="0" applyBorder="1"/>
    <xf numFmtId="0" fontId="0" fillId="0" borderId="69" xfId="0" applyBorder="1"/>
    <xf numFmtId="0" fontId="7" fillId="4" borderId="7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1" fillId="4" borderId="7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7" fillId="4" borderId="8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7" fillId="3" borderId="7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4" borderId="7" xfId="3" applyFont="1" applyFill="1" applyBorder="1" applyAlignment="1">
      <alignment horizontal="center" vertical="center"/>
    </xf>
    <xf numFmtId="2" fontId="13" fillId="4" borderId="11" xfId="2" applyNumberFormat="1" applyFont="1" applyFill="1" applyBorder="1" applyAlignment="1">
      <alignment horizontal="center" vertical="center" wrapText="1"/>
    </xf>
    <xf numFmtId="2" fontId="13" fillId="4" borderId="71" xfId="2" applyNumberFormat="1" applyFont="1" applyFill="1" applyBorder="1" applyAlignment="1">
      <alignment horizontal="center" vertical="center" wrapText="1"/>
    </xf>
    <xf numFmtId="2" fontId="13" fillId="4" borderId="13" xfId="2" applyNumberFormat="1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/>
    </xf>
    <xf numFmtId="0" fontId="9" fillId="4" borderId="25" xfId="0" applyFont="1" applyFill="1" applyBorder="1" applyAlignment="1">
      <alignment horizontal="center"/>
    </xf>
    <xf numFmtId="0" fontId="9" fillId="4" borderId="26" xfId="0" applyFont="1" applyFill="1" applyBorder="1" applyAlignment="1">
      <alignment horizontal="center"/>
    </xf>
    <xf numFmtId="0" fontId="9" fillId="4" borderId="36" xfId="0" applyFont="1" applyFill="1" applyBorder="1" applyAlignment="1">
      <alignment horizontal="center"/>
    </xf>
    <xf numFmtId="0" fontId="9" fillId="4" borderId="63" xfId="0" applyFont="1" applyFill="1" applyBorder="1" applyAlignment="1">
      <alignment horizontal="center"/>
    </xf>
    <xf numFmtId="0" fontId="9" fillId="3" borderId="26" xfId="2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40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2" fontId="13" fillId="4" borderId="50" xfId="2" applyNumberFormat="1" applyFont="1" applyFill="1" applyBorder="1" applyAlignment="1">
      <alignment horizontal="center" vertical="center"/>
    </xf>
    <xf numFmtId="0" fontId="9" fillId="3" borderId="25" xfId="2" applyFont="1" applyFill="1" applyBorder="1" applyAlignment="1">
      <alignment horizontal="center"/>
    </xf>
    <xf numFmtId="0" fontId="8" fillId="4" borderId="2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8" fillId="4" borderId="56" xfId="0" applyFont="1" applyFill="1" applyBorder="1" applyAlignment="1">
      <alignment horizontal="center" vertical="center"/>
    </xf>
    <xf numFmtId="0" fontId="8" fillId="4" borderId="58" xfId="0" applyFont="1" applyFill="1" applyBorder="1" applyAlignment="1">
      <alignment horizontal="center" vertical="center"/>
    </xf>
    <xf numFmtId="0" fontId="8" fillId="4" borderId="57" xfId="0" applyFont="1" applyFill="1" applyBorder="1" applyAlignment="1">
      <alignment horizontal="center" vertical="center"/>
    </xf>
    <xf numFmtId="2" fontId="35" fillId="4" borderId="11" xfId="2" applyNumberFormat="1" applyFont="1" applyFill="1" applyBorder="1" applyAlignment="1">
      <alignment horizontal="center" vertical="center"/>
    </xf>
    <xf numFmtId="2" fontId="35" fillId="4" borderId="71" xfId="2" applyNumberFormat="1" applyFont="1" applyFill="1" applyBorder="1" applyAlignment="1">
      <alignment horizontal="center" vertical="center"/>
    </xf>
    <xf numFmtId="2" fontId="35" fillId="4" borderId="13" xfId="2" applyNumberFormat="1" applyFont="1" applyFill="1" applyBorder="1" applyAlignment="1">
      <alignment horizontal="center" vertical="center"/>
    </xf>
    <xf numFmtId="0" fontId="35" fillId="4" borderId="11" xfId="0" applyFont="1" applyFill="1" applyBorder="1" applyAlignment="1">
      <alignment horizontal="center" vertical="center"/>
    </xf>
    <xf numFmtId="0" fontId="35" fillId="4" borderId="71" xfId="0" applyFont="1" applyFill="1" applyBorder="1" applyAlignment="1">
      <alignment horizontal="center" vertical="center"/>
    </xf>
    <xf numFmtId="0" fontId="35" fillId="4" borderId="13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0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6" fillId="4" borderId="71" xfId="0" applyFont="1" applyFill="1" applyBorder="1" applyAlignment="1">
      <alignment horizontal="center" vertical="center"/>
    </xf>
    <xf numFmtId="0" fontId="6" fillId="4" borderId="49" xfId="0" applyFont="1" applyFill="1" applyBorder="1" applyAlignment="1">
      <alignment horizontal="center" vertical="center"/>
    </xf>
    <xf numFmtId="0" fontId="6" fillId="4" borderId="59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2" fontId="13" fillId="4" borderId="59" xfId="2" applyNumberFormat="1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/>
    </xf>
    <xf numFmtId="0" fontId="6" fillId="0" borderId="70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35" fillId="0" borderId="36" xfId="0" applyFont="1" applyBorder="1" applyAlignment="1">
      <alignment horizontal="center" vertical="center"/>
    </xf>
    <xf numFmtId="0" fontId="9" fillId="4" borderId="0" xfId="2" applyFont="1" applyFill="1" applyAlignment="1">
      <alignment horizontal="center"/>
    </xf>
    <xf numFmtId="0" fontId="6" fillId="4" borderId="31" xfId="0" applyFont="1" applyFill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78" fillId="0" borderId="71" xfId="0" applyFont="1" applyBorder="1" applyAlignment="1">
      <alignment horizontal="center" vertical="center"/>
    </xf>
    <xf numFmtId="0" fontId="78" fillId="0" borderId="13" xfId="0" applyFont="1" applyBorder="1" applyAlignment="1">
      <alignment horizontal="center" vertical="center"/>
    </xf>
    <xf numFmtId="49" fontId="91" fillId="0" borderId="92" xfId="0" applyNumberFormat="1" applyFont="1" applyBorder="1" applyAlignment="1">
      <alignment horizontal="center" vertical="center" wrapText="1"/>
    </xf>
    <xf numFmtId="0" fontId="0" fillId="0" borderId="95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6" fillId="0" borderId="95" xfId="0" applyFont="1" applyBorder="1" applyAlignment="1">
      <alignment horizontal="center" vertical="center" wrapText="1"/>
    </xf>
    <xf numFmtId="0" fontId="6" fillId="0" borderId="98" xfId="0" applyFont="1" applyBorder="1" applyAlignment="1">
      <alignment horizontal="center" vertical="center" wrapText="1"/>
    </xf>
    <xf numFmtId="0" fontId="91" fillId="0" borderId="93" xfId="0" applyFont="1" applyBorder="1" applyAlignment="1">
      <alignment horizontal="center" vertical="center" wrapText="1"/>
    </xf>
    <xf numFmtId="0" fontId="6" fillId="0" borderId="96" xfId="0" applyFont="1" applyBorder="1" applyAlignment="1">
      <alignment horizontal="center" vertical="center" wrapText="1"/>
    </xf>
    <xf numFmtId="0" fontId="6" fillId="0" borderId="99" xfId="0" applyFont="1" applyBorder="1" applyAlignment="1">
      <alignment horizontal="center" vertical="center" wrapText="1"/>
    </xf>
    <xf numFmtId="0" fontId="90" fillId="3" borderId="106" xfId="0" applyFont="1" applyFill="1" applyBorder="1" applyAlignment="1">
      <alignment horizontal="center" vertical="center" wrapText="1"/>
    </xf>
    <xf numFmtId="0" fontId="90" fillId="3" borderId="107" xfId="0" applyFont="1" applyFill="1" applyBorder="1" applyAlignment="1">
      <alignment horizontal="center" vertical="center" wrapText="1"/>
    </xf>
    <xf numFmtId="0" fontId="90" fillId="3" borderId="108" xfId="0" applyFont="1" applyFill="1" applyBorder="1" applyAlignment="1">
      <alignment horizontal="center" vertical="center" wrapText="1"/>
    </xf>
    <xf numFmtId="0" fontId="91" fillId="0" borderId="91" xfId="0" applyFont="1" applyBorder="1" applyAlignment="1">
      <alignment horizontal="center" vertical="center"/>
    </xf>
    <xf numFmtId="2" fontId="91" fillId="0" borderId="93" xfId="0" applyNumberFormat="1" applyFont="1" applyBorder="1" applyAlignment="1">
      <alignment horizontal="center" vertical="center"/>
    </xf>
    <xf numFmtId="2" fontId="91" fillId="0" borderId="92" xfId="0" applyNumberFormat="1" applyFont="1" applyBorder="1" applyAlignment="1">
      <alignment horizontal="center" vertical="center"/>
    </xf>
    <xf numFmtId="49" fontId="91" fillId="0" borderId="92" xfId="0" applyNumberFormat="1" applyFont="1" applyBorder="1" applyAlignment="1">
      <alignment horizontal="center" vertical="center"/>
    </xf>
    <xf numFmtId="2" fontId="91" fillId="0" borderId="95" xfId="0" applyNumberFormat="1" applyFont="1" applyBorder="1" applyAlignment="1">
      <alignment horizontal="center" vertical="center"/>
    </xf>
    <xf numFmtId="2" fontId="91" fillId="0" borderId="98" xfId="0" applyNumberFormat="1" applyFont="1" applyBorder="1" applyAlignment="1">
      <alignment horizontal="center" vertical="center"/>
    </xf>
    <xf numFmtId="2" fontId="91" fillId="0" borderId="96" xfId="0" applyNumberFormat="1" applyFont="1" applyBorder="1" applyAlignment="1">
      <alignment horizontal="center" vertical="center"/>
    </xf>
    <xf numFmtId="2" fontId="91" fillId="0" borderId="99" xfId="0" applyNumberFormat="1" applyFont="1" applyBorder="1" applyAlignment="1">
      <alignment horizontal="center" vertical="center"/>
    </xf>
    <xf numFmtId="0" fontId="91" fillId="4" borderId="163" xfId="0" applyFont="1" applyFill="1" applyBorder="1" applyAlignment="1">
      <alignment horizontal="center" vertical="center"/>
    </xf>
    <xf numFmtId="0" fontId="91" fillId="4" borderId="164" xfId="0" applyFont="1" applyFill="1" applyBorder="1" applyAlignment="1">
      <alignment horizontal="center" vertical="center"/>
    </xf>
    <xf numFmtId="0" fontId="91" fillId="4" borderId="165" xfId="0" applyFont="1" applyFill="1" applyBorder="1" applyAlignment="1">
      <alignment horizontal="center" vertical="center"/>
    </xf>
    <xf numFmtId="0" fontId="91" fillId="0" borderId="97" xfId="0" applyFont="1" applyBorder="1" applyAlignment="1">
      <alignment horizontal="center" vertical="center"/>
    </xf>
    <xf numFmtId="49" fontId="91" fillId="0" borderId="95" xfId="0" applyNumberFormat="1" applyFont="1" applyBorder="1" applyAlignment="1">
      <alignment horizontal="center" vertical="center"/>
    </xf>
    <xf numFmtId="49" fontId="91" fillId="0" borderId="98" xfId="0" applyNumberFormat="1" applyFont="1" applyBorder="1" applyAlignment="1">
      <alignment horizontal="center" vertical="center"/>
    </xf>
    <xf numFmtId="0" fontId="6" fillId="0" borderId="94" xfId="0" applyFont="1" applyBorder="1" applyAlignment="1">
      <alignment horizontal="center" vertical="center"/>
    </xf>
    <xf numFmtId="0" fontId="6" fillId="0" borderId="97" xfId="0" applyFont="1" applyBorder="1" applyAlignment="1">
      <alignment horizontal="center" vertical="center"/>
    </xf>
    <xf numFmtId="0" fontId="91" fillId="0" borderId="98" xfId="0" applyFont="1" applyBorder="1" applyAlignment="1">
      <alignment horizontal="center" vertical="center" wrapText="1"/>
    </xf>
    <xf numFmtId="0" fontId="91" fillId="0" borderId="91" xfId="0" applyFont="1" applyBorder="1" applyAlignment="1">
      <alignment horizontal="center" vertical="center" wrapText="1"/>
    </xf>
    <xf numFmtId="0" fontId="6" fillId="0" borderId="94" xfId="0" applyFont="1" applyBorder="1" applyAlignment="1">
      <alignment horizontal="center" vertical="center" wrapText="1"/>
    </xf>
    <xf numFmtId="0" fontId="6" fillId="0" borderId="97" xfId="0" applyFont="1" applyBorder="1" applyAlignment="1">
      <alignment horizontal="center" vertical="center" wrapText="1"/>
    </xf>
    <xf numFmtId="0" fontId="91" fillId="4" borderId="169" xfId="0" applyFont="1" applyFill="1" applyBorder="1" applyAlignment="1">
      <alignment horizontal="center" vertical="center"/>
    </xf>
    <xf numFmtId="0" fontId="91" fillId="4" borderId="170" xfId="0" applyFont="1" applyFill="1" applyBorder="1" applyAlignment="1">
      <alignment horizontal="center" vertical="center"/>
    </xf>
    <xf numFmtId="0" fontId="91" fillId="4" borderId="171" xfId="0" applyFont="1" applyFill="1" applyBorder="1" applyAlignment="1">
      <alignment horizontal="center" vertical="center"/>
    </xf>
    <xf numFmtId="0" fontId="91" fillId="4" borderId="117" xfId="0" applyFont="1" applyFill="1" applyBorder="1" applyAlignment="1">
      <alignment horizontal="center" vertical="center"/>
    </xf>
    <xf numFmtId="0" fontId="91" fillId="4" borderId="115" xfId="0" applyFont="1" applyFill="1" applyBorder="1" applyAlignment="1">
      <alignment horizontal="center" vertical="center"/>
    </xf>
    <xf numFmtId="0" fontId="91" fillId="4" borderId="116" xfId="0" applyFont="1" applyFill="1" applyBorder="1" applyAlignment="1">
      <alignment horizontal="center" vertical="center"/>
    </xf>
    <xf numFmtId="0" fontId="91" fillId="0" borderId="166" xfId="0" applyFont="1" applyBorder="1" applyAlignment="1">
      <alignment horizontal="center" vertical="center"/>
    </xf>
    <xf numFmtId="0" fontId="91" fillId="0" borderId="167" xfId="0" applyFont="1" applyBorder="1" applyAlignment="1">
      <alignment horizontal="center" vertical="center"/>
    </xf>
    <xf numFmtId="0" fontId="91" fillId="0" borderId="168" xfId="0" applyFont="1" applyBorder="1" applyAlignment="1">
      <alignment horizontal="center" vertical="center"/>
    </xf>
    <xf numFmtId="0" fontId="91" fillId="4" borderId="166" xfId="0" applyFont="1" applyFill="1" applyBorder="1" applyAlignment="1">
      <alignment horizontal="center" vertical="center"/>
    </xf>
    <xf numFmtId="0" fontId="91" fillId="4" borderId="167" xfId="0" applyFont="1" applyFill="1" applyBorder="1" applyAlignment="1">
      <alignment horizontal="center" vertical="center"/>
    </xf>
    <xf numFmtId="0" fontId="91" fillId="4" borderId="168" xfId="0" applyFont="1" applyFill="1" applyBorder="1" applyAlignment="1">
      <alignment horizontal="center" vertical="center"/>
    </xf>
    <xf numFmtId="0" fontId="91" fillId="0" borderId="117" xfId="0" applyFont="1" applyBorder="1" applyAlignment="1">
      <alignment horizontal="center" vertical="center"/>
    </xf>
    <xf numFmtId="0" fontId="91" fillId="0" borderId="115" xfId="0" applyFont="1" applyBorder="1" applyAlignment="1">
      <alignment horizontal="center" vertical="center"/>
    </xf>
    <xf numFmtId="0" fontId="91" fillId="0" borderId="116" xfId="0" applyFont="1" applyBorder="1" applyAlignment="1">
      <alignment horizontal="center" vertical="center"/>
    </xf>
    <xf numFmtId="0" fontId="90" fillId="4" borderId="80" xfId="0" applyFont="1" applyFill="1" applyBorder="1" applyAlignment="1">
      <alignment horizontal="center" vertical="center" wrapText="1"/>
    </xf>
    <xf numFmtId="0" fontId="90" fillId="4" borderId="81" xfId="0" applyFont="1" applyFill="1" applyBorder="1" applyAlignment="1">
      <alignment horizontal="center" vertical="center" wrapText="1"/>
    </xf>
    <xf numFmtId="0" fontId="90" fillId="4" borderId="82" xfId="0" applyFont="1" applyFill="1" applyBorder="1" applyAlignment="1">
      <alignment horizontal="center" vertical="center" wrapText="1"/>
    </xf>
    <xf numFmtId="0" fontId="90" fillId="4" borderId="83" xfId="0" applyFont="1" applyFill="1" applyBorder="1" applyAlignment="1">
      <alignment horizontal="center" vertical="center" wrapText="1"/>
    </xf>
    <xf numFmtId="0" fontId="90" fillId="4" borderId="0" xfId="0" applyFont="1" applyFill="1" applyAlignment="1">
      <alignment horizontal="center" vertical="center" wrapText="1"/>
    </xf>
    <xf numFmtId="0" fontId="90" fillId="4" borderId="84" xfId="0" applyFont="1" applyFill="1" applyBorder="1" applyAlignment="1">
      <alignment horizontal="center" vertical="center" wrapText="1"/>
    </xf>
    <xf numFmtId="0" fontId="90" fillId="4" borderId="85" xfId="0" applyFont="1" applyFill="1" applyBorder="1" applyAlignment="1">
      <alignment horizontal="center" vertical="center" wrapText="1"/>
    </xf>
    <xf numFmtId="0" fontId="90" fillId="4" borderId="86" xfId="0" applyFont="1" applyFill="1" applyBorder="1" applyAlignment="1">
      <alignment horizontal="center" vertical="center" wrapText="1"/>
    </xf>
    <xf numFmtId="0" fontId="90" fillId="4" borderId="87" xfId="0" applyFont="1" applyFill="1" applyBorder="1" applyAlignment="1">
      <alignment horizontal="center" vertical="center" wrapText="1"/>
    </xf>
    <xf numFmtId="0" fontId="95" fillId="4" borderId="88" xfId="0" applyFont="1" applyFill="1" applyBorder="1" applyAlignment="1">
      <alignment horizontal="center" vertical="center" wrapText="1"/>
    </xf>
    <xf numFmtId="0" fontId="95" fillId="4" borderId="89" xfId="0" applyFont="1" applyFill="1" applyBorder="1" applyAlignment="1">
      <alignment horizontal="center" vertical="center" wrapText="1"/>
    </xf>
    <xf numFmtId="0" fontId="95" fillId="4" borderId="90" xfId="0" applyFont="1" applyFill="1" applyBorder="1" applyAlignment="1">
      <alignment horizontal="center" vertical="center" wrapText="1"/>
    </xf>
    <xf numFmtId="0" fontId="90" fillId="21" borderId="106" xfId="0" applyFont="1" applyFill="1" applyBorder="1" applyAlignment="1">
      <alignment horizontal="center" vertical="center" wrapText="1"/>
    </xf>
    <xf numFmtId="0" fontId="104" fillId="21" borderId="107" xfId="0" applyFont="1" applyFill="1" applyBorder="1"/>
    <xf numFmtId="0" fontId="104" fillId="21" borderId="108" xfId="0" applyFont="1" applyFill="1" applyBorder="1"/>
    <xf numFmtId="0" fontId="127" fillId="4" borderId="0" xfId="8" applyFont="1" applyFill="1" applyAlignment="1">
      <alignment horizontal="right" vertical="center"/>
    </xf>
    <xf numFmtId="2" fontId="91" fillId="0" borderId="93" xfId="0" applyNumberFormat="1" applyFont="1" applyBorder="1" applyAlignment="1">
      <alignment horizontal="center" vertical="center" wrapText="1"/>
    </xf>
    <xf numFmtId="2" fontId="91" fillId="0" borderId="96" xfId="0" applyNumberFormat="1" applyFont="1" applyBorder="1" applyAlignment="1">
      <alignment horizontal="center" vertical="center" wrapText="1"/>
    </xf>
    <xf numFmtId="2" fontId="91" fillId="0" borderId="99" xfId="0" applyNumberFormat="1" applyFont="1" applyBorder="1" applyAlignment="1">
      <alignment horizontal="center" vertical="center" wrapText="1"/>
    </xf>
    <xf numFmtId="0" fontId="93" fillId="0" borderId="94" xfId="0" applyFont="1" applyBorder="1" applyAlignment="1">
      <alignment horizontal="center" vertical="center" wrapText="1"/>
    </xf>
    <xf numFmtId="0" fontId="93" fillId="0" borderId="97" xfId="0" applyFont="1" applyBorder="1" applyAlignment="1">
      <alignment horizontal="center" vertical="center" wrapText="1"/>
    </xf>
    <xf numFmtId="0" fontId="93" fillId="0" borderId="95" xfId="0" applyFont="1" applyBorder="1" applyAlignment="1">
      <alignment horizontal="center" vertical="center" wrapText="1"/>
    </xf>
    <xf numFmtId="0" fontId="93" fillId="0" borderId="98" xfId="0" applyFont="1" applyBorder="1" applyAlignment="1">
      <alignment horizontal="center" vertical="center" wrapText="1"/>
    </xf>
    <xf numFmtId="0" fontId="93" fillId="0" borderId="96" xfId="0" applyFont="1" applyBorder="1" applyAlignment="1">
      <alignment horizontal="center" vertical="center" wrapText="1"/>
    </xf>
    <xf numFmtId="0" fontId="93" fillId="0" borderId="99" xfId="0" applyFont="1" applyBorder="1" applyAlignment="1">
      <alignment horizontal="center" vertical="center" wrapText="1"/>
    </xf>
    <xf numFmtId="0" fontId="55" fillId="0" borderId="39" xfId="6" applyFont="1" applyBorder="1" applyAlignment="1" applyProtection="1">
      <alignment horizontal="center" vertical="center" wrapText="1"/>
      <protection locked="0"/>
    </xf>
    <xf numFmtId="0" fontId="55" fillId="0" borderId="70" xfId="6" applyFont="1" applyBorder="1" applyAlignment="1" applyProtection="1">
      <alignment horizontal="center" vertical="center" wrapText="1"/>
      <protection locked="0"/>
    </xf>
    <xf numFmtId="0" fontId="0" fillId="0" borderId="17" xfId="0" applyBorder="1" applyAlignment="1">
      <alignment horizontal="center" vertical="center" wrapText="1"/>
    </xf>
    <xf numFmtId="0" fontId="46" fillId="4" borderId="1" xfId="8" applyFont="1" applyFill="1" applyBorder="1" applyAlignment="1">
      <alignment horizontal="right" vertical="center"/>
    </xf>
    <xf numFmtId="0" fontId="46" fillId="4" borderId="40" xfId="8" applyFont="1" applyFill="1" applyBorder="1" applyAlignment="1">
      <alignment horizontal="right" vertical="center"/>
    </xf>
    <xf numFmtId="0" fontId="0" fillId="0" borderId="40" xfId="0" applyBorder="1" applyAlignment="1">
      <alignment vertical="center"/>
    </xf>
    <xf numFmtId="0" fontId="0" fillId="0" borderId="2" xfId="0" applyBorder="1" applyAlignment="1">
      <alignment vertical="center"/>
    </xf>
    <xf numFmtId="0" fontId="8" fillId="4" borderId="24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8" fillId="4" borderId="27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0" fillId="0" borderId="23" xfId="0" applyBorder="1" applyAlignment="1">
      <alignment vertical="center"/>
    </xf>
    <xf numFmtId="0" fontId="8" fillId="4" borderId="56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wrapText="1"/>
    </xf>
    <xf numFmtId="0" fontId="0" fillId="0" borderId="58" xfId="0" applyBorder="1" applyAlignment="1">
      <alignment vertical="center"/>
    </xf>
    <xf numFmtId="0" fontId="0" fillId="0" borderId="57" xfId="0" applyBorder="1" applyAlignment="1">
      <alignment vertical="center"/>
    </xf>
    <xf numFmtId="0" fontId="0" fillId="0" borderId="70" xfId="0" applyBorder="1" applyAlignment="1">
      <alignment horizontal="center" vertical="center" wrapText="1"/>
    </xf>
    <xf numFmtId="0" fontId="55" fillId="0" borderId="39" xfId="6" applyFont="1" applyBorder="1" applyAlignment="1">
      <alignment horizontal="center" vertical="center" wrapText="1"/>
    </xf>
    <xf numFmtId="0" fontId="55" fillId="0" borderId="70" xfId="6" applyFont="1" applyBorder="1" applyAlignment="1">
      <alignment horizontal="center" vertical="center" wrapText="1"/>
    </xf>
    <xf numFmtId="0" fontId="73" fillId="0" borderId="0" xfId="6" applyFont="1" applyAlignment="1" applyProtection="1">
      <alignment horizontal="left" vertical="center" wrapText="1"/>
      <protection locked="0"/>
    </xf>
    <xf numFmtId="0" fontId="73" fillId="0" borderId="60" xfId="6" applyFont="1" applyBorder="1" applyAlignment="1" applyProtection="1">
      <alignment horizontal="left" vertical="center" wrapText="1"/>
      <protection locked="0"/>
    </xf>
    <xf numFmtId="0" fontId="73" fillId="0" borderId="0" xfId="6" applyFont="1" applyAlignment="1">
      <alignment horizontal="left" vertical="center" wrapText="1"/>
    </xf>
    <xf numFmtId="0" fontId="73" fillId="0" borderId="60" xfId="6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168" fontId="55" fillId="27" borderId="12" xfId="0" applyNumberFormat="1" applyFont="1" applyFill="1" applyBorder="1" applyAlignment="1">
      <alignment horizontal="center" vertical="center"/>
    </xf>
    <xf numFmtId="2" fontId="55" fillId="0" borderId="39" xfId="6" applyNumberFormat="1" applyFont="1" applyBorder="1" applyAlignment="1" applyProtection="1">
      <alignment horizontal="center" vertical="center" wrapText="1"/>
      <protection locked="0"/>
    </xf>
    <xf numFmtId="2" fontId="55" fillId="0" borderId="17" xfId="6" applyNumberFormat="1" applyFont="1" applyBorder="1" applyAlignment="1" applyProtection="1">
      <alignment horizontal="center" vertical="center" wrapText="1"/>
      <protection locked="0"/>
    </xf>
    <xf numFmtId="2" fontId="55" fillId="0" borderId="39" xfId="6" applyNumberFormat="1" applyFont="1" applyBorder="1" applyAlignment="1">
      <alignment horizontal="center" vertical="center" wrapText="1"/>
    </xf>
    <xf numFmtId="2" fontId="55" fillId="0" borderId="70" xfId="6" applyNumberFormat="1" applyFont="1" applyBorder="1" applyAlignment="1">
      <alignment horizontal="center" vertical="center" wrapText="1"/>
    </xf>
    <xf numFmtId="2" fontId="55" fillId="0" borderId="17" xfId="6" applyNumberFormat="1" applyFont="1" applyBorder="1" applyAlignment="1">
      <alignment horizontal="center" vertical="center" wrapText="1"/>
    </xf>
    <xf numFmtId="0" fontId="55" fillId="0" borderId="17" xfId="6" applyFont="1" applyBorder="1" applyAlignment="1">
      <alignment horizontal="center" vertical="center" wrapText="1"/>
    </xf>
    <xf numFmtId="0" fontId="5" fillId="0" borderId="12" xfId="6" applyFont="1" applyBorder="1" applyAlignment="1">
      <alignment horizontal="left" vertical="center" wrapText="1"/>
    </xf>
    <xf numFmtId="0" fontId="5" fillId="0" borderId="52" xfId="6" applyFont="1" applyBorder="1" applyAlignment="1">
      <alignment horizontal="left" vertical="center" wrapText="1"/>
    </xf>
    <xf numFmtId="0" fontId="5" fillId="0" borderId="19" xfId="6" applyFont="1" applyBorder="1" applyAlignment="1">
      <alignment horizontal="left" vertical="center" wrapText="1"/>
    </xf>
    <xf numFmtId="0" fontId="5" fillId="0" borderId="5" xfId="6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3" fillId="3" borderId="98" xfId="7" applyFont="1" applyFill="1" applyBorder="1" applyAlignment="1">
      <alignment horizontal="center" vertical="center"/>
    </xf>
    <xf numFmtId="0" fontId="93" fillId="3" borderId="99" xfId="7" applyFont="1" applyFill="1" applyBorder="1" applyAlignment="1">
      <alignment horizontal="center" vertical="center"/>
    </xf>
    <xf numFmtId="0" fontId="93" fillId="4" borderId="117" xfId="7" applyFont="1" applyFill="1" applyBorder="1" applyAlignment="1">
      <alignment horizontal="left" vertical="center"/>
    </xf>
    <xf numFmtId="0" fontId="0" fillId="0" borderId="115" xfId="0" applyBorder="1" applyAlignment="1">
      <alignment horizontal="left" vertical="center"/>
    </xf>
    <xf numFmtId="0" fontId="0" fillId="0" borderId="140" xfId="0" applyBorder="1" applyAlignment="1">
      <alignment horizontal="left" vertical="center"/>
    </xf>
    <xf numFmtId="0" fontId="93" fillId="4" borderId="118" xfId="7" applyFont="1" applyFill="1" applyBorder="1" applyAlignment="1">
      <alignment horizontal="left" vertical="center"/>
    </xf>
    <xf numFmtId="0" fontId="0" fillId="0" borderId="119" xfId="0" applyBorder="1" applyAlignment="1">
      <alignment horizontal="left" vertical="center"/>
    </xf>
    <xf numFmtId="0" fontId="0" fillId="0" borderId="148" xfId="0" applyBorder="1" applyAlignment="1">
      <alignment horizontal="left" vertical="center"/>
    </xf>
    <xf numFmtId="0" fontId="93" fillId="0" borderId="109" xfId="7" applyFont="1" applyBorder="1" applyAlignment="1">
      <alignment horizontal="left" vertical="center"/>
    </xf>
    <xf numFmtId="0" fontId="0" fillId="0" borderId="110" xfId="0" applyBorder="1" applyAlignment="1">
      <alignment horizontal="left" vertical="center"/>
    </xf>
    <xf numFmtId="0" fontId="0" fillId="0" borderId="149" xfId="0" applyBorder="1" applyAlignment="1">
      <alignment horizontal="left" vertical="center"/>
    </xf>
    <xf numFmtId="0" fontId="93" fillId="0" borderId="117" xfId="7" applyFont="1" applyBorder="1" applyAlignment="1">
      <alignment horizontal="left" vertical="center"/>
    </xf>
    <xf numFmtId="0" fontId="93" fillId="0" borderId="118" xfId="7" applyFont="1" applyBorder="1" applyAlignment="1">
      <alignment horizontal="left" vertical="center"/>
    </xf>
    <xf numFmtId="0" fontId="93" fillId="4" borderId="95" xfId="6" applyFont="1" applyFill="1" applyBorder="1" applyAlignment="1">
      <alignment horizontal="center" vertical="center"/>
    </xf>
    <xf numFmtId="0" fontId="93" fillId="4" borderId="96" xfId="6" applyFont="1" applyFill="1" applyBorder="1" applyAlignment="1">
      <alignment horizontal="center" vertical="center"/>
    </xf>
    <xf numFmtId="0" fontId="93" fillId="3" borderId="118" xfId="7" applyFont="1" applyFill="1" applyBorder="1" applyAlignment="1">
      <alignment horizontal="left" vertical="center"/>
    </xf>
    <xf numFmtId="0" fontId="0" fillId="3" borderId="119" xfId="0" applyFill="1" applyBorder="1" applyAlignment="1">
      <alignment horizontal="left" vertical="center"/>
    </xf>
    <xf numFmtId="0" fontId="0" fillId="3" borderId="148" xfId="0" applyFill="1" applyBorder="1" applyAlignment="1">
      <alignment horizontal="left" vertical="center"/>
    </xf>
    <xf numFmtId="0" fontId="95" fillId="21" borderId="88" xfId="6" applyFont="1" applyFill="1" applyBorder="1" applyAlignment="1">
      <alignment horizontal="center" vertical="center"/>
    </xf>
    <xf numFmtId="0" fontId="0" fillId="0" borderId="159" xfId="0" applyBorder="1" applyAlignment="1">
      <alignment horizontal="center" vertical="center"/>
    </xf>
    <xf numFmtId="0" fontId="93" fillId="4" borderId="109" xfId="6" applyFont="1" applyFill="1" applyBorder="1" applyAlignment="1">
      <alignment horizontal="left" vertical="center"/>
    </xf>
    <xf numFmtId="0" fontId="93" fillId="4" borderId="117" xfId="6" applyFont="1" applyFill="1" applyBorder="1" applyAlignment="1">
      <alignment horizontal="left" vertical="center"/>
    </xf>
    <xf numFmtId="0" fontId="93" fillId="4" borderId="109" xfId="7" applyFont="1" applyFill="1" applyBorder="1" applyAlignment="1">
      <alignment horizontal="left" vertical="center"/>
    </xf>
    <xf numFmtId="0" fontId="93" fillId="4" borderId="117" xfId="7" applyFont="1" applyFill="1" applyBorder="1" applyAlignment="1">
      <alignment horizontal="left" vertical="center" wrapText="1"/>
    </xf>
    <xf numFmtId="0" fontId="93" fillId="4" borderId="91" xfId="6" applyFont="1" applyFill="1" applyBorder="1" applyAlignment="1">
      <alignment horizontal="left" vertical="center"/>
    </xf>
    <xf numFmtId="0" fontId="93" fillId="4" borderId="94" xfId="6" applyFont="1" applyFill="1" applyBorder="1" applyAlignment="1">
      <alignment horizontal="left" vertical="center"/>
    </xf>
    <xf numFmtId="0" fontId="93" fillId="4" borderId="95" xfId="7" applyFont="1" applyFill="1" applyBorder="1" applyAlignment="1">
      <alignment horizontal="center" vertical="center"/>
    </xf>
    <xf numFmtId="0" fontId="93" fillId="4" borderId="96" xfId="7" applyFont="1" applyFill="1" applyBorder="1" applyAlignment="1">
      <alignment horizontal="center" vertical="center"/>
    </xf>
    <xf numFmtId="0" fontId="91" fillId="0" borderId="117" xfId="1" applyFont="1" applyBorder="1" applyAlignment="1">
      <alignment horizontal="left" vertical="center" wrapText="1"/>
    </xf>
    <xf numFmtId="0" fontId="91" fillId="0" borderId="157" xfId="1" applyFont="1" applyBorder="1" applyAlignment="1">
      <alignment horizontal="left" vertical="center" wrapText="1"/>
    </xf>
    <xf numFmtId="0" fontId="0" fillId="0" borderId="110" xfId="0" applyBorder="1" applyAlignment="1">
      <alignment horizontal="left" vertical="center" wrapText="1"/>
    </xf>
    <xf numFmtId="0" fontId="0" fillId="0" borderId="149" xfId="0" applyBorder="1" applyAlignment="1">
      <alignment horizontal="left" vertical="center" wrapText="1"/>
    </xf>
    <xf numFmtId="168" fontId="91" fillId="0" borderId="151" xfId="1" applyNumberFormat="1" applyFont="1" applyBorder="1" applyAlignment="1">
      <alignment horizontal="center" vertical="center" wrapText="1"/>
    </xf>
    <xf numFmtId="168" fontId="0" fillId="0" borderId="90" xfId="0" applyNumberFormat="1" applyBorder="1" applyAlignment="1">
      <alignment horizontal="center" vertical="center"/>
    </xf>
    <xf numFmtId="168" fontId="91" fillId="0" borderId="157" xfId="1" applyNumberFormat="1" applyFont="1" applyBorder="1" applyAlignment="1">
      <alignment horizontal="center" vertical="center" wrapText="1"/>
    </xf>
    <xf numFmtId="168" fontId="0" fillId="0" borderId="149" xfId="0" applyNumberFormat="1" applyBorder="1" applyAlignment="1">
      <alignment horizontal="center" vertical="center"/>
    </xf>
    <xf numFmtId="168" fontId="91" fillId="0" borderId="125" xfId="1" applyNumberFormat="1" applyFont="1" applyBorder="1" applyAlignment="1">
      <alignment horizontal="center" vertical="center" wrapText="1"/>
    </xf>
    <xf numFmtId="168" fontId="0" fillId="0" borderId="140" xfId="0" applyNumberFormat="1" applyBorder="1" applyAlignment="1">
      <alignment horizontal="center" vertical="center"/>
    </xf>
    <xf numFmtId="0" fontId="91" fillId="0" borderId="145" xfId="1" applyFont="1" applyBorder="1" applyAlignment="1">
      <alignment horizontal="left" vertical="center" wrapText="1"/>
    </xf>
    <xf numFmtId="0" fontId="0" fillId="0" borderId="119" xfId="0" applyBorder="1" applyAlignment="1">
      <alignment horizontal="left" vertical="center" wrapText="1"/>
    </xf>
    <xf numFmtId="0" fontId="0" fillId="0" borderId="148" xfId="0" applyBorder="1" applyAlignment="1">
      <alignment horizontal="left" vertical="center" wrapText="1"/>
    </xf>
    <xf numFmtId="0" fontId="91" fillId="0" borderId="151" xfId="1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0" fillId="0" borderId="159" xfId="0" applyBorder="1" applyAlignment="1">
      <alignment horizontal="left" vertical="center" wrapText="1"/>
    </xf>
    <xf numFmtId="0" fontId="91" fillId="0" borderId="118" xfId="1" applyFont="1" applyBorder="1" applyAlignment="1">
      <alignment horizontal="left" vertical="center" wrapText="1"/>
    </xf>
    <xf numFmtId="0" fontId="91" fillId="0" borderId="88" xfId="1" applyFont="1" applyBorder="1" applyAlignment="1">
      <alignment horizontal="left" vertical="center" wrapText="1"/>
    </xf>
    <xf numFmtId="0" fontId="89" fillId="0" borderId="89" xfId="8" applyFont="1" applyBorder="1" applyAlignment="1">
      <alignment horizontal="right" vertical="center" wrapText="1"/>
    </xf>
    <xf numFmtId="0" fontId="91" fillId="21" borderId="88" xfId="6" applyFont="1" applyFill="1" applyBorder="1" applyAlignment="1">
      <alignment horizontal="center" vertical="center"/>
    </xf>
    <xf numFmtId="0" fontId="91" fillId="21" borderId="89" xfId="6" applyFont="1" applyFill="1" applyBorder="1" applyAlignment="1">
      <alignment horizontal="center" vertical="center"/>
    </xf>
    <xf numFmtId="0" fontId="91" fillId="21" borderId="90" xfId="6" applyFont="1" applyFill="1" applyBorder="1" applyAlignment="1">
      <alignment horizontal="center" vertical="center"/>
    </xf>
    <xf numFmtId="0" fontId="93" fillId="0" borderId="91" xfId="6" applyFont="1" applyBorder="1" applyAlignment="1">
      <alignment horizontal="center" vertical="center" wrapText="1"/>
    </xf>
    <xf numFmtId="0" fontId="93" fillId="0" borderId="92" xfId="6" applyFont="1" applyBorder="1" applyAlignment="1">
      <alignment horizontal="center" vertical="center" wrapText="1"/>
    </xf>
    <xf numFmtId="0" fontId="93" fillId="0" borderId="94" xfId="6" applyFont="1" applyBorder="1" applyAlignment="1">
      <alignment horizontal="center" vertical="center" wrapText="1"/>
    </xf>
    <xf numFmtId="0" fontId="93" fillId="0" borderId="95" xfId="6" applyFont="1" applyBorder="1" applyAlignment="1">
      <alignment horizontal="center" vertical="center" wrapText="1"/>
    </xf>
    <xf numFmtId="0" fontId="93" fillId="4" borderId="92" xfId="6" applyFont="1" applyFill="1" applyBorder="1" applyAlignment="1">
      <alignment horizontal="center" vertical="center"/>
    </xf>
    <xf numFmtId="0" fontId="93" fillId="4" borderId="93" xfId="6" applyFont="1" applyFill="1" applyBorder="1" applyAlignment="1">
      <alignment horizontal="center" vertical="center"/>
    </xf>
    <xf numFmtId="0" fontId="95" fillId="21" borderId="88" xfId="1" applyFont="1" applyFill="1" applyBorder="1" applyAlignment="1">
      <alignment horizontal="center" vertical="center"/>
    </xf>
    <xf numFmtId="0" fontId="95" fillId="21" borderId="79" xfId="1" applyFont="1" applyFill="1" applyBorder="1" applyAlignment="1">
      <alignment horizontal="center" vertical="center"/>
    </xf>
    <xf numFmtId="0" fontId="93" fillId="4" borderId="101" xfId="6" applyFont="1" applyFill="1" applyBorder="1" applyAlignment="1">
      <alignment horizontal="center" vertical="center"/>
    </xf>
    <xf numFmtId="0" fontId="93" fillId="4" borderId="102" xfId="6" applyFont="1" applyFill="1" applyBorder="1" applyAlignment="1">
      <alignment horizontal="center" vertical="center"/>
    </xf>
    <xf numFmtId="168" fontId="95" fillId="21" borderId="88" xfId="6" applyNumberFormat="1" applyFont="1" applyFill="1" applyBorder="1" applyAlignment="1">
      <alignment horizontal="center" vertical="center"/>
    </xf>
    <xf numFmtId="0" fontId="29" fillId="21" borderId="89" xfId="0" applyFont="1" applyFill="1" applyBorder="1" applyAlignment="1">
      <alignment horizontal="center" vertical="center"/>
    </xf>
    <xf numFmtId="0" fontId="29" fillId="21" borderId="90" xfId="0" applyFont="1" applyFill="1" applyBorder="1" applyAlignment="1">
      <alignment horizontal="center" vertical="center"/>
    </xf>
    <xf numFmtId="168" fontId="93" fillId="3" borderId="88" xfId="6" applyNumberFormat="1" applyFont="1" applyFill="1" applyBorder="1" applyAlignment="1">
      <alignment horizontal="center" vertical="center"/>
    </xf>
    <xf numFmtId="0" fontId="0" fillId="3" borderId="89" xfId="0" applyFill="1" applyBorder="1" applyAlignment="1">
      <alignment horizontal="center" vertical="center"/>
    </xf>
    <xf numFmtId="168" fontId="93" fillId="3" borderId="88" xfId="6" applyNumberFormat="1" applyFont="1" applyFill="1" applyBorder="1" applyAlignment="1">
      <alignment horizontal="left" vertical="center" wrapText="1"/>
    </xf>
    <xf numFmtId="0" fontId="0" fillId="3" borderId="89" xfId="0" applyFill="1" applyBorder="1" applyAlignment="1">
      <alignment horizontal="left" vertical="center" wrapText="1"/>
    </xf>
    <xf numFmtId="0" fontId="0" fillId="3" borderId="90" xfId="0" applyFill="1" applyBorder="1" applyAlignment="1">
      <alignment horizontal="center" vertical="center"/>
    </xf>
    <xf numFmtId="0" fontId="91" fillId="0" borderId="109" xfId="1" applyFont="1" applyBorder="1" applyAlignment="1">
      <alignment horizontal="left" vertical="center" wrapText="1"/>
    </xf>
    <xf numFmtId="0" fontId="95" fillId="21" borderId="109" xfId="1" applyFont="1" applyFill="1" applyBorder="1" applyAlignment="1">
      <alignment horizontal="left" vertical="center" wrapText="1"/>
    </xf>
    <xf numFmtId="0" fontId="110" fillId="21" borderId="110" xfId="0" applyFont="1" applyFill="1" applyBorder="1" applyAlignment="1">
      <alignment horizontal="left" vertical="center" wrapText="1"/>
    </xf>
    <xf numFmtId="0" fontId="110" fillId="21" borderId="111" xfId="0" applyFont="1" applyFill="1" applyBorder="1" applyAlignment="1">
      <alignment horizontal="left" vertical="center" wrapText="1"/>
    </xf>
    <xf numFmtId="0" fontId="110" fillId="21" borderId="117" xfId="0" applyFont="1" applyFill="1" applyBorder="1" applyAlignment="1">
      <alignment horizontal="left" vertical="center" wrapText="1"/>
    </xf>
    <xf numFmtId="0" fontId="110" fillId="21" borderId="115" xfId="0" applyFont="1" applyFill="1" applyBorder="1" applyAlignment="1">
      <alignment horizontal="left" vertical="center" wrapText="1"/>
    </xf>
    <xf numFmtId="0" fontId="110" fillId="21" borderId="116" xfId="0" applyFont="1" applyFill="1" applyBorder="1" applyAlignment="1">
      <alignment horizontal="left" vertical="center" wrapText="1"/>
    </xf>
    <xf numFmtId="0" fontId="91" fillId="0" borderId="160" xfId="6" applyFont="1" applyBorder="1" applyAlignment="1">
      <alignment horizontal="left" vertical="center" wrapText="1"/>
    </xf>
    <xf numFmtId="0" fontId="0" fillId="0" borderId="160" xfId="0" applyBorder="1" applyAlignment="1">
      <alignment horizontal="left" vertical="center" wrapText="1"/>
    </xf>
    <xf numFmtId="0" fontId="0" fillId="0" borderId="161" xfId="0" applyBorder="1"/>
    <xf numFmtId="0" fontId="121" fillId="0" borderId="160" xfId="8" applyFont="1" applyBorder="1" applyAlignment="1">
      <alignment horizontal="center" vertical="center"/>
    </xf>
    <xf numFmtId="0" fontId="95" fillId="21" borderId="117" xfId="1" applyFont="1" applyFill="1" applyBorder="1" applyAlignment="1">
      <alignment horizontal="left" vertical="center" wrapText="1"/>
    </xf>
    <xf numFmtId="0" fontId="0" fillId="21" borderId="115" xfId="0" applyFill="1" applyBorder="1" applyAlignment="1">
      <alignment horizontal="left" vertical="center" wrapText="1"/>
    </xf>
    <xf numFmtId="0" fontId="0" fillId="21" borderId="116" xfId="0" applyFill="1" applyBorder="1" applyAlignment="1">
      <alignment horizontal="left" vertical="center" wrapText="1"/>
    </xf>
    <xf numFmtId="0" fontId="0" fillId="21" borderId="117" xfId="0" applyFill="1" applyBorder="1" applyAlignment="1">
      <alignment horizontal="left" vertical="center" wrapText="1"/>
    </xf>
    <xf numFmtId="0" fontId="0" fillId="21" borderId="118" xfId="0" applyFill="1" applyBorder="1" applyAlignment="1">
      <alignment horizontal="left" vertical="center" wrapText="1"/>
    </xf>
    <xf numFmtId="0" fontId="0" fillId="21" borderId="119" xfId="0" applyFill="1" applyBorder="1" applyAlignment="1">
      <alignment horizontal="left" vertical="center" wrapText="1"/>
    </xf>
    <xf numFmtId="0" fontId="0" fillId="21" borderId="120" xfId="0" applyFill="1" applyBorder="1" applyAlignment="1">
      <alignment horizontal="left" vertical="center" wrapText="1"/>
    </xf>
    <xf numFmtId="0" fontId="93" fillId="4" borderId="98" xfId="6" applyFont="1" applyFill="1" applyBorder="1" applyAlignment="1">
      <alignment horizontal="center" vertical="center"/>
    </xf>
    <xf numFmtId="0" fontId="93" fillId="4" borderId="99" xfId="6" applyFont="1" applyFill="1" applyBorder="1" applyAlignment="1">
      <alignment horizontal="center" vertical="center"/>
    </xf>
    <xf numFmtId="0" fontId="93" fillId="0" borderId="98" xfId="7" applyFont="1" applyBorder="1" applyAlignment="1">
      <alignment horizontal="center" vertical="center"/>
    </xf>
    <xf numFmtId="0" fontId="93" fillId="0" borderId="99" xfId="7" applyFont="1" applyBorder="1" applyAlignment="1">
      <alignment horizontal="center" vertical="center"/>
    </xf>
    <xf numFmtId="0" fontId="93" fillId="4" borderId="104" xfId="7" applyFont="1" applyFill="1" applyBorder="1" applyAlignment="1">
      <alignment horizontal="center" vertical="center"/>
    </xf>
    <xf numFmtId="0" fontId="93" fillId="4" borderId="105" xfId="7" applyFont="1" applyFill="1" applyBorder="1" applyAlignment="1">
      <alignment horizontal="center" vertical="center"/>
    </xf>
    <xf numFmtId="0" fontId="93" fillId="0" borderId="101" xfId="7" applyFont="1" applyBorder="1" applyAlignment="1">
      <alignment horizontal="center" vertical="center"/>
    </xf>
    <xf numFmtId="0" fontId="93" fillId="0" borderId="102" xfId="7" applyFont="1" applyBorder="1" applyAlignment="1">
      <alignment horizontal="center" vertical="center"/>
    </xf>
    <xf numFmtId="0" fontId="93" fillId="0" borderId="95" xfId="7" applyFont="1" applyBorder="1" applyAlignment="1">
      <alignment horizontal="center" vertical="center"/>
    </xf>
    <xf numFmtId="0" fontId="93" fillId="0" borderId="96" xfId="7" applyFont="1" applyBorder="1" applyAlignment="1">
      <alignment horizontal="center" vertical="center"/>
    </xf>
    <xf numFmtId="0" fontId="93" fillId="4" borderId="118" xfId="7" applyFont="1" applyFill="1" applyBorder="1" applyAlignment="1">
      <alignment horizontal="left" vertical="center" wrapText="1"/>
    </xf>
    <xf numFmtId="0" fontId="93" fillId="4" borderId="97" xfId="6" applyFont="1" applyFill="1" applyBorder="1" applyAlignment="1">
      <alignment horizontal="left" vertical="center"/>
    </xf>
    <xf numFmtId="0" fontId="0" fillId="0" borderId="98" xfId="0" applyBorder="1" applyAlignment="1">
      <alignment horizontal="left" vertical="center"/>
    </xf>
    <xf numFmtId="168" fontId="91" fillId="0" borderId="145" xfId="1" applyNumberFormat="1" applyFont="1" applyBorder="1" applyAlignment="1">
      <alignment horizontal="center" vertical="center" wrapText="1"/>
    </xf>
    <xf numFmtId="168" fontId="0" fillId="0" borderId="148" xfId="0" applyNumberFormat="1" applyBorder="1" applyAlignment="1">
      <alignment horizontal="center" vertical="center"/>
    </xf>
    <xf numFmtId="2" fontId="9" fillId="0" borderId="54" xfId="0" applyNumberFormat="1" applyFont="1" applyBorder="1" applyAlignment="1">
      <alignment horizontal="center" vertical="center"/>
    </xf>
    <xf numFmtId="2" fontId="9" fillId="0" borderId="64" xfId="0" applyNumberFormat="1" applyFont="1" applyBorder="1" applyAlignment="1">
      <alignment horizontal="center" vertical="center"/>
    </xf>
    <xf numFmtId="0" fontId="7" fillId="0" borderId="54" xfId="0" applyFont="1" applyBorder="1" applyAlignment="1">
      <alignment vertical="center"/>
    </xf>
    <xf numFmtId="0" fontId="7" fillId="0" borderId="52" xfId="0" applyFont="1" applyBorder="1" applyAlignment="1">
      <alignment vertical="center"/>
    </xf>
    <xf numFmtId="0" fontId="7" fillId="0" borderId="64" xfId="0" applyFont="1" applyBorder="1" applyAlignment="1">
      <alignment vertical="center"/>
    </xf>
    <xf numFmtId="0" fontId="6" fillId="0" borderId="54" xfId="0" applyFont="1" applyBorder="1" applyAlignment="1">
      <alignment vertical="center" wrapText="1"/>
    </xf>
    <xf numFmtId="0" fontId="6" fillId="0" borderId="52" xfId="0" applyFont="1" applyBorder="1" applyAlignment="1">
      <alignment vertical="center" wrapText="1"/>
    </xf>
    <xf numFmtId="0" fontId="6" fillId="0" borderId="64" xfId="0" applyFont="1" applyBorder="1" applyAlignment="1">
      <alignment vertical="center" wrapText="1"/>
    </xf>
    <xf numFmtId="0" fontId="6" fillId="4" borderId="7" xfId="7" applyFont="1" applyFill="1" applyBorder="1" applyAlignment="1">
      <alignment horizontal="left" vertical="center" wrapText="1"/>
    </xf>
    <xf numFmtId="0" fontId="6" fillId="4" borderId="5" xfId="7" applyFont="1" applyFill="1" applyBorder="1" applyAlignment="1">
      <alignment horizontal="left" vertical="center" wrapText="1"/>
    </xf>
    <xf numFmtId="0" fontId="49" fillId="4" borderId="12" xfId="6" applyFont="1" applyFill="1" applyBorder="1" applyAlignment="1">
      <alignment horizontal="center" vertical="center"/>
    </xf>
    <xf numFmtId="0" fontId="49" fillId="4" borderId="52" xfId="6" applyFont="1" applyFill="1" applyBorder="1" applyAlignment="1">
      <alignment horizontal="center" vertical="center"/>
    </xf>
    <xf numFmtId="0" fontId="49" fillId="4" borderId="64" xfId="6" applyFont="1" applyFill="1" applyBorder="1" applyAlignment="1">
      <alignment horizontal="center" vertical="center"/>
    </xf>
    <xf numFmtId="0" fontId="49" fillId="4" borderId="7" xfId="6" applyFont="1" applyFill="1" applyBorder="1" applyAlignment="1">
      <alignment horizontal="left" vertical="center"/>
    </xf>
    <xf numFmtId="0" fontId="49" fillId="4" borderId="5" xfId="6" applyFont="1" applyFill="1" applyBorder="1" applyAlignment="1">
      <alignment horizontal="left" vertical="center"/>
    </xf>
    <xf numFmtId="0" fontId="49" fillId="4" borderId="8" xfId="6" applyFont="1" applyFill="1" applyBorder="1" applyAlignment="1">
      <alignment horizontal="left" vertical="center"/>
    </xf>
    <xf numFmtId="0" fontId="49" fillId="4" borderId="21" xfId="6" applyFont="1" applyFill="1" applyBorder="1" applyAlignment="1">
      <alignment horizontal="left" vertical="center"/>
    </xf>
    <xf numFmtId="0" fontId="49" fillId="4" borderId="36" xfId="6" applyFont="1" applyFill="1" applyBorder="1" applyAlignment="1">
      <alignment horizontal="center" vertical="center"/>
    </xf>
    <xf numFmtId="0" fontId="49" fillId="4" borderId="62" xfId="6" applyFont="1" applyFill="1" applyBorder="1" applyAlignment="1">
      <alignment horizontal="center" vertical="center"/>
    </xf>
    <xf numFmtId="0" fontId="49" fillId="4" borderId="63" xfId="6" applyFont="1" applyFill="1" applyBorder="1" applyAlignment="1">
      <alignment horizontal="center" vertical="center"/>
    </xf>
    <xf numFmtId="0" fontId="62" fillId="3" borderId="1" xfId="6" applyFont="1" applyFill="1" applyBorder="1" applyAlignment="1">
      <alignment horizontal="center" vertical="center"/>
    </xf>
    <xf numFmtId="0" fontId="62" fillId="3" borderId="40" xfId="6" applyFont="1" applyFill="1" applyBorder="1" applyAlignment="1">
      <alignment horizontal="center" vertical="center"/>
    </xf>
    <xf numFmtId="0" fontId="62" fillId="3" borderId="2" xfId="6" applyFont="1" applyFill="1" applyBorder="1" applyAlignment="1">
      <alignment horizontal="center" vertical="center"/>
    </xf>
    <xf numFmtId="0" fontId="49" fillId="4" borderId="3" xfId="6" applyFont="1" applyFill="1" applyBorder="1" applyAlignment="1">
      <alignment horizontal="left" vertical="center" wrapText="1"/>
    </xf>
    <xf numFmtId="0" fontId="49" fillId="4" borderId="4" xfId="6" applyFont="1" applyFill="1" applyBorder="1" applyAlignment="1">
      <alignment horizontal="left" vertical="center" wrapText="1"/>
    </xf>
    <xf numFmtId="0" fontId="49" fillId="4" borderId="33" xfId="6" applyFont="1" applyFill="1" applyBorder="1" applyAlignment="1">
      <alignment horizontal="center" vertical="center"/>
    </xf>
    <xf numFmtId="0" fontId="49" fillId="4" borderId="68" xfId="6" applyFont="1" applyFill="1" applyBorder="1" applyAlignment="1">
      <alignment horizontal="center" vertical="center"/>
    </xf>
    <xf numFmtId="0" fontId="49" fillId="4" borderId="69" xfId="6" applyFont="1" applyFill="1" applyBorder="1" applyAlignment="1">
      <alignment horizontal="center" vertical="center"/>
    </xf>
    <xf numFmtId="0" fontId="49" fillId="4" borderId="7" xfId="6" applyFont="1" applyFill="1" applyBorder="1" applyAlignment="1">
      <alignment horizontal="left" vertical="center" wrapText="1"/>
    </xf>
    <xf numFmtId="0" fontId="49" fillId="4" borderId="5" xfId="6" applyFont="1" applyFill="1" applyBorder="1" applyAlignment="1">
      <alignment horizontal="left" vertical="center" wrapText="1"/>
    </xf>
    <xf numFmtId="174" fontId="9" fillId="0" borderId="54" xfId="0" applyNumberFormat="1" applyFont="1" applyBorder="1" applyAlignment="1">
      <alignment horizontal="center" vertical="center"/>
    </xf>
    <xf numFmtId="174" fontId="9" fillId="0" borderId="64" xfId="0" applyNumberFormat="1" applyFont="1" applyBorder="1" applyAlignment="1">
      <alignment horizontal="center" vertical="center"/>
    </xf>
    <xf numFmtId="174" fontId="9" fillId="0" borderId="55" xfId="0" applyNumberFormat="1" applyFont="1" applyBorder="1" applyAlignment="1">
      <alignment horizontal="center" vertical="center"/>
    </xf>
    <xf numFmtId="174" fontId="9" fillId="0" borderId="63" xfId="0" applyNumberFormat="1" applyFont="1" applyBorder="1" applyAlignment="1">
      <alignment horizontal="center" vertical="center"/>
    </xf>
    <xf numFmtId="169" fontId="9" fillId="0" borderId="0" xfId="1" applyNumberFormat="1" applyFont="1" applyAlignment="1">
      <alignment horizontal="center" vertical="center"/>
    </xf>
    <xf numFmtId="0" fontId="62" fillId="3" borderId="67" xfId="6" applyFont="1" applyFill="1" applyBorder="1" applyAlignment="1">
      <alignment horizontal="center" vertical="center"/>
    </xf>
    <xf numFmtId="0" fontId="62" fillId="3" borderId="68" xfId="6" applyFont="1" applyFill="1" applyBorder="1" applyAlignment="1">
      <alignment horizontal="center" vertical="center"/>
    </xf>
    <xf numFmtId="0" fontId="62" fillId="3" borderId="69" xfId="6" applyFont="1" applyFill="1" applyBorder="1" applyAlignment="1">
      <alignment horizontal="center" vertical="center"/>
    </xf>
    <xf numFmtId="0" fontId="6" fillId="0" borderId="24" xfId="1" applyFont="1" applyBorder="1" applyAlignment="1">
      <alignment horizontal="center"/>
    </xf>
    <xf numFmtId="0" fontId="6" fillId="0" borderId="25" xfId="1" applyFont="1" applyBorder="1" applyAlignment="1">
      <alignment horizontal="center"/>
    </xf>
    <xf numFmtId="0" fontId="6" fillId="0" borderId="26" xfId="1" applyFont="1" applyBorder="1" applyAlignment="1">
      <alignment horizontal="center"/>
    </xf>
    <xf numFmtId="0" fontId="9" fillId="0" borderId="56" xfId="6" applyFont="1" applyBorder="1" applyAlignment="1">
      <alignment horizontal="center" vertical="center"/>
    </xf>
    <xf numFmtId="0" fontId="9" fillId="0" borderId="58" xfId="6" applyFont="1" applyBorder="1" applyAlignment="1">
      <alignment horizontal="center" vertical="center"/>
    </xf>
    <xf numFmtId="0" fontId="60" fillId="0" borderId="58" xfId="8" applyFont="1" applyBorder="1" applyAlignment="1">
      <alignment horizontal="center" vertical="center"/>
    </xf>
    <xf numFmtId="0" fontId="60" fillId="0" borderId="57" xfId="8" applyFont="1" applyBorder="1" applyAlignment="1">
      <alignment horizontal="center" vertical="center"/>
    </xf>
    <xf numFmtId="0" fontId="6" fillId="3" borderId="8" xfId="7" applyFont="1" applyFill="1" applyBorder="1" applyAlignment="1">
      <alignment horizontal="left" vertical="center"/>
    </xf>
    <xf numFmtId="0" fontId="6" fillId="3" borderId="21" xfId="7" applyFont="1" applyFill="1" applyBorder="1" applyAlignment="1">
      <alignment horizontal="left" vertical="center"/>
    </xf>
    <xf numFmtId="0" fontId="6" fillId="3" borderId="36" xfId="7" applyFont="1" applyFill="1" applyBorder="1" applyAlignment="1">
      <alignment horizontal="center" vertical="center"/>
    </xf>
    <xf numFmtId="0" fontId="6" fillId="3" borderId="62" xfId="7" applyFont="1" applyFill="1" applyBorder="1" applyAlignment="1">
      <alignment horizontal="center" vertical="center"/>
    </xf>
    <xf numFmtId="0" fontId="6" fillId="3" borderId="63" xfId="7" applyFont="1" applyFill="1" applyBorder="1" applyAlignment="1">
      <alignment horizontal="center" vertical="center"/>
    </xf>
    <xf numFmtId="2" fontId="9" fillId="0" borderId="67" xfId="0" applyNumberFormat="1" applyFont="1" applyBorder="1" applyAlignment="1">
      <alignment horizontal="center" vertical="center"/>
    </xf>
    <xf numFmtId="2" fontId="9" fillId="0" borderId="69" xfId="0" applyNumberFormat="1" applyFont="1" applyBorder="1" applyAlignment="1">
      <alignment horizontal="center" vertical="center"/>
    </xf>
    <xf numFmtId="0" fontId="6" fillId="4" borderId="12" xfId="7" applyFont="1" applyFill="1" applyBorder="1" applyAlignment="1">
      <alignment horizontal="center" vertical="center"/>
    </xf>
    <xf numFmtId="0" fontId="6" fillId="4" borderId="52" xfId="7" applyFont="1" applyFill="1" applyBorder="1" applyAlignment="1">
      <alignment horizontal="center" vertical="center"/>
    </xf>
    <xf numFmtId="0" fontId="6" fillId="4" borderId="64" xfId="7" applyFont="1" applyFill="1" applyBorder="1" applyAlignment="1">
      <alignment horizontal="center" vertical="center"/>
    </xf>
    <xf numFmtId="0" fontId="7" fillId="0" borderId="67" xfId="0" applyFont="1" applyBorder="1" applyAlignment="1">
      <alignment vertical="center"/>
    </xf>
    <xf numFmtId="0" fontId="7" fillId="0" borderId="68" xfId="0" applyFont="1" applyBorder="1" applyAlignment="1">
      <alignment vertical="center"/>
    </xf>
    <xf numFmtId="0" fontId="7" fillId="0" borderId="69" xfId="0" applyFont="1" applyBorder="1" applyAlignment="1">
      <alignment vertical="center"/>
    </xf>
    <xf numFmtId="0" fontId="55" fillId="0" borderId="54" xfId="0" applyFont="1" applyBorder="1" applyAlignment="1">
      <alignment vertical="center" wrapText="1"/>
    </xf>
    <xf numFmtId="0" fontId="55" fillId="0" borderId="52" xfId="0" applyFont="1" applyBorder="1" applyAlignment="1">
      <alignment vertical="center" wrapText="1"/>
    </xf>
    <xf numFmtId="0" fontId="55" fillId="0" borderId="64" xfId="0" applyFont="1" applyBorder="1" applyAlignment="1">
      <alignment vertical="center" wrapText="1"/>
    </xf>
    <xf numFmtId="0" fontId="7" fillId="3" borderId="1" xfId="1" applyFont="1" applyFill="1" applyBorder="1" applyAlignment="1">
      <alignment horizontal="center" vertical="center"/>
    </xf>
    <xf numFmtId="0" fontId="7" fillId="3" borderId="40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/>
    </xf>
    <xf numFmtId="0" fontId="62" fillId="3" borderId="55" xfId="6" applyFont="1" applyFill="1" applyBorder="1" applyAlignment="1">
      <alignment horizontal="center" vertical="center"/>
    </xf>
    <xf numFmtId="0" fontId="62" fillId="3" borderId="62" xfId="6" applyFont="1" applyFill="1" applyBorder="1" applyAlignment="1">
      <alignment horizontal="center" vertical="center"/>
    </xf>
    <xf numFmtId="0" fontId="62" fillId="3" borderId="63" xfId="6" applyFont="1" applyFill="1" applyBorder="1" applyAlignment="1">
      <alignment horizontal="center" vertical="center"/>
    </xf>
    <xf numFmtId="0" fontId="49" fillId="4" borderId="3" xfId="6" applyFont="1" applyFill="1" applyBorder="1" applyAlignment="1">
      <alignment horizontal="left" vertical="center"/>
    </xf>
    <xf numFmtId="0" fontId="49" fillId="4" borderId="4" xfId="6" applyFont="1" applyFill="1" applyBorder="1" applyAlignment="1">
      <alignment horizontal="left" vertical="center"/>
    </xf>
    <xf numFmtId="0" fontId="7" fillId="0" borderId="55" xfId="0" applyFont="1" applyBorder="1" applyAlignment="1">
      <alignment vertical="center"/>
    </xf>
    <xf numFmtId="0" fontId="7" fillId="0" borderId="62" xfId="0" applyFont="1" applyBorder="1" applyAlignment="1">
      <alignment vertical="center"/>
    </xf>
    <xf numFmtId="0" fontId="7" fillId="0" borderId="63" xfId="0" applyFont="1" applyBorder="1" applyAlignment="1">
      <alignment vertical="center"/>
    </xf>
    <xf numFmtId="0" fontId="7" fillId="0" borderId="27" xfId="1" applyFont="1" applyBorder="1" applyAlignment="1">
      <alignment vertical="center"/>
    </xf>
    <xf numFmtId="0" fontId="55" fillId="0" borderId="55" xfId="0" applyFont="1" applyBorder="1" applyAlignment="1">
      <alignment vertical="center" wrapText="1"/>
    </xf>
    <xf numFmtId="0" fontId="0" fillId="0" borderId="62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23" fillId="0" borderId="0" xfId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7" fillId="3" borderId="1" xfId="1" applyFont="1" applyFill="1" applyBorder="1" applyAlignment="1">
      <alignment horizontal="center"/>
    </xf>
    <xf numFmtId="0" fontId="7" fillId="3" borderId="40" xfId="1" applyFont="1" applyFill="1" applyBorder="1" applyAlignment="1">
      <alignment horizontal="center"/>
    </xf>
    <xf numFmtId="0" fontId="7" fillId="3" borderId="2" xfId="1" applyFont="1" applyFill="1" applyBorder="1" applyAlignment="1">
      <alignment horizontal="center"/>
    </xf>
    <xf numFmtId="0" fontId="8" fillId="0" borderId="24" xfId="1" applyFont="1" applyBorder="1" applyAlignment="1">
      <alignment horizontal="center" vertical="center"/>
    </xf>
    <xf numFmtId="0" fontId="8" fillId="0" borderId="25" xfId="1" applyFont="1" applyBorder="1" applyAlignment="1">
      <alignment horizontal="center" vertical="center"/>
    </xf>
    <xf numFmtId="0" fontId="8" fillId="0" borderId="26" xfId="1" applyFont="1" applyBorder="1" applyAlignment="1">
      <alignment horizontal="center" vertical="center"/>
    </xf>
    <xf numFmtId="0" fontId="8" fillId="0" borderId="27" xfId="1" applyFont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23" xfId="1" applyFont="1" applyBorder="1" applyAlignment="1">
      <alignment horizontal="center" vertical="center"/>
    </xf>
    <xf numFmtId="0" fontId="8" fillId="0" borderId="56" xfId="1" applyFont="1" applyBorder="1" applyAlignment="1">
      <alignment horizontal="center" vertical="center"/>
    </xf>
    <xf numFmtId="0" fontId="8" fillId="0" borderId="58" xfId="1" applyFont="1" applyBorder="1" applyAlignment="1">
      <alignment horizontal="center" vertical="center"/>
    </xf>
    <xf numFmtId="0" fontId="8" fillId="0" borderId="57" xfId="1" applyFont="1" applyBorder="1" applyAlignment="1">
      <alignment horizontal="center" vertical="center"/>
    </xf>
    <xf numFmtId="0" fontId="9" fillId="0" borderId="46" xfId="1" applyFont="1" applyBorder="1" applyAlignment="1">
      <alignment horizontal="center" vertical="center" wrapText="1"/>
    </xf>
    <xf numFmtId="0" fontId="9" fillId="0" borderId="47" xfId="1" applyFont="1" applyBorder="1" applyAlignment="1">
      <alignment horizontal="center" vertical="center" wrapText="1"/>
    </xf>
    <xf numFmtId="0" fontId="9" fillId="0" borderId="48" xfId="1" applyFont="1" applyBorder="1" applyAlignment="1">
      <alignment horizontal="center" vertical="center" wrapText="1"/>
    </xf>
    <xf numFmtId="0" fontId="9" fillId="0" borderId="27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8" fillId="0" borderId="40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51" fillId="17" borderId="5" xfId="1" applyFont="1" applyFill="1" applyBorder="1" applyAlignment="1">
      <alignment horizontal="left" vertical="center" wrapText="1"/>
    </xf>
    <xf numFmtId="0" fontId="81" fillId="17" borderId="5" xfId="0" applyFont="1" applyFill="1" applyBorder="1" applyAlignment="1">
      <alignment horizontal="left" vertical="center" wrapText="1"/>
    </xf>
    <xf numFmtId="0" fontId="6" fillId="0" borderId="59" xfId="1" applyFont="1" applyBorder="1" applyAlignment="1">
      <alignment horizontal="right" vertical="center" wrapText="1"/>
    </xf>
    <xf numFmtId="0" fontId="6" fillId="0" borderId="75" xfId="1" applyFont="1" applyBorder="1" applyAlignment="1">
      <alignment horizontal="right" vertical="center" wrapText="1"/>
    </xf>
    <xf numFmtId="0" fontId="6" fillId="0" borderId="38" xfId="1" applyFont="1" applyBorder="1" applyAlignment="1">
      <alignment horizontal="right" vertical="center" wrapText="1"/>
    </xf>
    <xf numFmtId="0" fontId="6" fillId="0" borderId="49" xfId="1" applyFont="1" applyBorder="1" applyAlignment="1">
      <alignment horizontal="right" vertical="center" wrapText="1"/>
    </xf>
    <xf numFmtId="0" fontId="6" fillId="0" borderId="65" xfId="1" applyFont="1" applyBorder="1" applyAlignment="1">
      <alignment horizontal="right" vertical="center" wrapText="1"/>
    </xf>
    <xf numFmtId="0" fontId="6" fillId="0" borderId="16" xfId="1" applyFont="1" applyBorder="1" applyAlignment="1">
      <alignment horizontal="right" vertical="center" wrapText="1"/>
    </xf>
    <xf numFmtId="0" fontId="6" fillId="0" borderId="67" xfId="0" applyFont="1" applyBorder="1" applyAlignment="1">
      <alignment vertical="center" wrapText="1"/>
    </xf>
    <xf numFmtId="0" fontId="6" fillId="0" borderId="68" xfId="0" applyFont="1" applyBorder="1" applyAlignment="1">
      <alignment vertical="center" wrapText="1"/>
    </xf>
    <xf numFmtId="0" fontId="6" fillId="0" borderId="69" xfId="0" applyFont="1" applyBorder="1" applyAlignment="1">
      <alignment vertical="center" wrapText="1"/>
    </xf>
    <xf numFmtId="0" fontId="93" fillId="0" borderId="97" xfId="7" applyFont="1" applyBorder="1" applyAlignment="1">
      <alignment horizontal="left" vertical="center"/>
    </xf>
    <xf numFmtId="0" fontId="91" fillId="0" borderId="95" xfId="0" applyFont="1" applyBorder="1"/>
    <xf numFmtId="0" fontId="0" fillId="21" borderId="107" xfId="0" applyFill="1" applyBorder="1"/>
    <xf numFmtId="0" fontId="0" fillId="21" borderId="108" xfId="0" applyFill="1" applyBorder="1"/>
    <xf numFmtId="0" fontId="93" fillId="0" borderId="100" xfId="7" applyFont="1" applyBorder="1" applyAlignment="1">
      <alignment horizontal="left" vertical="center"/>
    </xf>
    <xf numFmtId="0" fontId="0" fillId="0" borderId="101" xfId="0" applyBorder="1" applyAlignment="1">
      <alignment horizontal="left" vertical="center"/>
    </xf>
    <xf numFmtId="0" fontId="93" fillId="0" borderId="101" xfId="7" applyFont="1" applyBorder="1" applyAlignment="1">
      <alignment horizontal="left" vertical="center"/>
    </xf>
    <xf numFmtId="0" fontId="0" fillId="0" borderId="101" xfId="0" applyBorder="1"/>
    <xf numFmtId="0" fontId="0" fillId="0" borderId="102" xfId="0" applyBorder="1"/>
    <xf numFmtId="0" fontId="91" fillId="0" borderId="95" xfId="7" applyFont="1" applyBorder="1" applyAlignment="1">
      <alignment vertical="center"/>
    </xf>
    <xf numFmtId="0" fontId="90" fillId="0" borderId="90" xfId="0" applyFont="1" applyBorder="1" applyAlignment="1">
      <alignment horizontal="center" vertical="center"/>
    </xf>
    <xf numFmtId="0" fontId="101" fillId="0" borderId="95" xfId="0" applyFont="1" applyBorder="1"/>
    <xf numFmtId="0" fontId="130" fillId="21" borderId="136" xfId="6" applyFont="1" applyFill="1" applyBorder="1" applyAlignment="1">
      <alignment horizontal="center" vertical="center"/>
    </xf>
    <xf numFmtId="0" fontId="130" fillId="21" borderId="137" xfId="6" applyFont="1" applyFill="1" applyBorder="1" applyAlignment="1">
      <alignment horizontal="center" vertical="center"/>
    </xf>
    <xf numFmtId="0" fontId="130" fillId="21" borderId="138" xfId="6" applyFont="1" applyFill="1" applyBorder="1" applyAlignment="1">
      <alignment horizontal="center" vertical="center"/>
    </xf>
    <xf numFmtId="0" fontId="93" fillId="0" borderId="100" xfId="6" applyFont="1" applyBorder="1" applyAlignment="1">
      <alignment horizontal="right" vertical="center" wrapText="1"/>
    </xf>
    <xf numFmtId="0" fontId="93" fillId="0" borderId="101" xfId="6" applyFont="1" applyBorder="1" applyAlignment="1">
      <alignment horizontal="right" vertical="center"/>
    </xf>
    <xf numFmtId="0" fontId="93" fillId="0" borderId="97" xfId="6" applyFont="1" applyBorder="1" applyAlignment="1">
      <alignment horizontal="right" vertical="center"/>
    </xf>
    <xf numFmtId="0" fontId="93" fillId="0" borderId="98" xfId="6" applyFont="1" applyBorder="1" applyAlignment="1">
      <alignment horizontal="right" vertical="center"/>
    </xf>
    <xf numFmtId="0" fontId="95" fillId="21" borderId="91" xfId="6" applyFont="1" applyFill="1" applyBorder="1" applyAlignment="1">
      <alignment vertical="center" wrapText="1"/>
    </xf>
    <xf numFmtId="0" fontId="0" fillId="21" borderId="92" xfId="0" applyFill="1" applyBorder="1" applyAlignment="1">
      <alignment vertical="center" wrapText="1"/>
    </xf>
    <xf numFmtId="0" fontId="0" fillId="21" borderId="93" xfId="0" applyFill="1" applyBorder="1" applyAlignment="1">
      <alignment vertical="center" wrapText="1"/>
    </xf>
    <xf numFmtId="0" fontId="91" fillId="0" borderId="86" xfId="1" applyFont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95" fillId="0" borderId="88" xfId="1" applyFont="1" applyBorder="1" applyAlignment="1">
      <alignment horizontal="center" vertical="center" wrapText="1"/>
    </xf>
    <xf numFmtId="0" fontId="95" fillId="21" borderId="106" xfId="6" applyFont="1" applyFill="1" applyBorder="1" applyAlignment="1">
      <alignment horizontal="center" vertical="center"/>
    </xf>
    <xf numFmtId="0" fontId="95" fillId="21" borderId="107" xfId="6" applyFont="1" applyFill="1" applyBorder="1" applyAlignment="1">
      <alignment horizontal="center" vertical="center"/>
    </xf>
    <xf numFmtId="0" fontId="95" fillId="21" borderId="108" xfId="6" applyFont="1" applyFill="1" applyBorder="1" applyAlignment="1">
      <alignment horizontal="center" vertical="center"/>
    </xf>
    <xf numFmtId="0" fontId="93" fillId="0" borderId="94" xfId="6" applyFont="1" applyBorder="1" applyAlignment="1">
      <alignment horizontal="right" vertical="center"/>
    </xf>
    <xf numFmtId="0" fontId="93" fillId="0" borderId="95" xfId="6" applyFont="1" applyBorder="1" applyAlignment="1">
      <alignment horizontal="right" vertical="center"/>
    </xf>
    <xf numFmtId="0" fontId="4" fillId="0" borderId="115" xfId="0" applyFont="1" applyBorder="1" applyAlignment="1">
      <alignment vertical="center"/>
    </xf>
    <xf numFmtId="0" fontId="4" fillId="0" borderId="140" xfId="0" applyFont="1" applyBorder="1" applyAlignment="1">
      <alignment vertical="center"/>
    </xf>
    <xf numFmtId="0" fontId="4" fillId="0" borderId="119" xfId="0" applyFont="1" applyBorder="1" applyAlignment="1">
      <alignment vertical="center"/>
    </xf>
    <xf numFmtId="0" fontId="4" fillId="0" borderId="148" xfId="0" applyFont="1" applyBorder="1" applyAlignment="1">
      <alignment vertical="center"/>
    </xf>
    <xf numFmtId="0" fontId="4" fillId="0" borderId="116" xfId="0" applyFont="1" applyBorder="1" applyAlignment="1">
      <alignment vertical="center"/>
    </xf>
    <xf numFmtId="0" fontId="4" fillId="0" borderId="120" xfId="0" applyFont="1" applyBorder="1" applyAlignment="1">
      <alignment vertical="center"/>
    </xf>
    <xf numFmtId="0" fontId="91" fillId="0" borderId="117" xfId="7" applyFont="1" applyBorder="1" applyAlignment="1">
      <alignment horizontal="left" vertical="center"/>
    </xf>
    <xf numFmtId="0" fontId="25" fillId="0" borderId="115" xfId="0" applyFont="1" applyBorder="1" applyAlignment="1">
      <alignment vertical="center"/>
    </xf>
    <xf numFmtId="0" fontId="9" fillId="0" borderId="1" xfId="1" applyFont="1" applyBorder="1" applyAlignment="1">
      <alignment horizontal="center" vertical="center" wrapText="1"/>
    </xf>
    <xf numFmtId="0" fontId="9" fillId="0" borderId="40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88" fillId="0" borderId="40" xfId="8" applyFont="1" applyBorder="1" applyAlignment="1">
      <alignment horizontal="right" vertical="center"/>
    </xf>
    <xf numFmtId="0" fontId="6" fillId="0" borderId="30" xfId="6" applyFont="1" applyBorder="1" applyAlignment="1">
      <alignment horizontal="center" vertical="center" wrapText="1"/>
    </xf>
    <xf numFmtId="0" fontId="6" fillId="0" borderId="31" xfId="6" applyFont="1" applyBorder="1" applyAlignment="1">
      <alignment horizontal="center" vertical="center" wrapText="1"/>
    </xf>
    <xf numFmtId="0" fontId="6" fillId="0" borderId="3" xfId="6" applyFont="1" applyBorder="1" applyAlignment="1">
      <alignment horizontal="center" vertical="center" wrapText="1"/>
    </xf>
    <xf numFmtId="0" fontId="6" fillId="0" borderId="4" xfId="6" applyFont="1" applyBorder="1" applyAlignment="1">
      <alignment horizontal="center" vertical="center" wrapText="1"/>
    </xf>
    <xf numFmtId="0" fontId="49" fillId="21" borderId="8" xfId="6" applyFont="1" applyFill="1" applyBorder="1" applyAlignment="1">
      <alignment horizontal="center" vertical="center"/>
    </xf>
    <xf numFmtId="0" fontId="49" fillId="21" borderId="21" xfId="6" applyFont="1" applyFill="1" applyBorder="1" applyAlignment="1">
      <alignment horizontal="center" vertical="center"/>
    </xf>
    <xf numFmtId="0" fontId="6" fillId="0" borderId="24" xfId="6" applyFont="1" applyBorder="1" applyAlignment="1">
      <alignment horizontal="center" vertical="center" wrapText="1"/>
    </xf>
    <xf numFmtId="0" fontId="6" fillId="0" borderId="25" xfId="6" applyFont="1" applyBorder="1" applyAlignment="1">
      <alignment horizontal="center" vertical="center" wrapText="1"/>
    </xf>
    <xf numFmtId="0" fontId="6" fillId="0" borderId="44" xfId="6" applyFont="1" applyBorder="1" applyAlignment="1">
      <alignment horizontal="center" vertical="center" wrapText="1"/>
    </xf>
    <xf numFmtId="0" fontId="18" fillId="4" borderId="7" xfId="7" applyFont="1" applyFill="1" applyBorder="1" applyAlignment="1">
      <alignment horizontal="left" vertical="center"/>
    </xf>
    <xf numFmtId="0" fontId="18" fillId="4" borderId="5" xfId="7" applyFont="1" applyFill="1" applyBorder="1" applyAlignment="1">
      <alignment horizontal="left" vertical="center"/>
    </xf>
    <xf numFmtId="0" fontId="18" fillId="0" borderId="17" xfId="7" applyFont="1" applyBorder="1" applyAlignment="1">
      <alignment horizontal="center" vertical="center"/>
    </xf>
    <xf numFmtId="0" fontId="18" fillId="0" borderId="18" xfId="7" applyFont="1" applyBorder="1" applyAlignment="1">
      <alignment horizontal="center" vertical="center"/>
    </xf>
    <xf numFmtId="0" fontId="18" fillId="4" borderId="5" xfId="7" applyFont="1" applyFill="1" applyBorder="1" applyAlignment="1">
      <alignment horizontal="center" vertical="center"/>
    </xf>
    <xf numFmtId="0" fontId="18" fillId="4" borderId="6" xfId="7" applyFont="1" applyFill="1" applyBorder="1" applyAlignment="1">
      <alignment horizontal="center" vertical="center"/>
    </xf>
    <xf numFmtId="0" fontId="6" fillId="21" borderId="8" xfId="6" applyFont="1" applyFill="1" applyBorder="1" applyAlignment="1">
      <alignment horizontal="center" vertical="center"/>
    </xf>
    <xf numFmtId="0" fontId="6" fillId="21" borderId="21" xfId="6" applyFont="1" applyFill="1" applyBorder="1" applyAlignment="1">
      <alignment horizontal="center" vertical="center"/>
    </xf>
    <xf numFmtId="0" fontId="9" fillId="3" borderId="1" xfId="1" applyFont="1" applyFill="1" applyBorder="1" applyAlignment="1">
      <alignment horizontal="left" vertical="center"/>
    </xf>
    <xf numFmtId="0" fontId="9" fillId="3" borderId="40" xfId="1" applyFont="1" applyFill="1" applyBorder="1" applyAlignment="1">
      <alignment horizontal="left" vertical="center"/>
    </xf>
    <xf numFmtId="0" fontId="9" fillId="3" borderId="2" xfId="1" applyFont="1" applyFill="1" applyBorder="1" applyAlignment="1">
      <alignment horizontal="left" vertical="center"/>
    </xf>
    <xf numFmtId="0" fontId="63" fillId="20" borderId="1" xfId="6" applyFont="1" applyFill="1" applyBorder="1" applyAlignment="1">
      <alignment horizontal="center" vertical="center"/>
    </xf>
    <xf numFmtId="0" fontId="63" fillId="20" borderId="40" xfId="6" applyFont="1" applyFill="1" applyBorder="1" applyAlignment="1">
      <alignment horizontal="center" vertical="center"/>
    </xf>
    <xf numFmtId="0" fontId="63" fillId="20" borderId="2" xfId="6" applyFont="1" applyFill="1" applyBorder="1" applyAlignment="1">
      <alignment horizontal="center" vertical="center"/>
    </xf>
    <xf numFmtId="0" fontId="65" fillId="22" borderId="42" xfId="7" applyFont="1" applyFill="1" applyBorder="1" applyAlignment="1">
      <alignment horizontal="center" vertical="center"/>
    </xf>
    <xf numFmtId="0" fontId="65" fillId="22" borderId="14" xfId="7" applyFont="1" applyFill="1" applyBorder="1" applyAlignment="1">
      <alignment horizontal="center" vertical="center"/>
    </xf>
    <xf numFmtId="0" fontId="65" fillId="22" borderId="15" xfId="7" applyFont="1" applyFill="1" applyBorder="1" applyAlignment="1">
      <alignment horizontal="center" vertical="center"/>
    </xf>
    <xf numFmtId="0" fontId="18" fillId="0" borderId="9" xfId="7" applyFont="1" applyBorder="1" applyAlignment="1">
      <alignment horizontal="left" vertical="center"/>
    </xf>
    <xf numFmtId="0" fontId="18" fillId="0" borderId="17" xfId="7" applyFont="1" applyBorder="1" applyAlignment="1">
      <alignment horizontal="left" vertical="center"/>
    </xf>
    <xf numFmtId="0" fontId="18" fillId="0" borderId="3" xfId="7" applyFont="1" applyBorder="1" applyAlignment="1">
      <alignment horizontal="left" vertical="center"/>
    </xf>
    <xf numFmtId="0" fontId="18" fillId="0" borderId="4" xfId="7" applyFont="1" applyBorder="1" applyAlignment="1">
      <alignment horizontal="left" vertical="center"/>
    </xf>
    <xf numFmtId="0" fontId="18" fillId="0" borderId="7" xfId="7" applyFont="1" applyBorder="1" applyAlignment="1">
      <alignment horizontal="left" vertical="center"/>
    </xf>
    <xf numFmtId="0" fontId="18" fillId="0" borderId="5" xfId="7" applyFont="1" applyBorder="1" applyAlignment="1">
      <alignment horizontal="left" vertical="center"/>
    </xf>
    <xf numFmtId="0" fontId="18" fillId="0" borderId="8" xfId="7" applyFont="1" applyBorder="1" applyAlignment="1">
      <alignment horizontal="left" vertical="center"/>
    </xf>
    <xf numFmtId="0" fontId="18" fillId="0" borderId="21" xfId="7" applyFont="1" applyBorder="1" applyAlignment="1">
      <alignment horizontal="left" vertical="center"/>
    </xf>
    <xf numFmtId="0" fontId="65" fillId="22" borderId="1" xfId="7" applyFont="1" applyFill="1" applyBorder="1" applyAlignment="1">
      <alignment horizontal="center" vertical="center"/>
    </xf>
    <xf numFmtId="0" fontId="65" fillId="22" borderId="40" xfId="7" applyFont="1" applyFill="1" applyBorder="1" applyAlignment="1">
      <alignment horizontal="center" vertical="center"/>
    </xf>
    <xf numFmtId="0" fontId="65" fillId="22" borderId="2" xfId="7" applyFont="1" applyFill="1" applyBorder="1" applyAlignment="1">
      <alignment horizontal="center" vertical="center"/>
    </xf>
    <xf numFmtId="0" fontId="18" fillId="4" borderId="3" xfId="7" applyFont="1" applyFill="1" applyBorder="1" applyAlignment="1">
      <alignment horizontal="left" vertical="center"/>
    </xf>
    <xf numFmtId="0" fontId="18" fillId="4" borderId="4" xfId="7" applyFont="1" applyFill="1" applyBorder="1" applyAlignment="1">
      <alignment horizontal="left" vertical="center"/>
    </xf>
    <xf numFmtId="0" fontId="18" fillId="4" borderId="10" xfId="7" applyFont="1" applyFill="1" applyBorder="1" applyAlignment="1">
      <alignment horizontal="left" vertical="center"/>
    </xf>
    <xf numFmtId="0" fontId="18" fillId="4" borderId="39" xfId="7" applyFont="1" applyFill="1" applyBorder="1" applyAlignment="1">
      <alignment horizontal="left" vertical="center"/>
    </xf>
    <xf numFmtId="0" fontId="18" fillId="4" borderId="4" xfId="7" applyFont="1" applyFill="1" applyBorder="1" applyAlignment="1">
      <alignment horizontal="center" vertical="center"/>
    </xf>
    <xf numFmtId="0" fontId="18" fillId="4" borderId="28" xfId="7" applyFont="1" applyFill="1" applyBorder="1" applyAlignment="1">
      <alignment horizontal="center" vertical="center"/>
    </xf>
    <xf numFmtId="0" fontId="18" fillId="4" borderId="39" xfId="7" applyFont="1" applyFill="1" applyBorder="1" applyAlignment="1">
      <alignment horizontal="center" vertical="center"/>
    </xf>
    <xf numFmtId="0" fontId="18" fillId="4" borderId="29" xfId="7" applyFont="1" applyFill="1" applyBorder="1" applyAlignment="1">
      <alignment horizontal="center" vertical="center"/>
    </xf>
    <xf numFmtId="0" fontId="18" fillId="0" borderId="5" xfId="7" applyFont="1" applyBorder="1" applyAlignment="1">
      <alignment horizontal="center" vertical="center"/>
    </xf>
    <xf numFmtId="0" fontId="18" fillId="0" borderId="6" xfId="7" applyFont="1" applyBorder="1" applyAlignment="1">
      <alignment horizontal="center" vertical="center"/>
    </xf>
    <xf numFmtId="0" fontId="18" fillId="0" borderId="4" xfId="7" applyFont="1" applyBorder="1" applyAlignment="1">
      <alignment horizontal="center" vertical="center"/>
    </xf>
    <xf numFmtId="0" fontId="18" fillId="0" borderId="28" xfId="7" applyFont="1" applyBorder="1" applyAlignment="1">
      <alignment horizontal="center" vertical="center"/>
    </xf>
    <xf numFmtId="171" fontId="18" fillId="0" borderId="21" xfId="28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93" fillId="0" borderId="95" xfId="7" applyFont="1" applyBorder="1" applyAlignment="1">
      <alignment horizontal="left" vertical="center"/>
    </xf>
    <xf numFmtId="0" fontId="93" fillId="0" borderId="98" xfId="7" applyFont="1" applyBorder="1" applyAlignment="1">
      <alignment horizontal="left" vertical="center"/>
    </xf>
    <xf numFmtId="0" fontId="91" fillId="21" borderId="106" xfId="7" applyFont="1" applyFill="1" applyBorder="1" applyAlignment="1">
      <alignment horizontal="center" vertical="center"/>
    </xf>
    <xf numFmtId="0" fontId="91" fillId="21" borderId="107" xfId="7" applyFont="1" applyFill="1" applyBorder="1" applyAlignment="1">
      <alignment horizontal="center" vertical="center"/>
    </xf>
    <xf numFmtId="0" fontId="91" fillId="21" borderId="108" xfId="7" applyFont="1" applyFill="1" applyBorder="1" applyAlignment="1">
      <alignment horizontal="center" vertical="center"/>
    </xf>
    <xf numFmtId="0" fontId="93" fillId="4" borderId="100" xfId="7" applyFont="1" applyFill="1" applyBorder="1" applyAlignment="1">
      <alignment horizontal="left" vertical="center"/>
    </xf>
    <xf numFmtId="0" fontId="93" fillId="4" borderId="101" xfId="7" applyFont="1" applyFill="1" applyBorder="1" applyAlignment="1">
      <alignment horizontal="left" vertical="center"/>
    </xf>
    <xf numFmtId="0" fontId="93" fillId="4" borderId="101" xfId="7" applyFont="1" applyFill="1" applyBorder="1" applyAlignment="1">
      <alignment horizontal="center" vertical="center"/>
    </xf>
    <xf numFmtId="0" fontId="93" fillId="4" borderId="102" xfId="7" applyFont="1" applyFill="1" applyBorder="1" applyAlignment="1">
      <alignment horizontal="center" vertical="center"/>
    </xf>
    <xf numFmtId="0" fontId="93" fillId="4" borderId="94" xfId="7" applyFont="1" applyFill="1" applyBorder="1" applyAlignment="1">
      <alignment horizontal="left" vertical="center"/>
    </xf>
    <xf numFmtId="0" fontId="93" fillId="4" borderId="95" xfId="7" applyFont="1" applyFill="1" applyBorder="1" applyAlignment="1">
      <alignment horizontal="left" vertical="center"/>
    </xf>
    <xf numFmtId="0" fontId="93" fillId="4" borderId="103" xfId="7" applyFont="1" applyFill="1" applyBorder="1" applyAlignment="1">
      <alignment horizontal="left" vertical="center"/>
    </xf>
    <xf numFmtId="0" fontId="93" fillId="4" borderId="104" xfId="7" applyFont="1" applyFill="1" applyBorder="1" applyAlignment="1">
      <alignment horizontal="left" vertical="center"/>
    </xf>
    <xf numFmtId="0" fontId="93" fillId="0" borderId="133" xfId="7" applyFont="1" applyBorder="1" applyAlignment="1">
      <alignment horizontal="left" vertical="center"/>
    </xf>
    <xf numFmtId="0" fontId="93" fillId="0" borderId="134" xfId="7" applyFont="1" applyBorder="1" applyAlignment="1">
      <alignment horizontal="left" vertical="center"/>
    </xf>
    <xf numFmtId="0" fontId="93" fillId="0" borderId="134" xfId="7" applyFont="1" applyBorder="1" applyAlignment="1">
      <alignment horizontal="center" vertical="center"/>
    </xf>
    <xf numFmtId="0" fontId="93" fillId="0" borderId="135" xfId="7" applyFont="1" applyBorder="1" applyAlignment="1">
      <alignment horizontal="center" vertical="center"/>
    </xf>
    <xf numFmtId="0" fontId="111" fillId="0" borderId="86" xfId="8" applyFont="1" applyBorder="1" applyAlignment="1">
      <alignment horizontal="right" vertical="center"/>
    </xf>
    <xf numFmtId="0" fontId="113" fillId="0" borderId="89" xfId="0" applyFont="1" applyBorder="1" applyAlignment="1">
      <alignment horizontal="center" vertical="center" wrapText="1"/>
    </xf>
    <xf numFmtId="0" fontId="90" fillId="0" borderId="80" xfId="0" applyFont="1" applyBorder="1" applyAlignment="1">
      <alignment horizontal="center" vertical="center" wrapText="1"/>
    </xf>
    <xf numFmtId="0" fontId="112" fillId="0" borderId="81" xfId="0" applyFont="1" applyBorder="1" applyAlignment="1">
      <alignment horizontal="center" vertical="center" wrapText="1"/>
    </xf>
    <xf numFmtId="0" fontId="90" fillId="0" borderId="83" xfId="0" applyFont="1" applyBorder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90" fillId="0" borderId="85" xfId="0" applyFont="1" applyBorder="1" applyAlignment="1">
      <alignment horizontal="center" vertical="center" wrapText="1"/>
    </xf>
    <xf numFmtId="0" fontId="112" fillId="0" borderId="86" xfId="0" applyFont="1" applyBorder="1" applyAlignment="1">
      <alignment horizontal="center" vertical="center" wrapText="1"/>
    </xf>
    <xf numFmtId="0" fontId="91" fillId="21" borderId="106" xfId="6" applyFont="1" applyFill="1" applyBorder="1" applyAlignment="1">
      <alignment horizontal="center" vertical="center"/>
    </xf>
    <xf numFmtId="0" fontId="91" fillId="21" borderId="107" xfId="6" applyFont="1" applyFill="1" applyBorder="1" applyAlignment="1">
      <alignment horizontal="center" vertical="center"/>
    </xf>
    <xf numFmtId="0" fontId="91" fillId="21" borderId="108" xfId="6" applyFont="1" applyFill="1" applyBorder="1" applyAlignment="1">
      <alignment horizontal="center" vertical="center"/>
    </xf>
    <xf numFmtId="0" fontId="91" fillId="3" borderId="109" xfId="0" applyFont="1" applyFill="1" applyBorder="1" applyAlignment="1">
      <alignment horizontal="center" vertical="center"/>
    </xf>
    <xf numFmtId="0" fontId="0" fillId="3" borderId="110" xfId="0" applyFill="1" applyBorder="1" applyAlignment="1">
      <alignment horizontal="center" vertical="center"/>
    </xf>
    <xf numFmtId="0" fontId="0" fillId="3" borderId="111" xfId="0" applyFill="1" applyBorder="1" applyAlignment="1">
      <alignment horizontal="center" vertical="center"/>
    </xf>
    <xf numFmtId="0" fontId="95" fillId="0" borderId="117" xfId="8" quotePrefix="1" applyFont="1" applyBorder="1" applyAlignment="1">
      <alignment horizontal="center" vertical="center"/>
    </xf>
    <xf numFmtId="0" fontId="95" fillId="0" borderId="115" xfId="8" applyFont="1" applyBorder="1" applyAlignment="1">
      <alignment horizontal="center" vertical="center"/>
    </xf>
    <xf numFmtId="0" fontId="95" fillId="0" borderId="116" xfId="8" applyFont="1" applyBorder="1" applyAlignment="1">
      <alignment horizontal="center" vertical="center"/>
    </xf>
    <xf numFmtId="0" fontId="95" fillId="0" borderId="118" xfId="8" quotePrefix="1" applyFont="1" applyBorder="1" applyAlignment="1">
      <alignment horizontal="center" vertical="center"/>
    </xf>
    <xf numFmtId="0" fontId="95" fillId="0" borderId="119" xfId="8" applyFont="1" applyBorder="1" applyAlignment="1">
      <alignment horizontal="center" vertical="center"/>
    </xf>
    <xf numFmtId="0" fontId="95" fillId="0" borderId="120" xfId="8" applyFont="1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0" fontId="93" fillId="0" borderId="114" xfId="0" applyFont="1" applyBorder="1" applyAlignment="1">
      <alignment horizontal="center" vertical="center"/>
    </xf>
    <xf numFmtId="0" fontId="0" fillId="0" borderId="141" xfId="0" applyBorder="1" applyAlignment="1">
      <alignment horizontal="center" vertical="center"/>
    </xf>
    <xf numFmtId="0" fontId="95" fillId="3" borderId="80" xfId="0" applyFont="1" applyFill="1" applyBorder="1" applyAlignment="1">
      <alignment horizontal="center" vertical="center" wrapText="1"/>
    </xf>
    <xf numFmtId="0" fontId="96" fillId="3" borderId="81" xfId="0" applyFont="1" applyFill="1" applyBorder="1" applyAlignment="1">
      <alignment horizontal="center" vertical="center" wrapText="1"/>
    </xf>
    <xf numFmtId="0" fontId="96" fillId="3" borderId="89" xfId="0" applyFont="1" applyFill="1" applyBorder="1" applyAlignment="1">
      <alignment horizontal="center" vertical="center" wrapText="1"/>
    </xf>
    <xf numFmtId="0" fontId="110" fillId="3" borderId="90" xfId="0" applyFont="1" applyFill="1" applyBorder="1" applyAlignment="1">
      <alignment wrapText="1"/>
    </xf>
    <xf numFmtId="0" fontId="93" fillId="0" borderId="118" xfId="0" applyFont="1" applyBorder="1" applyAlignment="1">
      <alignment horizontal="center" vertical="center"/>
    </xf>
    <xf numFmtId="0" fontId="101" fillId="0" borderId="89" xfId="0" applyFont="1" applyBorder="1" applyAlignment="1">
      <alignment horizontal="center" vertical="center"/>
    </xf>
    <xf numFmtId="0" fontId="90" fillId="0" borderId="121" xfId="1" applyFont="1" applyBorder="1" applyAlignment="1">
      <alignment horizontal="center" vertical="center" wrapText="1"/>
    </xf>
    <xf numFmtId="0" fontId="90" fillId="0" borderId="122" xfId="1" applyFont="1" applyBorder="1" applyAlignment="1">
      <alignment horizontal="center" vertical="center" wrapText="1"/>
    </xf>
    <xf numFmtId="0" fontId="90" fillId="0" borderId="123" xfId="1" applyFont="1" applyBorder="1" applyAlignment="1">
      <alignment horizontal="center" vertical="center" wrapText="1"/>
    </xf>
    <xf numFmtId="0" fontId="95" fillId="0" borderId="89" xfId="1" applyFont="1" applyBorder="1" applyAlignment="1">
      <alignment horizontal="center" vertical="center" wrapText="1"/>
    </xf>
    <xf numFmtId="0" fontId="95" fillId="0" borderId="90" xfId="1" applyFont="1" applyBorder="1" applyAlignment="1">
      <alignment horizontal="center" vertical="center" wrapText="1"/>
    </xf>
    <xf numFmtId="0" fontId="6" fillId="0" borderId="25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9" fillId="0" borderId="56" xfId="1" applyFont="1" applyBorder="1" applyAlignment="1">
      <alignment horizontal="center" vertical="center" wrapText="1"/>
    </xf>
    <xf numFmtId="0" fontId="9" fillId="0" borderId="58" xfId="1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/>
    </xf>
    <xf numFmtId="0" fontId="85" fillId="0" borderId="52" xfId="0" applyFont="1" applyBorder="1" applyAlignment="1">
      <alignment horizontal="left" vertical="center"/>
    </xf>
    <xf numFmtId="0" fontId="0" fillId="0" borderId="52" xfId="0" applyBorder="1" applyAlignment="1">
      <alignment horizontal="left"/>
    </xf>
    <xf numFmtId="0" fontId="0" fillId="0" borderId="19" xfId="0" applyBorder="1" applyAlignment="1">
      <alignment horizontal="left"/>
    </xf>
    <xf numFmtId="0" fontId="63" fillId="33" borderId="49" xfId="0" applyFont="1" applyFill="1" applyBorder="1" applyAlignment="1">
      <alignment horizontal="left" vertical="center"/>
    </xf>
    <xf numFmtId="0" fontId="63" fillId="33" borderId="65" xfId="0" applyFont="1" applyFill="1" applyBorder="1" applyAlignment="1">
      <alignment horizontal="left" vertical="center"/>
    </xf>
    <xf numFmtId="0" fontId="9" fillId="0" borderId="41" xfId="0" applyFont="1" applyBorder="1" applyAlignment="1">
      <alignment vertical="center"/>
    </xf>
    <xf numFmtId="0" fontId="0" fillId="0" borderId="41" xfId="0" applyBorder="1" applyAlignment="1">
      <alignment vertical="center"/>
    </xf>
    <xf numFmtId="0" fontId="87" fillId="0" borderId="41" xfId="0" applyFont="1" applyBorder="1" applyAlignment="1">
      <alignment horizontal="center" vertical="center"/>
    </xf>
    <xf numFmtId="0" fontId="86" fillId="0" borderId="40" xfId="8" applyFont="1" applyBorder="1" applyAlignment="1">
      <alignment horizontal="right" vertical="center"/>
    </xf>
    <xf numFmtId="0" fontId="86" fillId="0" borderId="40" xfId="8" applyFont="1" applyBorder="1" applyAlignment="1">
      <alignment vertical="center"/>
    </xf>
    <xf numFmtId="0" fontId="91" fillId="21" borderId="79" xfId="0" applyFont="1" applyFill="1" applyBorder="1" applyAlignment="1">
      <alignment horizontal="center" vertical="center" shrinkToFit="1"/>
    </xf>
    <xf numFmtId="0" fontId="91" fillId="21" borderId="106" xfId="0" applyFont="1" applyFill="1" applyBorder="1" applyAlignment="1">
      <alignment horizontal="center" vertical="center" shrinkToFit="1"/>
    </xf>
    <xf numFmtId="0" fontId="91" fillId="21" borderId="89" xfId="0" applyFont="1" applyFill="1" applyBorder="1" applyAlignment="1">
      <alignment horizontal="center" vertical="center" shrinkToFit="1"/>
    </xf>
    <xf numFmtId="0" fontId="91" fillId="21" borderId="108" xfId="0" applyFont="1" applyFill="1" applyBorder="1" applyAlignment="1">
      <alignment horizontal="center" vertical="center" shrinkToFit="1"/>
    </xf>
    <xf numFmtId="0" fontId="90" fillId="0" borderId="80" xfId="0" applyFont="1" applyBorder="1" applyAlignment="1">
      <alignment horizontal="center"/>
    </xf>
    <xf numFmtId="0" fontId="104" fillId="0" borderId="81" xfId="0" applyFont="1" applyBorder="1" applyAlignment="1">
      <alignment horizontal="center"/>
    </xf>
    <xf numFmtId="0" fontId="104" fillId="0" borderId="82" xfId="0" applyFont="1" applyBorder="1" applyAlignment="1">
      <alignment horizontal="center"/>
    </xf>
    <xf numFmtId="0" fontId="90" fillId="0" borderId="83" xfId="0" applyFont="1" applyBorder="1" applyAlignment="1">
      <alignment horizontal="center"/>
    </xf>
    <xf numFmtId="0" fontId="104" fillId="0" borderId="0" xfId="0" applyFont="1" applyAlignment="1">
      <alignment horizontal="center"/>
    </xf>
    <xf numFmtId="0" fontId="104" fillId="0" borderId="84" xfId="0" applyFont="1" applyBorder="1" applyAlignment="1">
      <alignment horizontal="center"/>
    </xf>
    <xf numFmtId="0" fontId="95" fillId="0" borderId="88" xfId="0" applyFont="1" applyBorder="1" applyAlignment="1">
      <alignment horizontal="center" wrapText="1"/>
    </xf>
    <xf numFmtId="0" fontId="117" fillId="0" borderId="89" xfId="0" applyFont="1" applyBorder="1" applyAlignment="1">
      <alignment horizontal="center" wrapText="1"/>
    </xf>
    <xf numFmtId="0" fontId="117" fillId="0" borderId="90" xfId="0" applyFont="1" applyBorder="1" applyAlignment="1">
      <alignment horizontal="center" wrapText="1"/>
    </xf>
    <xf numFmtId="0" fontId="0" fillId="0" borderId="89" xfId="0" applyBorder="1" applyAlignment="1">
      <alignment horizontal="right" vertical="center"/>
    </xf>
    <xf numFmtId="0" fontId="32" fillId="0" borderId="17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2" fontId="28" fillId="0" borderId="5" xfId="0" applyNumberFormat="1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0" fontId="28" fillId="0" borderId="5" xfId="0" applyFont="1" applyBorder="1" applyAlignment="1">
      <alignment horizontal="center" vertical="center" wrapText="1"/>
    </xf>
  </cellXfs>
  <cellStyles count="41">
    <cellStyle name="20% — акцент1" xfId="9" xr:uid="{00000000-0005-0000-0000-000000000000}"/>
    <cellStyle name="20% — акцент2" xfId="10" xr:uid="{00000000-0005-0000-0000-000001000000}"/>
    <cellStyle name="20% — акцент3" xfId="11" xr:uid="{00000000-0005-0000-0000-000002000000}"/>
    <cellStyle name="20% — акцент4" xfId="12" xr:uid="{00000000-0005-0000-0000-000003000000}"/>
    <cellStyle name="20% — акцент5" xfId="13" xr:uid="{00000000-0005-0000-0000-000004000000}"/>
    <cellStyle name="20% — акцент6" xfId="14" xr:uid="{00000000-0005-0000-0000-000005000000}"/>
    <cellStyle name="40% — акцент1" xfId="15" xr:uid="{00000000-0005-0000-0000-000006000000}"/>
    <cellStyle name="40% — акцент2" xfId="16" xr:uid="{00000000-0005-0000-0000-000007000000}"/>
    <cellStyle name="40% — акцент3" xfId="17" xr:uid="{00000000-0005-0000-0000-000008000000}"/>
    <cellStyle name="40% — акцент4" xfId="18" xr:uid="{00000000-0005-0000-0000-000009000000}"/>
    <cellStyle name="40% — акцент5" xfId="19" xr:uid="{00000000-0005-0000-0000-00000A000000}"/>
    <cellStyle name="40% — акцент6" xfId="20" xr:uid="{00000000-0005-0000-0000-00000B000000}"/>
    <cellStyle name="60% — акцент1" xfId="21" xr:uid="{00000000-0005-0000-0000-00000C000000}"/>
    <cellStyle name="60% — акцент2" xfId="22" xr:uid="{00000000-0005-0000-0000-00000D000000}"/>
    <cellStyle name="60% — акцент3" xfId="23" xr:uid="{00000000-0005-0000-0000-00000E000000}"/>
    <cellStyle name="60% — акцент4" xfId="24" xr:uid="{00000000-0005-0000-0000-00000F000000}"/>
    <cellStyle name="60% — акцент5" xfId="25" xr:uid="{00000000-0005-0000-0000-000010000000}"/>
    <cellStyle name="60% — акцент6" xfId="26" xr:uid="{00000000-0005-0000-0000-000011000000}"/>
    <cellStyle name="Normal 3" xfId="5" xr:uid="{00000000-0005-0000-0000-000012000000}"/>
    <cellStyle name="Гиперссылка" xfId="8" builtinId="8"/>
    <cellStyle name="Гиперссылка 2" xfId="30" xr:uid="{00000000-0005-0000-0000-000014000000}"/>
    <cellStyle name="Денежный" xfId="28" builtinId="4"/>
    <cellStyle name="Денежный 2" xfId="34" xr:uid="{00000000-0005-0000-0000-000016000000}"/>
    <cellStyle name="Обычный" xfId="0" builtinId="0"/>
    <cellStyle name="Обычный 10" xfId="39" xr:uid="{00000000-0005-0000-0000-000018000000}"/>
    <cellStyle name="Обычный 11" xfId="38" xr:uid="{00000000-0005-0000-0000-000019000000}"/>
    <cellStyle name="Обычный 2" xfId="4" xr:uid="{00000000-0005-0000-0000-00001A000000}"/>
    <cellStyle name="Обычный 2 2" xfId="6" xr:uid="{00000000-0005-0000-0000-00001B000000}"/>
    <cellStyle name="Обычный 2 2 3" xfId="35" xr:uid="{00000000-0005-0000-0000-00001C000000}"/>
    <cellStyle name="Обычный 2_Комплекты электрики Amigo" xfId="27" xr:uid="{00000000-0005-0000-0000-00001D000000}"/>
    <cellStyle name="Обычный 3" xfId="7" xr:uid="{00000000-0005-0000-0000-00001E000000}"/>
    <cellStyle name="Обычный 4" xfId="33" xr:uid="{00000000-0005-0000-0000-00001F000000}"/>
    <cellStyle name="Обычный 7" xfId="36" xr:uid="{00000000-0005-0000-0000-000020000000}"/>
    <cellStyle name="Обычный 8" xfId="40" xr:uid="{7B99EBD6-B9EB-407E-A41B-9193BFECB35D}"/>
    <cellStyle name="Обычный 9" xfId="37" xr:uid="{00000000-0005-0000-0000-000021000000}"/>
    <cellStyle name="Обычный_Прайс ролл-шторы рубли" xfId="1" xr:uid="{00000000-0005-0000-0000-000022000000}"/>
    <cellStyle name="Обычный_Прайс рублевый  Амилюкс от 28.03.2007" xfId="2" xr:uid="{00000000-0005-0000-0000-000023000000}"/>
    <cellStyle name="Обычный_Прайс ткань рол-шторы рубли с 18.02.2008" xfId="31" xr:uid="{00000000-0005-0000-0000-000024000000}"/>
    <cellStyle name="Обычный_Прайсы Феникс ГЖ 25-16 рубли" xfId="3" xr:uid="{00000000-0005-0000-0000-000025000000}"/>
    <cellStyle name="ПРАЙС" xfId="29" xr:uid="{00000000-0005-0000-0000-000026000000}"/>
    <cellStyle name="一般_Sheet1" xfId="32" xr:uid="{00000000-0005-0000-0000-00002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sheetMetadata" Target="metadata.xml"/><Relationship Id="rId50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microsoft.com/office/2022/10/relationships/richValueRel" Target="richData/richValueRel.xml"/><Relationship Id="rId8" Type="http://schemas.openxmlformats.org/officeDocument/2006/relationships/worksheet" Target="worksheets/sheet8.xml"/><Relationship Id="rId51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04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01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03.emf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0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png"/><Relationship Id="rId10" Type="http://schemas.openxmlformats.org/officeDocument/2006/relationships/image" Target="../media/image12.png"/><Relationship Id="rId4" Type="http://schemas.openxmlformats.org/officeDocument/2006/relationships/image" Target="../media/image7.png"/><Relationship Id="rId9" Type="http://schemas.openxmlformats.org/officeDocument/2006/relationships/image" Target="../media/image105.emf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108.png"/><Relationship Id="rId1" Type="http://schemas.openxmlformats.org/officeDocument/2006/relationships/image" Target="../media/image107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0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7.png"/><Relationship Id="rId11" Type="http://schemas.openxmlformats.org/officeDocument/2006/relationships/image" Target="../media/image10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0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7.png"/><Relationship Id="rId11" Type="http://schemas.openxmlformats.org/officeDocument/2006/relationships/image" Target="../media/image10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png"/><Relationship Id="rId13" Type="http://schemas.openxmlformats.org/officeDocument/2006/relationships/image" Target="../media/image4.png"/><Relationship Id="rId18" Type="http://schemas.openxmlformats.org/officeDocument/2006/relationships/image" Target="../media/image9.png"/><Relationship Id="rId3" Type="http://schemas.openxmlformats.org/officeDocument/2006/relationships/image" Target="../media/image111.png"/><Relationship Id="rId21" Type="http://schemas.openxmlformats.org/officeDocument/2006/relationships/image" Target="../media/image12.png"/><Relationship Id="rId7" Type="http://schemas.openxmlformats.org/officeDocument/2006/relationships/image" Target="../media/image115.png"/><Relationship Id="rId12" Type="http://schemas.openxmlformats.org/officeDocument/2006/relationships/image" Target="../media/image119.png"/><Relationship Id="rId17" Type="http://schemas.openxmlformats.org/officeDocument/2006/relationships/image" Target="../media/image8.png"/><Relationship Id="rId2" Type="http://schemas.openxmlformats.org/officeDocument/2006/relationships/image" Target="../media/image110.png"/><Relationship Id="rId16" Type="http://schemas.openxmlformats.org/officeDocument/2006/relationships/image" Target="../media/image7.png"/><Relationship Id="rId20" Type="http://schemas.openxmlformats.org/officeDocument/2006/relationships/image" Target="../media/image11.png"/><Relationship Id="rId1" Type="http://schemas.openxmlformats.org/officeDocument/2006/relationships/image" Target="../media/image109.png"/><Relationship Id="rId6" Type="http://schemas.openxmlformats.org/officeDocument/2006/relationships/image" Target="../media/image114.png"/><Relationship Id="rId11" Type="http://schemas.openxmlformats.org/officeDocument/2006/relationships/image" Target="../media/image118.png"/><Relationship Id="rId5" Type="http://schemas.openxmlformats.org/officeDocument/2006/relationships/image" Target="../media/image113.png"/><Relationship Id="rId15" Type="http://schemas.openxmlformats.org/officeDocument/2006/relationships/image" Target="../media/image6.png"/><Relationship Id="rId10" Type="http://schemas.openxmlformats.org/officeDocument/2006/relationships/image" Target="../media/image76.png"/><Relationship Id="rId19" Type="http://schemas.openxmlformats.org/officeDocument/2006/relationships/image" Target="../media/image10.png"/><Relationship Id="rId4" Type="http://schemas.openxmlformats.org/officeDocument/2006/relationships/image" Target="../media/image112.png"/><Relationship Id="rId9" Type="http://schemas.openxmlformats.org/officeDocument/2006/relationships/image" Target="../media/image117.png"/><Relationship Id="rId14" Type="http://schemas.openxmlformats.org/officeDocument/2006/relationships/image" Target="../media/image5.png"/><Relationship Id="rId22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20.jpe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121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22.jpe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123.png"/><Relationship Id="rId1" Type="http://schemas.openxmlformats.org/officeDocument/2006/relationships/image" Target="../media/image1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1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124.emf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3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124.emf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3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125.png"/><Relationship Id="rId1" Type="http://schemas.openxmlformats.org/officeDocument/2006/relationships/image" Target="../media/image124.emf"/><Relationship Id="rId6" Type="http://schemas.openxmlformats.org/officeDocument/2006/relationships/image" Target="../media/image7.png"/><Relationship Id="rId11" Type="http://schemas.openxmlformats.org/officeDocument/2006/relationships/image" Target="../media/image126.jpe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29.png"/><Relationship Id="rId7" Type="http://schemas.openxmlformats.org/officeDocument/2006/relationships/image" Target="../media/image7.png"/><Relationship Id="rId12" Type="http://schemas.openxmlformats.org/officeDocument/2006/relationships/image" Target="../media/image13.png"/><Relationship Id="rId2" Type="http://schemas.openxmlformats.org/officeDocument/2006/relationships/image" Target="../media/image128.png"/><Relationship Id="rId1" Type="http://schemas.openxmlformats.org/officeDocument/2006/relationships/image" Target="../media/image127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30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2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3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16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17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32.emf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3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18" Type="http://schemas.openxmlformats.org/officeDocument/2006/relationships/image" Target="../media/image139.png"/><Relationship Id="rId3" Type="http://schemas.openxmlformats.org/officeDocument/2006/relationships/image" Target="../media/image64.png"/><Relationship Id="rId21" Type="http://schemas.openxmlformats.org/officeDocument/2006/relationships/image" Target="../media/image57.jpe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17" Type="http://schemas.openxmlformats.org/officeDocument/2006/relationships/image" Target="../media/image138.png"/><Relationship Id="rId2" Type="http://schemas.openxmlformats.org/officeDocument/2006/relationships/image" Target="../media/image134.png"/><Relationship Id="rId16" Type="http://schemas.openxmlformats.org/officeDocument/2006/relationships/image" Target="../media/image137.png"/><Relationship Id="rId20" Type="http://schemas.openxmlformats.org/officeDocument/2006/relationships/image" Target="../media/image140.png"/><Relationship Id="rId1" Type="http://schemas.openxmlformats.org/officeDocument/2006/relationships/image" Target="../media/image65.jpeg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13.png"/><Relationship Id="rId15" Type="http://schemas.openxmlformats.org/officeDocument/2006/relationships/image" Target="../media/image136.jpeg"/><Relationship Id="rId23" Type="http://schemas.openxmlformats.org/officeDocument/2006/relationships/image" Target="../media/image69.jpeg"/><Relationship Id="rId10" Type="http://schemas.openxmlformats.org/officeDocument/2006/relationships/image" Target="../media/image8.png"/><Relationship Id="rId19" Type="http://schemas.openxmlformats.org/officeDocument/2006/relationships/image" Target="../media/image73.png"/><Relationship Id="rId4" Type="http://schemas.openxmlformats.org/officeDocument/2006/relationships/image" Target="../media/image12.png"/><Relationship Id="rId9" Type="http://schemas.openxmlformats.org/officeDocument/2006/relationships/image" Target="../media/image7.png"/><Relationship Id="rId14" Type="http://schemas.openxmlformats.org/officeDocument/2006/relationships/image" Target="../media/image135.png"/><Relationship Id="rId22" Type="http://schemas.openxmlformats.org/officeDocument/2006/relationships/image" Target="../media/image60.jpe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3.png"/><Relationship Id="rId7" Type="http://schemas.openxmlformats.org/officeDocument/2006/relationships/image" Target="../media/image7.png"/><Relationship Id="rId12" Type="http://schemas.openxmlformats.org/officeDocument/2006/relationships/image" Target="../media/image142.png"/><Relationship Id="rId2" Type="http://schemas.openxmlformats.org/officeDocument/2006/relationships/image" Target="../media/image133.png"/><Relationship Id="rId1" Type="http://schemas.openxmlformats.org/officeDocument/2006/relationships/image" Target="../media/image14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6.png"/><Relationship Id="rId18" Type="http://schemas.openxmlformats.org/officeDocument/2006/relationships/image" Target="../media/image11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5.png"/><Relationship Id="rId17" Type="http://schemas.openxmlformats.org/officeDocument/2006/relationships/image" Target="../media/image10.png"/><Relationship Id="rId2" Type="http://schemas.openxmlformats.org/officeDocument/2006/relationships/image" Target="../media/image19.png"/><Relationship Id="rId16" Type="http://schemas.openxmlformats.org/officeDocument/2006/relationships/image" Target="../media/image9.png"/><Relationship Id="rId20" Type="http://schemas.openxmlformats.org/officeDocument/2006/relationships/image" Target="../media/image2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4.png"/><Relationship Id="rId5" Type="http://schemas.openxmlformats.org/officeDocument/2006/relationships/image" Target="../media/image22.png"/><Relationship Id="rId15" Type="http://schemas.openxmlformats.org/officeDocument/2006/relationships/image" Target="../media/image8.png"/><Relationship Id="rId10" Type="http://schemas.openxmlformats.org/officeDocument/2006/relationships/image" Target="../media/image27.png"/><Relationship Id="rId19" Type="http://schemas.openxmlformats.org/officeDocument/2006/relationships/image" Target="../media/image28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6.png"/><Relationship Id="rId18" Type="http://schemas.openxmlformats.org/officeDocument/2006/relationships/image" Target="../media/image11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5.png"/><Relationship Id="rId17" Type="http://schemas.openxmlformats.org/officeDocument/2006/relationships/image" Target="../media/image10.png"/><Relationship Id="rId2" Type="http://schemas.openxmlformats.org/officeDocument/2006/relationships/image" Target="../media/image31.png"/><Relationship Id="rId16" Type="http://schemas.openxmlformats.org/officeDocument/2006/relationships/image" Target="../media/image9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.png"/><Relationship Id="rId5" Type="http://schemas.openxmlformats.org/officeDocument/2006/relationships/image" Target="../media/image34.png"/><Relationship Id="rId1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33.png"/><Relationship Id="rId9" Type="http://schemas.openxmlformats.org/officeDocument/2006/relationships/image" Target="../media/image12.png"/><Relationship Id="rId1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48.png"/><Relationship Id="rId18" Type="http://schemas.openxmlformats.org/officeDocument/2006/relationships/image" Target="../media/image8.png"/><Relationship Id="rId3" Type="http://schemas.openxmlformats.org/officeDocument/2006/relationships/image" Target="../media/image40.png"/><Relationship Id="rId21" Type="http://schemas.openxmlformats.org/officeDocument/2006/relationships/image" Target="../media/image11.png"/><Relationship Id="rId7" Type="http://schemas.openxmlformats.org/officeDocument/2006/relationships/image" Target="../media/image44.png"/><Relationship Id="rId12" Type="http://schemas.openxmlformats.org/officeDocument/2006/relationships/image" Target="../media/image47.png"/><Relationship Id="rId17" Type="http://schemas.openxmlformats.org/officeDocument/2006/relationships/image" Target="../media/image7.png"/><Relationship Id="rId2" Type="http://schemas.openxmlformats.org/officeDocument/2006/relationships/image" Target="../media/image39.png"/><Relationship Id="rId16" Type="http://schemas.openxmlformats.org/officeDocument/2006/relationships/image" Target="../media/image6.png"/><Relationship Id="rId20" Type="http://schemas.openxmlformats.org/officeDocument/2006/relationships/image" Target="../media/image10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46.png"/><Relationship Id="rId5" Type="http://schemas.openxmlformats.org/officeDocument/2006/relationships/image" Target="../media/image42.png"/><Relationship Id="rId15" Type="http://schemas.openxmlformats.org/officeDocument/2006/relationships/image" Target="../media/image5.png"/><Relationship Id="rId23" Type="http://schemas.openxmlformats.org/officeDocument/2006/relationships/image" Target="../media/image13.png"/><Relationship Id="rId10" Type="http://schemas.openxmlformats.org/officeDocument/2006/relationships/image" Target="../media/image45.png"/><Relationship Id="rId19" Type="http://schemas.openxmlformats.org/officeDocument/2006/relationships/image" Target="../media/image9.png"/><Relationship Id="rId4" Type="http://schemas.openxmlformats.org/officeDocument/2006/relationships/image" Target="../media/image41.png"/><Relationship Id="rId9" Type="http://schemas.openxmlformats.org/officeDocument/2006/relationships/image" Target="../media/image32.png"/><Relationship Id="rId14" Type="http://schemas.openxmlformats.org/officeDocument/2006/relationships/image" Target="../media/image4.png"/><Relationship Id="rId22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51.png"/><Relationship Id="rId18" Type="http://schemas.openxmlformats.org/officeDocument/2006/relationships/image" Target="../media/image56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55.png"/><Relationship Id="rId2" Type="http://schemas.openxmlformats.org/officeDocument/2006/relationships/image" Target="../media/image50.emf"/><Relationship Id="rId16" Type="http://schemas.openxmlformats.org/officeDocument/2006/relationships/image" Target="../media/image54.png"/><Relationship Id="rId1" Type="http://schemas.openxmlformats.org/officeDocument/2006/relationships/image" Target="../media/image49.emf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53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52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9.jpeg"/><Relationship Id="rId18" Type="http://schemas.openxmlformats.org/officeDocument/2006/relationships/image" Target="../media/image74.png"/><Relationship Id="rId26" Type="http://schemas.openxmlformats.org/officeDocument/2006/relationships/image" Target="../media/image82.png"/><Relationship Id="rId39" Type="http://schemas.openxmlformats.org/officeDocument/2006/relationships/image" Target="../media/image12.png"/><Relationship Id="rId21" Type="http://schemas.openxmlformats.org/officeDocument/2006/relationships/image" Target="../media/image77.jpeg"/><Relationship Id="rId34" Type="http://schemas.openxmlformats.org/officeDocument/2006/relationships/image" Target="../media/image90.png"/><Relationship Id="rId42" Type="http://schemas.openxmlformats.org/officeDocument/2006/relationships/image" Target="../media/image5.png"/><Relationship Id="rId47" Type="http://schemas.openxmlformats.org/officeDocument/2006/relationships/image" Target="../media/image10.png"/><Relationship Id="rId50" Type="http://schemas.openxmlformats.org/officeDocument/2006/relationships/image" Target="../media/image96.png"/><Relationship Id="rId7" Type="http://schemas.openxmlformats.org/officeDocument/2006/relationships/image" Target="../media/image63.png"/><Relationship Id="rId2" Type="http://schemas.openxmlformats.org/officeDocument/2006/relationships/image" Target="../media/image58.jpeg"/><Relationship Id="rId16" Type="http://schemas.openxmlformats.org/officeDocument/2006/relationships/image" Target="../media/image72.png"/><Relationship Id="rId29" Type="http://schemas.openxmlformats.org/officeDocument/2006/relationships/image" Target="../media/image85.png"/><Relationship Id="rId11" Type="http://schemas.openxmlformats.org/officeDocument/2006/relationships/image" Target="../media/image67.png"/><Relationship Id="rId24" Type="http://schemas.openxmlformats.org/officeDocument/2006/relationships/image" Target="../media/image80.png"/><Relationship Id="rId32" Type="http://schemas.openxmlformats.org/officeDocument/2006/relationships/image" Target="../media/image88.png"/><Relationship Id="rId37" Type="http://schemas.openxmlformats.org/officeDocument/2006/relationships/image" Target="../media/image93.jpeg"/><Relationship Id="rId40" Type="http://schemas.openxmlformats.org/officeDocument/2006/relationships/image" Target="../media/image13.png"/><Relationship Id="rId45" Type="http://schemas.openxmlformats.org/officeDocument/2006/relationships/image" Target="../media/image8.png"/><Relationship Id="rId53" Type="http://schemas.openxmlformats.org/officeDocument/2006/relationships/image" Target="../media/image99.jpeg"/><Relationship Id="rId5" Type="http://schemas.openxmlformats.org/officeDocument/2006/relationships/image" Target="../media/image61.jpeg"/><Relationship Id="rId10" Type="http://schemas.openxmlformats.org/officeDocument/2006/relationships/image" Target="../media/image66.png"/><Relationship Id="rId19" Type="http://schemas.openxmlformats.org/officeDocument/2006/relationships/image" Target="../media/image75.png"/><Relationship Id="rId31" Type="http://schemas.openxmlformats.org/officeDocument/2006/relationships/image" Target="../media/image87.png"/><Relationship Id="rId44" Type="http://schemas.openxmlformats.org/officeDocument/2006/relationships/image" Target="../media/image7.png"/><Relationship Id="rId52" Type="http://schemas.openxmlformats.org/officeDocument/2006/relationships/image" Target="../media/image98.jpeg"/><Relationship Id="rId4" Type="http://schemas.openxmlformats.org/officeDocument/2006/relationships/image" Target="../media/image60.jpeg"/><Relationship Id="rId9" Type="http://schemas.openxmlformats.org/officeDocument/2006/relationships/image" Target="../media/image65.jpeg"/><Relationship Id="rId14" Type="http://schemas.openxmlformats.org/officeDocument/2006/relationships/image" Target="../media/image70.png"/><Relationship Id="rId22" Type="http://schemas.openxmlformats.org/officeDocument/2006/relationships/image" Target="../media/image78.jpeg"/><Relationship Id="rId27" Type="http://schemas.openxmlformats.org/officeDocument/2006/relationships/image" Target="../media/image83.png"/><Relationship Id="rId30" Type="http://schemas.openxmlformats.org/officeDocument/2006/relationships/image" Target="../media/image86.png"/><Relationship Id="rId35" Type="http://schemas.openxmlformats.org/officeDocument/2006/relationships/image" Target="../media/image91.png"/><Relationship Id="rId43" Type="http://schemas.openxmlformats.org/officeDocument/2006/relationships/image" Target="../media/image6.png"/><Relationship Id="rId48" Type="http://schemas.openxmlformats.org/officeDocument/2006/relationships/image" Target="../media/image11.png"/><Relationship Id="rId8" Type="http://schemas.openxmlformats.org/officeDocument/2006/relationships/image" Target="../media/image64.png"/><Relationship Id="rId51" Type="http://schemas.openxmlformats.org/officeDocument/2006/relationships/image" Target="../media/image97.jpeg"/><Relationship Id="rId3" Type="http://schemas.openxmlformats.org/officeDocument/2006/relationships/image" Target="../media/image59.jpeg"/><Relationship Id="rId12" Type="http://schemas.openxmlformats.org/officeDocument/2006/relationships/image" Target="../media/image68.png"/><Relationship Id="rId17" Type="http://schemas.openxmlformats.org/officeDocument/2006/relationships/image" Target="../media/image73.png"/><Relationship Id="rId25" Type="http://schemas.openxmlformats.org/officeDocument/2006/relationships/image" Target="../media/image81.jpeg"/><Relationship Id="rId33" Type="http://schemas.openxmlformats.org/officeDocument/2006/relationships/image" Target="../media/image89.png"/><Relationship Id="rId38" Type="http://schemas.openxmlformats.org/officeDocument/2006/relationships/image" Target="../media/image94.jpeg"/><Relationship Id="rId46" Type="http://schemas.openxmlformats.org/officeDocument/2006/relationships/image" Target="../media/image9.png"/><Relationship Id="rId20" Type="http://schemas.openxmlformats.org/officeDocument/2006/relationships/image" Target="../media/image76.png"/><Relationship Id="rId41" Type="http://schemas.openxmlformats.org/officeDocument/2006/relationships/image" Target="../media/image4.pn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15" Type="http://schemas.openxmlformats.org/officeDocument/2006/relationships/image" Target="../media/image71.png"/><Relationship Id="rId23" Type="http://schemas.openxmlformats.org/officeDocument/2006/relationships/image" Target="../media/image79.jpeg"/><Relationship Id="rId28" Type="http://schemas.openxmlformats.org/officeDocument/2006/relationships/image" Target="../media/image84.png"/><Relationship Id="rId36" Type="http://schemas.openxmlformats.org/officeDocument/2006/relationships/image" Target="../media/image92.jpeg"/><Relationship Id="rId49" Type="http://schemas.openxmlformats.org/officeDocument/2006/relationships/image" Target="../media/image9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02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01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3.png"/><Relationship Id="rId5" Type="http://schemas.openxmlformats.org/officeDocument/2006/relationships/image" Target="../media/image8.png"/><Relationship Id="rId10" Type="http://schemas.openxmlformats.org/officeDocument/2006/relationships/image" Target="../media/image100.emf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133350</xdr:colOff>
      <xdr:row>4</xdr:row>
      <xdr:rowOff>47625</xdr:rowOff>
    </xdr:from>
    <xdr:to>
      <xdr:col>15</xdr:col>
      <xdr:colOff>95250</xdr:colOff>
      <xdr:row>4</xdr:row>
      <xdr:rowOff>647700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1704975" y="1447800"/>
          <a:ext cx="6610350" cy="600075"/>
          <a:chOff x="7943850" y="9525"/>
          <a:chExt cx="3762375" cy="400050"/>
        </a:xfrm>
      </xdr:grpSpPr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76200</xdr:colOff>
      <xdr:row>0</xdr:row>
      <xdr:rowOff>209550</xdr:rowOff>
    </xdr:from>
    <xdr:to>
      <xdr:col>3</xdr:col>
      <xdr:colOff>247650</xdr:colOff>
      <xdr:row>2</xdr:row>
      <xdr:rowOff>90392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304800" y="2095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0</xdr:row>
      <xdr:rowOff>85725</xdr:rowOff>
    </xdr:from>
    <xdr:to>
      <xdr:col>18</xdr:col>
      <xdr:colOff>352425</xdr:colOff>
      <xdr:row>2</xdr:row>
      <xdr:rowOff>219456</xdr:rowOff>
    </xdr:to>
    <xdr:pic>
      <xdr:nvPicPr>
        <xdr:cNvPr id="34" name="Рисунок 33" descr="logo_itog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248775" y="85725"/>
          <a:ext cx="666750" cy="78143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104775</xdr:colOff>
      <xdr:row>0</xdr:row>
      <xdr:rowOff>0</xdr:rowOff>
    </xdr:from>
    <xdr:ext cx="11273677" cy="6052857"/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086475" y="5829300"/>
          <a:ext cx="11273677" cy="60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104775</xdr:colOff>
      <xdr:row>0</xdr:row>
      <xdr:rowOff>0</xdr:rowOff>
    </xdr:from>
    <xdr:ext cx="11273677" cy="6052857"/>
    <xdr:sp macro="" textlink="">
      <xdr:nvSpPr>
        <xdr:cNvPr id="239" name="AutoShape 4">
          <a:extLst>
            <a:ext uri="{FF2B5EF4-FFF2-40B4-BE49-F238E27FC236}">
              <a16:creationId xmlns:a16="http://schemas.microsoft.com/office/drawing/2014/main" id="{00000000-0008-0000-09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6086475" y="36042600"/>
          <a:ext cx="11273677" cy="60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104775</xdr:colOff>
      <xdr:row>27</xdr:row>
      <xdr:rowOff>0</xdr:rowOff>
    </xdr:from>
    <xdr:ext cx="11273677" cy="6052857"/>
    <xdr:sp macro="" textlink="">
      <xdr:nvSpPr>
        <xdr:cNvPr id="257" name="AutoShape 4">
          <a:extLst>
            <a:ext uri="{FF2B5EF4-FFF2-40B4-BE49-F238E27FC236}">
              <a16:creationId xmlns:a16="http://schemas.microsoft.com/office/drawing/2014/main" id="{00000000-0008-0000-09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6153150" y="5829300"/>
          <a:ext cx="11273677" cy="60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104775</xdr:colOff>
      <xdr:row>27</xdr:row>
      <xdr:rowOff>0</xdr:rowOff>
    </xdr:from>
    <xdr:ext cx="11273677" cy="6052857"/>
    <xdr:sp macro="" textlink="">
      <xdr:nvSpPr>
        <xdr:cNvPr id="258" name="AutoShape 4">
          <a:extLst>
            <a:ext uri="{FF2B5EF4-FFF2-40B4-BE49-F238E27FC236}">
              <a16:creationId xmlns:a16="http://schemas.microsoft.com/office/drawing/2014/main" id="{00000000-0008-0000-09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6153150" y="6153150"/>
          <a:ext cx="11273677" cy="60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4</xdr:row>
      <xdr:rowOff>19050</xdr:rowOff>
    </xdr:from>
    <xdr:to>
      <xdr:col>15</xdr:col>
      <xdr:colOff>409575</xdr:colOff>
      <xdr:row>5</xdr:row>
      <xdr:rowOff>0</xdr:rowOff>
    </xdr:to>
    <xdr:grpSp>
      <xdr:nvGrpSpPr>
        <xdr:cNvPr id="259" name="Группа 258">
          <a:extLst>
            <a:ext uri="{FF2B5EF4-FFF2-40B4-BE49-F238E27FC236}">
              <a16:creationId xmlns:a16="http://schemas.microsoft.com/office/drawing/2014/main" id="{00000000-0008-0000-0900-000003010000}"/>
            </a:ext>
          </a:extLst>
        </xdr:cNvPr>
        <xdr:cNvGrpSpPr/>
      </xdr:nvGrpSpPr>
      <xdr:grpSpPr>
        <a:xfrm>
          <a:off x="228600" y="1371600"/>
          <a:ext cx="6677025" cy="685800"/>
          <a:chOff x="7943850" y="9525"/>
          <a:chExt cx="3762375" cy="400050"/>
        </a:xfrm>
      </xdr:grpSpPr>
      <xdr:pic>
        <xdr:nvPicPr>
          <xdr:cNvPr id="260" name="Рисунок 259">
            <a:extLst>
              <a:ext uri="{FF2B5EF4-FFF2-40B4-BE49-F238E27FC236}">
                <a16:creationId xmlns:a16="http://schemas.microsoft.com/office/drawing/2014/main" id="{00000000-0008-0000-0900-000004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1" name="Рисунок 260">
            <a:extLst>
              <a:ext uri="{FF2B5EF4-FFF2-40B4-BE49-F238E27FC236}">
                <a16:creationId xmlns:a16="http://schemas.microsoft.com/office/drawing/2014/main" id="{00000000-0008-0000-0900-00000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2" name="Рисунок 261">
            <a:extLst>
              <a:ext uri="{FF2B5EF4-FFF2-40B4-BE49-F238E27FC236}">
                <a16:creationId xmlns:a16="http://schemas.microsoft.com/office/drawing/2014/main" id="{00000000-0008-0000-0900-00000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3" name="Рисунок 262">
            <a:extLst>
              <a:ext uri="{FF2B5EF4-FFF2-40B4-BE49-F238E27FC236}">
                <a16:creationId xmlns:a16="http://schemas.microsoft.com/office/drawing/2014/main" id="{00000000-0008-0000-0900-000007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4" name="Рисунок 263">
            <a:extLst>
              <a:ext uri="{FF2B5EF4-FFF2-40B4-BE49-F238E27FC236}">
                <a16:creationId xmlns:a16="http://schemas.microsoft.com/office/drawing/2014/main" id="{00000000-0008-0000-0900-00000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5" name="Рисунок 264">
            <a:extLst>
              <a:ext uri="{FF2B5EF4-FFF2-40B4-BE49-F238E27FC236}">
                <a16:creationId xmlns:a16="http://schemas.microsoft.com/office/drawing/2014/main" id="{00000000-0008-0000-0900-000009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6" name="Рисунок 265">
            <a:extLst>
              <a:ext uri="{FF2B5EF4-FFF2-40B4-BE49-F238E27FC236}">
                <a16:creationId xmlns:a16="http://schemas.microsoft.com/office/drawing/2014/main" id="{00000000-0008-0000-0900-00000A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7" name="Рисунок 266">
            <a:extLst>
              <a:ext uri="{FF2B5EF4-FFF2-40B4-BE49-F238E27FC236}">
                <a16:creationId xmlns:a16="http://schemas.microsoft.com/office/drawing/2014/main" id="{00000000-0008-0000-09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142875</xdr:colOff>
      <xdr:row>0</xdr:row>
      <xdr:rowOff>209550</xdr:rowOff>
    </xdr:from>
    <xdr:to>
      <xdr:col>3</xdr:col>
      <xdr:colOff>381000</xdr:colOff>
      <xdr:row>2</xdr:row>
      <xdr:rowOff>90392</xdr:rowOff>
    </xdr:to>
    <xdr:pic>
      <xdr:nvPicPr>
        <xdr:cNvPr id="268" name="Picture 2">
          <a:extLst>
            <a:ext uri="{FF2B5EF4-FFF2-40B4-BE49-F238E27FC236}">
              <a16:creationId xmlns:a16="http://schemas.microsoft.com/office/drawing/2014/main" id="{00000000-0008-0000-09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371475" y="209550"/>
          <a:ext cx="1133475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283" name="Группа 227">
          <a:extLst>
            <a:ext uri="{FF2B5EF4-FFF2-40B4-BE49-F238E27FC236}">
              <a16:creationId xmlns:a16="http://schemas.microsoft.com/office/drawing/2014/main" id="{00000000-0008-0000-0900-00001B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284" name="TextBox 283">
            <a:extLst>
              <a:ext uri="{FF2B5EF4-FFF2-40B4-BE49-F238E27FC236}">
                <a16:creationId xmlns:a16="http://schemas.microsoft.com/office/drawing/2014/main" id="{00000000-0008-0000-0900-00001C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85" name="TextBox 284">
            <a:extLst>
              <a:ext uri="{FF2B5EF4-FFF2-40B4-BE49-F238E27FC236}">
                <a16:creationId xmlns:a16="http://schemas.microsoft.com/office/drawing/2014/main" id="{00000000-0008-0000-0900-00001D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286" name="Группа 227">
          <a:extLst>
            <a:ext uri="{FF2B5EF4-FFF2-40B4-BE49-F238E27FC236}">
              <a16:creationId xmlns:a16="http://schemas.microsoft.com/office/drawing/2014/main" id="{00000000-0008-0000-0900-00001E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287" name="TextBox 286">
            <a:extLst>
              <a:ext uri="{FF2B5EF4-FFF2-40B4-BE49-F238E27FC236}">
                <a16:creationId xmlns:a16="http://schemas.microsoft.com/office/drawing/2014/main" id="{00000000-0008-0000-0900-00001F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88" name="TextBox 287">
            <a:extLst>
              <a:ext uri="{FF2B5EF4-FFF2-40B4-BE49-F238E27FC236}">
                <a16:creationId xmlns:a16="http://schemas.microsoft.com/office/drawing/2014/main" id="{00000000-0008-0000-0900-000020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289" name="Группа 227">
          <a:extLst>
            <a:ext uri="{FF2B5EF4-FFF2-40B4-BE49-F238E27FC236}">
              <a16:creationId xmlns:a16="http://schemas.microsoft.com/office/drawing/2014/main" id="{00000000-0008-0000-0900-000021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290" name="TextBox 289">
            <a:extLst>
              <a:ext uri="{FF2B5EF4-FFF2-40B4-BE49-F238E27FC236}">
                <a16:creationId xmlns:a16="http://schemas.microsoft.com/office/drawing/2014/main" id="{00000000-0008-0000-0900-000022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91" name="TextBox 290">
            <a:extLst>
              <a:ext uri="{FF2B5EF4-FFF2-40B4-BE49-F238E27FC236}">
                <a16:creationId xmlns:a16="http://schemas.microsoft.com/office/drawing/2014/main" id="{00000000-0008-0000-0900-000023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292" name="Группа 227">
          <a:extLst>
            <a:ext uri="{FF2B5EF4-FFF2-40B4-BE49-F238E27FC236}">
              <a16:creationId xmlns:a16="http://schemas.microsoft.com/office/drawing/2014/main" id="{00000000-0008-0000-0900-000024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293" name="TextBox 292">
            <a:extLst>
              <a:ext uri="{FF2B5EF4-FFF2-40B4-BE49-F238E27FC236}">
                <a16:creationId xmlns:a16="http://schemas.microsoft.com/office/drawing/2014/main" id="{00000000-0008-0000-0900-000025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94" name="TextBox 293">
            <a:extLst>
              <a:ext uri="{FF2B5EF4-FFF2-40B4-BE49-F238E27FC236}">
                <a16:creationId xmlns:a16="http://schemas.microsoft.com/office/drawing/2014/main" id="{00000000-0008-0000-0900-000026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295" name="Группа 227">
          <a:extLst>
            <a:ext uri="{FF2B5EF4-FFF2-40B4-BE49-F238E27FC236}">
              <a16:creationId xmlns:a16="http://schemas.microsoft.com/office/drawing/2014/main" id="{00000000-0008-0000-0900-000027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296" name="TextBox 295">
            <a:extLst>
              <a:ext uri="{FF2B5EF4-FFF2-40B4-BE49-F238E27FC236}">
                <a16:creationId xmlns:a16="http://schemas.microsoft.com/office/drawing/2014/main" id="{00000000-0008-0000-0900-000028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97" name="TextBox 296">
            <a:extLst>
              <a:ext uri="{FF2B5EF4-FFF2-40B4-BE49-F238E27FC236}">
                <a16:creationId xmlns:a16="http://schemas.microsoft.com/office/drawing/2014/main" id="{00000000-0008-0000-0900-000029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298" name="Группа 227">
          <a:extLst>
            <a:ext uri="{FF2B5EF4-FFF2-40B4-BE49-F238E27FC236}">
              <a16:creationId xmlns:a16="http://schemas.microsoft.com/office/drawing/2014/main" id="{00000000-0008-0000-0900-00002A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299" name="TextBox 298">
            <a:extLst>
              <a:ext uri="{FF2B5EF4-FFF2-40B4-BE49-F238E27FC236}">
                <a16:creationId xmlns:a16="http://schemas.microsoft.com/office/drawing/2014/main" id="{00000000-0008-0000-0900-00002B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00" name="TextBox 299">
            <a:extLst>
              <a:ext uri="{FF2B5EF4-FFF2-40B4-BE49-F238E27FC236}">
                <a16:creationId xmlns:a16="http://schemas.microsoft.com/office/drawing/2014/main" id="{00000000-0008-0000-0900-00002C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01" name="Группа 227">
          <a:extLst>
            <a:ext uri="{FF2B5EF4-FFF2-40B4-BE49-F238E27FC236}">
              <a16:creationId xmlns:a16="http://schemas.microsoft.com/office/drawing/2014/main" id="{00000000-0008-0000-0900-00002D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02" name="TextBox 301">
            <a:extLst>
              <a:ext uri="{FF2B5EF4-FFF2-40B4-BE49-F238E27FC236}">
                <a16:creationId xmlns:a16="http://schemas.microsoft.com/office/drawing/2014/main" id="{00000000-0008-0000-0900-00002E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03" name="TextBox 302">
            <a:extLst>
              <a:ext uri="{FF2B5EF4-FFF2-40B4-BE49-F238E27FC236}">
                <a16:creationId xmlns:a16="http://schemas.microsoft.com/office/drawing/2014/main" id="{00000000-0008-0000-0900-00002F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04" name="Группа 227">
          <a:extLst>
            <a:ext uri="{FF2B5EF4-FFF2-40B4-BE49-F238E27FC236}">
              <a16:creationId xmlns:a16="http://schemas.microsoft.com/office/drawing/2014/main" id="{00000000-0008-0000-0900-000030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05" name="TextBox 304">
            <a:extLst>
              <a:ext uri="{FF2B5EF4-FFF2-40B4-BE49-F238E27FC236}">
                <a16:creationId xmlns:a16="http://schemas.microsoft.com/office/drawing/2014/main" id="{00000000-0008-0000-0900-000031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06" name="TextBox 305">
            <a:extLst>
              <a:ext uri="{FF2B5EF4-FFF2-40B4-BE49-F238E27FC236}">
                <a16:creationId xmlns:a16="http://schemas.microsoft.com/office/drawing/2014/main" id="{00000000-0008-0000-0900-000032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07" name="Группа 227">
          <a:extLst>
            <a:ext uri="{FF2B5EF4-FFF2-40B4-BE49-F238E27FC236}">
              <a16:creationId xmlns:a16="http://schemas.microsoft.com/office/drawing/2014/main" id="{00000000-0008-0000-0900-000033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08" name="TextBox 307">
            <a:extLst>
              <a:ext uri="{FF2B5EF4-FFF2-40B4-BE49-F238E27FC236}">
                <a16:creationId xmlns:a16="http://schemas.microsoft.com/office/drawing/2014/main" id="{00000000-0008-0000-0900-000034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09" name="TextBox 308">
            <a:extLst>
              <a:ext uri="{FF2B5EF4-FFF2-40B4-BE49-F238E27FC236}">
                <a16:creationId xmlns:a16="http://schemas.microsoft.com/office/drawing/2014/main" id="{00000000-0008-0000-0900-000035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10" name="Группа 227">
          <a:extLst>
            <a:ext uri="{FF2B5EF4-FFF2-40B4-BE49-F238E27FC236}">
              <a16:creationId xmlns:a16="http://schemas.microsoft.com/office/drawing/2014/main" id="{00000000-0008-0000-0900-000036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11" name="TextBox 310">
            <a:extLst>
              <a:ext uri="{FF2B5EF4-FFF2-40B4-BE49-F238E27FC236}">
                <a16:creationId xmlns:a16="http://schemas.microsoft.com/office/drawing/2014/main" id="{00000000-0008-0000-0900-000037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12" name="TextBox 311">
            <a:extLst>
              <a:ext uri="{FF2B5EF4-FFF2-40B4-BE49-F238E27FC236}">
                <a16:creationId xmlns:a16="http://schemas.microsoft.com/office/drawing/2014/main" id="{00000000-0008-0000-0900-000038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13" name="Группа 227">
          <a:extLst>
            <a:ext uri="{FF2B5EF4-FFF2-40B4-BE49-F238E27FC236}">
              <a16:creationId xmlns:a16="http://schemas.microsoft.com/office/drawing/2014/main" id="{00000000-0008-0000-0900-000039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14" name="TextBox 313">
            <a:extLst>
              <a:ext uri="{FF2B5EF4-FFF2-40B4-BE49-F238E27FC236}">
                <a16:creationId xmlns:a16="http://schemas.microsoft.com/office/drawing/2014/main" id="{00000000-0008-0000-0900-00003A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15" name="TextBox 314">
            <a:extLst>
              <a:ext uri="{FF2B5EF4-FFF2-40B4-BE49-F238E27FC236}">
                <a16:creationId xmlns:a16="http://schemas.microsoft.com/office/drawing/2014/main" id="{00000000-0008-0000-0900-00003B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16" name="Группа 227">
          <a:extLst>
            <a:ext uri="{FF2B5EF4-FFF2-40B4-BE49-F238E27FC236}">
              <a16:creationId xmlns:a16="http://schemas.microsoft.com/office/drawing/2014/main" id="{00000000-0008-0000-0900-00003C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17" name="TextBox 316">
            <a:extLst>
              <a:ext uri="{FF2B5EF4-FFF2-40B4-BE49-F238E27FC236}">
                <a16:creationId xmlns:a16="http://schemas.microsoft.com/office/drawing/2014/main" id="{00000000-0008-0000-0900-00003D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18" name="TextBox 317">
            <a:extLst>
              <a:ext uri="{FF2B5EF4-FFF2-40B4-BE49-F238E27FC236}">
                <a16:creationId xmlns:a16="http://schemas.microsoft.com/office/drawing/2014/main" id="{00000000-0008-0000-0900-00003E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19" name="Группа 227">
          <a:extLst>
            <a:ext uri="{FF2B5EF4-FFF2-40B4-BE49-F238E27FC236}">
              <a16:creationId xmlns:a16="http://schemas.microsoft.com/office/drawing/2014/main" id="{00000000-0008-0000-0900-00003F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20" name="TextBox 319">
            <a:extLst>
              <a:ext uri="{FF2B5EF4-FFF2-40B4-BE49-F238E27FC236}">
                <a16:creationId xmlns:a16="http://schemas.microsoft.com/office/drawing/2014/main" id="{00000000-0008-0000-0900-000040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21" name="TextBox 320">
            <a:extLst>
              <a:ext uri="{FF2B5EF4-FFF2-40B4-BE49-F238E27FC236}">
                <a16:creationId xmlns:a16="http://schemas.microsoft.com/office/drawing/2014/main" id="{00000000-0008-0000-0900-000041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22" name="Группа 227">
          <a:extLst>
            <a:ext uri="{FF2B5EF4-FFF2-40B4-BE49-F238E27FC236}">
              <a16:creationId xmlns:a16="http://schemas.microsoft.com/office/drawing/2014/main" id="{00000000-0008-0000-0900-000042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23" name="TextBox 322">
            <a:extLst>
              <a:ext uri="{FF2B5EF4-FFF2-40B4-BE49-F238E27FC236}">
                <a16:creationId xmlns:a16="http://schemas.microsoft.com/office/drawing/2014/main" id="{00000000-0008-0000-0900-000043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24" name="TextBox 323">
            <a:extLst>
              <a:ext uri="{FF2B5EF4-FFF2-40B4-BE49-F238E27FC236}">
                <a16:creationId xmlns:a16="http://schemas.microsoft.com/office/drawing/2014/main" id="{00000000-0008-0000-0900-000044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25" name="Группа 227">
          <a:extLst>
            <a:ext uri="{FF2B5EF4-FFF2-40B4-BE49-F238E27FC236}">
              <a16:creationId xmlns:a16="http://schemas.microsoft.com/office/drawing/2014/main" id="{00000000-0008-0000-0900-000045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26" name="TextBox 325">
            <a:extLst>
              <a:ext uri="{FF2B5EF4-FFF2-40B4-BE49-F238E27FC236}">
                <a16:creationId xmlns:a16="http://schemas.microsoft.com/office/drawing/2014/main" id="{00000000-0008-0000-0900-000046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27" name="TextBox 326">
            <a:extLst>
              <a:ext uri="{FF2B5EF4-FFF2-40B4-BE49-F238E27FC236}">
                <a16:creationId xmlns:a16="http://schemas.microsoft.com/office/drawing/2014/main" id="{00000000-0008-0000-0900-000047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28" name="Группа 227">
          <a:extLst>
            <a:ext uri="{FF2B5EF4-FFF2-40B4-BE49-F238E27FC236}">
              <a16:creationId xmlns:a16="http://schemas.microsoft.com/office/drawing/2014/main" id="{00000000-0008-0000-0900-000048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29" name="TextBox 328">
            <a:extLst>
              <a:ext uri="{FF2B5EF4-FFF2-40B4-BE49-F238E27FC236}">
                <a16:creationId xmlns:a16="http://schemas.microsoft.com/office/drawing/2014/main" id="{00000000-0008-0000-0900-000049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30" name="TextBox 329">
            <a:extLst>
              <a:ext uri="{FF2B5EF4-FFF2-40B4-BE49-F238E27FC236}">
                <a16:creationId xmlns:a16="http://schemas.microsoft.com/office/drawing/2014/main" id="{00000000-0008-0000-0900-00004A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28575</xdr:colOff>
      <xdr:row>51</xdr:row>
      <xdr:rowOff>0</xdr:rowOff>
    </xdr:from>
    <xdr:to>
      <xdr:col>2</xdr:col>
      <xdr:colOff>28575</xdr:colOff>
      <xdr:row>52</xdr:row>
      <xdr:rowOff>28575</xdr:rowOff>
    </xdr:to>
    <xdr:grpSp>
      <xdr:nvGrpSpPr>
        <xdr:cNvPr id="332" name="Группа 227">
          <a:extLst>
            <a:ext uri="{FF2B5EF4-FFF2-40B4-BE49-F238E27FC236}">
              <a16:creationId xmlns:a16="http://schemas.microsoft.com/office/drawing/2014/main" id="{00000000-0008-0000-0900-00004C010000}"/>
            </a:ext>
          </a:extLst>
        </xdr:cNvPr>
        <xdr:cNvGrpSpPr>
          <a:grpSpLocks noChangeAspect="1"/>
        </xdr:cNvGrpSpPr>
      </xdr:nvGrpSpPr>
      <xdr:grpSpPr bwMode="auto">
        <a:xfrm>
          <a:off x="257175" y="10248900"/>
          <a:ext cx="447675" cy="200025"/>
          <a:chOff x="247169" y="1578778"/>
          <a:chExt cx="534799" cy="162366"/>
        </a:xfrm>
      </xdr:grpSpPr>
      <xdr:sp macro="" textlink="">
        <xdr:nvSpPr>
          <xdr:cNvPr id="333" name="TextBox 332">
            <a:extLst>
              <a:ext uri="{FF2B5EF4-FFF2-40B4-BE49-F238E27FC236}">
                <a16:creationId xmlns:a16="http://schemas.microsoft.com/office/drawing/2014/main" id="{00000000-0008-0000-0900-00004D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34" name="TextBox 333">
            <a:extLst>
              <a:ext uri="{FF2B5EF4-FFF2-40B4-BE49-F238E27FC236}">
                <a16:creationId xmlns:a16="http://schemas.microsoft.com/office/drawing/2014/main" id="{00000000-0008-0000-0900-00004E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 editAs="oneCell">
    <xdr:from>
      <xdr:col>41</xdr:col>
      <xdr:colOff>104775</xdr:colOff>
      <xdr:row>0</xdr:row>
      <xdr:rowOff>76200</xdr:rowOff>
    </xdr:from>
    <xdr:to>
      <xdr:col>42</xdr:col>
      <xdr:colOff>317500</xdr:colOff>
      <xdr:row>2</xdr:row>
      <xdr:rowOff>209931</xdr:rowOff>
    </xdr:to>
    <xdr:pic>
      <xdr:nvPicPr>
        <xdr:cNvPr id="335" name="Рисунок 334" descr="logo_itog.png">
          <a:extLst>
            <a:ext uri="{FF2B5EF4-FFF2-40B4-BE49-F238E27FC236}">
              <a16:creationId xmlns:a16="http://schemas.microsoft.com/office/drawing/2014/main" id="{00000000-0008-0000-09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240375" y="76200"/>
          <a:ext cx="660400" cy="78143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104775</xdr:rowOff>
    </xdr:from>
    <xdr:to>
      <xdr:col>9</xdr:col>
      <xdr:colOff>380719</xdr:colOff>
      <xdr:row>26</xdr:row>
      <xdr:rowOff>142875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00000000-0008-0000-09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162175"/>
          <a:ext cx="3495394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38100</xdr:colOff>
      <xdr:row>77</xdr:row>
      <xdr:rowOff>47625</xdr:rowOff>
    </xdr:from>
    <xdr:to>
      <xdr:col>42</xdr:col>
      <xdr:colOff>152400</xdr:colOff>
      <xdr:row>89</xdr:row>
      <xdr:rowOff>55430</xdr:rowOff>
    </xdr:to>
    <xdr:pic>
      <xdr:nvPicPr>
        <xdr:cNvPr id="2" name="Рисунок 1" descr="image005">
          <a:extLst>
            <a:ext uri="{FF2B5EF4-FFF2-40B4-BE49-F238E27FC236}">
              <a16:creationId xmlns:a16="http://schemas.microsoft.com/office/drawing/2014/main" id="{16330366-38C6-471A-B5A6-394DC4C4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14763750"/>
          <a:ext cx="6381750" cy="2065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47625</xdr:colOff>
      <xdr:row>77</xdr:row>
      <xdr:rowOff>38100</xdr:rowOff>
    </xdr:from>
    <xdr:to>
      <xdr:col>27</xdr:col>
      <xdr:colOff>304800</xdr:colOff>
      <xdr:row>84</xdr:row>
      <xdr:rowOff>146460</xdr:rowOff>
    </xdr:to>
    <xdr:pic>
      <xdr:nvPicPr>
        <xdr:cNvPr id="5" name="Рисунок 3" descr="image007">
          <a:extLst>
            <a:ext uri="{FF2B5EF4-FFF2-40B4-BE49-F238E27FC236}">
              <a16:creationId xmlns:a16="http://schemas.microsoft.com/office/drawing/2014/main" id="{E2F786A0-EBDB-4083-B699-D5F4CF8CD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4744700"/>
          <a:ext cx="6524625" cy="1308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104775</xdr:colOff>
      <xdr:row>0</xdr:row>
      <xdr:rowOff>0</xdr:rowOff>
    </xdr:from>
    <xdr:ext cx="11273677" cy="6052857"/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FB654E23-4CAF-41E2-88B2-4D832D93F1B6}"/>
            </a:ext>
          </a:extLst>
        </xdr:cNvPr>
        <xdr:cNvSpPr>
          <a:spLocks noChangeAspect="1" noChangeArrowheads="1"/>
        </xdr:cNvSpPr>
      </xdr:nvSpPr>
      <xdr:spPr bwMode="auto">
        <a:xfrm>
          <a:off x="6153150" y="0"/>
          <a:ext cx="11273677" cy="60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104775</xdr:colOff>
      <xdr:row>0</xdr:row>
      <xdr:rowOff>0</xdr:rowOff>
    </xdr:from>
    <xdr:ext cx="11273677" cy="6052857"/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79424693-E63F-46B3-8668-7987953368C0}"/>
            </a:ext>
          </a:extLst>
        </xdr:cNvPr>
        <xdr:cNvSpPr>
          <a:spLocks noChangeAspect="1" noChangeArrowheads="1"/>
        </xdr:cNvSpPr>
      </xdr:nvSpPr>
      <xdr:spPr bwMode="auto">
        <a:xfrm>
          <a:off x="6153150" y="0"/>
          <a:ext cx="11273677" cy="60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1</xdr:colOff>
      <xdr:row>4</xdr:row>
      <xdr:rowOff>38100</xdr:rowOff>
    </xdr:from>
    <xdr:to>
      <xdr:col>11</xdr:col>
      <xdr:colOff>381001</xdr:colOff>
      <xdr:row>4</xdr:row>
      <xdr:rowOff>676275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id="{4C561E04-57D9-48FF-8562-D115AEC2F0F8}"/>
            </a:ext>
          </a:extLst>
        </xdr:cNvPr>
        <xdr:cNvGrpSpPr/>
      </xdr:nvGrpSpPr>
      <xdr:grpSpPr>
        <a:xfrm>
          <a:off x="228601" y="1390650"/>
          <a:ext cx="5715000" cy="638175"/>
          <a:chOff x="7943850" y="9525"/>
          <a:chExt cx="3762375" cy="400050"/>
        </a:xfrm>
      </xdr:grpSpPr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56A75BE6-E1F4-BD54-C195-6CB5CF7B29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402FD41E-728A-79CE-542B-90A3180FE7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10718E07-6941-459E-932E-435F88373F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id="{388CB41D-4878-DD42-8E82-4A361D8B8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334BAEE9-AD3A-D0D8-9DCA-745F567B72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" name="Рисунок 21">
            <a:extLst>
              <a:ext uri="{FF2B5EF4-FFF2-40B4-BE49-F238E27FC236}">
                <a16:creationId xmlns:a16="http://schemas.microsoft.com/office/drawing/2014/main" id="{6880B22D-10E6-60B5-34B9-AD9B14935B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id="{96FC23A5-2D2B-82C8-ECE4-7468FDA23B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CEDDB86C-161B-F8AE-9BB0-657F40E9E4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142875</xdr:colOff>
      <xdr:row>5</xdr:row>
      <xdr:rowOff>133350</xdr:rowOff>
    </xdr:from>
    <xdr:to>
      <xdr:col>12</xdr:col>
      <xdr:colOff>19050</xdr:colOff>
      <xdr:row>26</xdr:row>
      <xdr:rowOff>64415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A1467FC-4F4C-4CE7-A962-82CDD24EE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90750"/>
          <a:ext cx="5743575" cy="3331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476250</xdr:colOff>
      <xdr:row>29</xdr:row>
      <xdr:rowOff>28575</xdr:rowOff>
    </xdr:to>
    <xdr:grpSp>
      <xdr:nvGrpSpPr>
        <xdr:cNvPr id="26" name="Группа 227">
          <a:extLst>
            <a:ext uri="{FF2B5EF4-FFF2-40B4-BE49-F238E27FC236}">
              <a16:creationId xmlns:a16="http://schemas.microsoft.com/office/drawing/2014/main" id="{F4560404-72E9-42FC-8794-CC593F504849}"/>
            </a:ext>
          </a:extLst>
        </xdr:cNvPr>
        <xdr:cNvGrpSpPr>
          <a:grpSpLocks noChangeAspect="1"/>
        </xdr:cNvGrpSpPr>
      </xdr:nvGrpSpPr>
      <xdr:grpSpPr bwMode="auto">
        <a:xfrm>
          <a:off x="228600" y="5953125"/>
          <a:ext cx="476250" cy="190500"/>
          <a:chOff x="247169" y="1578778"/>
          <a:chExt cx="534799" cy="162366"/>
        </a:xfrm>
      </xdr:grpSpPr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E1B0954D-29BA-9B8A-745E-34B87535757D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1E44230E-BB8B-032C-94CE-C89CE6DBF491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476250</xdr:colOff>
      <xdr:row>29</xdr:row>
      <xdr:rowOff>28575</xdr:rowOff>
    </xdr:to>
    <xdr:grpSp>
      <xdr:nvGrpSpPr>
        <xdr:cNvPr id="29" name="Группа 227">
          <a:extLst>
            <a:ext uri="{FF2B5EF4-FFF2-40B4-BE49-F238E27FC236}">
              <a16:creationId xmlns:a16="http://schemas.microsoft.com/office/drawing/2014/main" id="{5000D155-0C38-4931-B237-CD7318FBF068}"/>
            </a:ext>
          </a:extLst>
        </xdr:cNvPr>
        <xdr:cNvGrpSpPr>
          <a:grpSpLocks noChangeAspect="1"/>
        </xdr:cNvGrpSpPr>
      </xdr:nvGrpSpPr>
      <xdr:grpSpPr bwMode="auto">
        <a:xfrm>
          <a:off x="228600" y="5953125"/>
          <a:ext cx="476250" cy="190500"/>
          <a:chOff x="247169" y="1578778"/>
          <a:chExt cx="534799" cy="162366"/>
        </a:xfrm>
      </xdr:grpSpPr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6FAA45F-12D2-CC34-FD7F-8CB3FABFB7DA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0EC8BCCE-10CF-AAE4-235C-A4A56B85E56E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476250</xdr:colOff>
      <xdr:row>29</xdr:row>
      <xdr:rowOff>28575</xdr:rowOff>
    </xdr:to>
    <xdr:grpSp>
      <xdr:nvGrpSpPr>
        <xdr:cNvPr id="32" name="Группа 227">
          <a:extLst>
            <a:ext uri="{FF2B5EF4-FFF2-40B4-BE49-F238E27FC236}">
              <a16:creationId xmlns:a16="http://schemas.microsoft.com/office/drawing/2014/main" id="{A64D75D7-EE24-4CB8-9653-7647C5C3DC6C}"/>
            </a:ext>
          </a:extLst>
        </xdr:cNvPr>
        <xdr:cNvGrpSpPr>
          <a:grpSpLocks noChangeAspect="1"/>
        </xdr:cNvGrpSpPr>
      </xdr:nvGrpSpPr>
      <xdr:grpSpPr bwMode="auto">
        <a:xfrm>
          <a:off x="228600" y="5953125"/>
          <a:ext cx="476250" cy="190500"/>
          <a:chOff x="247169" y="1578778"/>
          <a:chExt cx="534799" cy="162366"/>
        </a:xfrm>
      </xdr:grpSpPr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E0F8AD35-ECEC-18D7-A4BC-0D1099BDB705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70C331F2-002E-D18D-9532-8BD3DD5142C3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476250</xdr:colOff>
      <xdr:row>29</xdr:row>
      <xdr:rowOff>28575</xdr:rowOff>
    </xdr:to>
    <xdr:grpSp>
      <xdr:nvGrpSpPr>
        <xdr:cNvPr id="35" name="Группа 227">
          <a:extLst>
            <a:ext uri="{FF2B5EF4-FFF2-40B4-BE49-F238E27FC236}">
              <a16:creationId xmlns:a16="http://schemas.microsoft.com/office/drawing/2014/main" id="{BA5FEB19-905A-4B84-90AB-0953C6EA4573}"/>
            </a:ext>
          </a:extLst>
        </xdr:cNvPr>
        <xdr:cNvGrpSpPr>
          <a:grpSpLocks noChangeAspect="1"/>
        </xdr:cNvGrpSpPr>
      </xdr:nvGrpSpPr>
      <xdr:grpSpPr bwMode="auto">
        <a:xfrm>
          <a:off x="228600" y="5953125"/>
          <a:ext cx="476250" cy="190500"/>
          <a:chOff x="247169" y="1578778"/>
          <a:chExt cx="534799" cy="162366"/>
        </a:xfrm>
      </xdr:grpSpPr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1C841D3B-C030-1639-ACE3-404546A5F68E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A76305C-EFE0-80E5-6D9D-AC681F4C88E2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476250</xdr:colOff>
      <xdr:row>29</xdr:row>
      <xdr:rowOff>28575</xdr:rowOff>
    </xdr:to>
    <xdr:grpSp>
      <xdr:nvGrpSpPr>
        <xdr:cNvPr id="38" name="Группа 227">
          <a:extLst>
            <a:ext uri="{FF2B5EF4-FFF2-40B4-BE49-F238E27FC236}">
              <a16:creationId xmlns:a16="http://schemas.microsoft.com/office/drawing/2014/main" id="{C3E4D7E2-5EEA-44B4-92BB-0C85742F610F}"/>
            </a:ext>
          </a:extLst>
        </xdr:cNvPr>
        <xdr:cNvGrpSpPr>
          <a:grpSpLocks noChangeAspect="1"/>
        </xdr:cNvGrpSpPr>
      </xdr:nvGrpSpPr>
      <xdr:grpSpPr bwMode="auto">
        <a:xfrm>
          <a:off x="228600" y="5953125"/>
          <a:ext cx="476250" cy="190500"/>
          <a:chOff x="247169" y="1578778"/>
          <a:chExt cx="534799" cy="162366"/>
        </a:xfrm>
      </xdr:grpSpPr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9B94BF98-F24D-3B29-2B47-C1CA73AB2601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908EB62A-EBF4-6ECC-1A90-A8977DCC8E5D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476250</xdr:colOff>
      <xdr:row>29</xdr:row>
      <xdr:rowOff>28575</xdr:rowOff>
    </xdr:to>
    <xdr:grpSp>
      <xdr:nvGrpSpPr>
        <xdr:cNvPr id="41" name="Группа 227">
          <a:extLst>
            <a:ext uri="{FF2B5EF4-FFF2-40B4-BE49-F238E27FC236}">
              <a16:creationId xmlns:a16="http://schemas.microsoft.com/office/drawing/2014/main" id="{5FB920EB-3804-4223-AB4E-92E90DED315E}"/>
            </a:ext>
          </a:extLst>
        </xdr:cNvPr>
        <xdr:cNvGrpSpPr>
          <a:grpSpLocks noChangeAspect="1"/>
        </xdr:cNvGrpSpPr>
      </xdr:nvGrpSpPr>
      <xdr:grpSpPr bwMode="auto">
        <a:xfrm>
          <a:off x="228600" y="5953125"/>
          <a:ext cx="476250" cy="190500"/>
          <a:chOff x="247169" y="1578778"/>
          <a:chExt cx="534799" cy="162366"/>
        </a:xfrm>
      </xdr:grpSpPr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899C724B-A852-49EA-5D8C-7958233E11E7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7D407FD0-6728-1B4A-E9F1-205F08A61A11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476250</xdr:colOff>
      <xdr:row>29</xdr:row>
      <xdr:rowOff>28575</xdr:rowOff>
    </xdr:to>
    <xdr:grpSp>
      <xdr:nvGrpSpPr>
        <xdr:cNvPr id="44" name="Группа 227">
          <a:extLst>
            <a:ext uri="{FF2B5EF4-FFF2-40B4-BE49-F238E27FC236}">
              <a16:creationId xmlns:a16="http://schemas.microsoft.com/office/drawing/2014/main" id="{C60E15C4-28C4-4F64-8BDC-4D3F23D687AA}"/>
            </a:ext>
          </a:extLst>
        </xdr:cNvPr>
        <xdr:cNvGrpSpPr>
          <a:grpSpLocks noChangeAspect="1"/>
        </xdr:cNvGrpSpPr>
      </xdr:nvGrpSpPr>
      <xdr:grpSpPr bwMode="auto">
        <a:xfrm>
          <a:off x="228600" y="5953125"/>
          <a:ext cx="476250" cy="190500"/>
          <a:chOff x="247169" y="1578778"/>
          <a:chExt cx="534799" cy="162366"/>
        </a:xfrm>
      </xdr:grpSpPr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C0ECBEE8-0A91-6A43-A31C-C916A05043E6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3ECF0F54-C58B-49CA-4592-A8882C41787C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1</xdr:col>
      <xdr:colOff>476250</xdr:colOff>
      <xdr:row>29</xdr:row>
      <xdr:rowOff>28575</xdr:rowOff>
    </xdr:to>
    <xdr:grpSp>
      <xdr:nvGrpSpPr>
        <xdr:cNvPr id="47" name="Группа 227">
          <a:extLst>
            <a:ext uri="{FF2B5EF4-FFF2-40B4-BE49-F238E27FC236}">
              <a16:creationId xmlns:a16="http://schemas.microsoft.com/office/drawing/2014/main" id="{7970FE92-7505-414A-8CD4-383E8580D089}"/>
            </a:ext>
          </a:extLst>
        </xdr:cNvPr>
        <xdr:cNvGrpSpPr>
          <a:grpSpLocks noChangeAspect="1"/>
        </xdr:cNvGrpSpPr>
      </xdr:nvGrpSpPr>
      <xdr:grpSpPr bwMode="auto">
        <a:xfrm>
          <a:off x="228600" y="5953125"/>
          <a:ext cx="476250" cy="190500"/>
          <a:chOff x="247169" y="1578778"/>
          <a:chExt cx="534799" cy="162366"/>
        </a:xfrm>
      </xdr:grpSpPr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C745C9A2-4C65-C04F-D061-0BE0C9D88FB8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84BD2620-1B68-8FE5-E5E9-0899A189CCDD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46</xdr:row>
      <xdr:rowOff>0</xdr:rowOff>
    </xdr:from>
    <xdr:to>
      <xdr:col>1</xdr:col>
      <xdr:colOff>476250</xdr:colOff>
      <xdr:row>47</xdr:row>
      <xdr:rowOff>28575</xdr:rowOff>
    </xdr:to>
    <xdr:grpSp>
      <xdr:nvGrpSpPr>
        <xdr:cNvPr id="50" name="Группа 227">
          <a:extLst>
            <a:ext uri="{FF2B5EF4-FFF2-40B4-BE49-F238E27FC236}">
              <a16:creationId xmlns:a16="http://schemas.microsoft.com/office/drawing/2014/main" id="{64DB6891-4A67-40AE-AA8A-F7727AAFF4F8}"/>
            </a:ext>
          </a:extLst>
        </xdr:cNvPr>
        <xdr:cNvGrpSpPr>
          <a:grpSpLocks noChangeAspect="1"/>
        </xdr:cNvGrpSpPr>
      </xdr:nvGrpSpPr>
      <xdr:grpSpPr bwMode="auto">
        <a:xfrm>
          <a:off x="228600" y="9039225"/>
          <a:ext cx="476250" cy="190500"/>
          <a:chOff x="247169" y="1578778"/>
          <a:chExt cx="534799" cy="162366"/>
        </a:xfrm>
      </xdr:grpSpPr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CA6F2813-9CE5-279C-E711-256DC3D65D1A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D04E09C9-460A-72F7-458E-94BC938558C8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46</xdr:row>
      <xdr:rowOff>0</xdr:rowOff>
    </xdr:from>
    <xdr:to>
      <xdr:col>1</xdr:col>
      <xdr:colOff>476250</xdr:colOff>
      <xdr:row>47</xdr:row>
      <xdr:rowOff>28575</xdr:rowOff>
    </xdr:to>
    <xdr:grpSp>
      <xdr:nvGrpSpPr>
        <xdr:cNvPr id="53" name="Группа 227">
          <a:extLst>
            <a:ext uri="{FF2B5EF4-FFF2-40B4-BE49-F238E27FC236}">
              <a16:creationId xmlns:a16="http://schemas.microsoft.com/office/drawing/2014/main" id="{1797AD10-87F9-4B8F-A80B-EE33A27A7283}"/>
            </a:ext>
          </a:extLst>
        </xdr:cNvPr>
        <xdr:cNvGrpSpPr>
          <a:grpSpLocks noChangeAspect="1"/>
        </xdr:cNvGrpSpPr>
      </xdr:nvGrpSpPr>
      <xdr:grpSpPr bwMode="auto">
        <a:xfrm>
          <a:off x="228600" y="9039225"/>
          <a:ext cx="476250" cy="190500"/>
          <a:chOff x="247169" y="1578778"/>
          <a:chExt cx="534799" cy="162366"/>
        </a:xfrm>
      </xdr:grpSpPr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DE826D98-C2E4-9E3C-3ABF-A2DF1982C0E6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9297EC11-FC4A-78B3-2D0C-701B45220E11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46</xdr:row>
      <xdr:rowOff>0</xdr:rowOff>
    </xdr:from>
    <xdr:to>
      <xdr:col>1</xdr:col>
      <xdr:colOff>476250</xdr:colOff>
      <xdr:row>47</xdr:row>
      <xdr:rowOff>28575</xdr:rowOff>
    </xdr:to>
    <xdr:grpSp>
      <xdr:nvGrpSpPr>
        <xdr:cNvPr id="56" name="Группа 227">
          <a:extLst>
            <a:ext uri="{FF2B5EF4-FFF2-40B4-BE49-F238E27FC236}">
              <a16:creationId xmlns:a16="http://schemas.microsoft.com/office/drawing/2014/main" id="{62F089EE-A676-4AE6-AD60-1E3715DAC10E}"/>
            </a:ext>
          </a:extLst>
        </xdr:cNvPr>
        <xdr:cNvGrpSpPr>
          <a:grpSpLocks noChangeAspect="1"/>
        </xdr:cNvGrpSpPr>
      </xdr:nvGrpSpPr>
      <xdr:grpSpPr bwMode="auto">
        <a:xfrm>
          <a:off x="228600" y="9039225"/>
          <a:ext cx="476250" cy="190500"/>
          <a:chOff x="247169" y="1578778"/>
          <a:chExt cx="534799" cy="162366"/>
        </a:xfrm>
      </xdr:grpSpPr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8B92271F-F832-93E6-8C6F-BB86BC1EB654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9FC9A677-9107-137E-FA6D-EA8158EE921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46</xdr:row>
      <xdr:rowOff>0</xdr:rowOff>
    </xdr:from>
    <xdr:to>
      <xdr:col>1</xdr:col>
      <xdr:colOff>476250</xdr:colOff>
      <xdr:row>47</xdr:row>
      <xdr:rowOff>28575</xdr:rowOff>
    </xdr:to>
    <xdr:grpSp>
      <xdr:nvGrpSpPr>
        <xdr:cNvPr id="59" name="Группа 227">
          <a:extLst>
            <a:ext uri="{FF2B5EF4-FFF2-40B4-BE49-F238E27FC236}">
              <a16:creationId xmlns:a16="http://schemas.microsoft.com/office/drawing/2014/main" id="{0BA44CB5-C91E-4DDA-ADD1-A6CA050E2CF2}"/>
            </a:ext>
          </a:extLst>
        </xdr:cNvPr>
        <xdr:cNvGrpSpPr>
          <a:grpSpLocks noChangeAspect="1"/>
        </xdr:cNvGrpSpPr>
      </xdr:nvGrpSpPr>
      <xdr:grpSpPr bwMode="auto">
        <a:xfrm>
          <a:off x="228600" y="9039225"/>
          <a:ext cx="476250" cy="190500"/>
          <a:chOff x="247169" y="1578778"/>
          <a:chExt cx="534799" cy="162366"/>
        </a:xfrm>
      </xdr:grpSpPr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064B21A1-1BC7-A444-6B6E-AD34612DE56B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79E1DCE1-1088-9B09-4424-156C2F325EBD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46</xdr:row>
      <xdr:rowOff>0</xdr:rowOff>
    </xdr:from>
    <xdr:to>
      <xdr:col>1</xdr:col>
      <xdr:colOff>476250</xdr:colOff>
      <xdr:row>47</xdr:row>
      <xdr:rowOff>28575</xdr:rowOff>
    </xdr:to>
    <xdr:grpSp>
      <xdr:nvGrpSpPr>
        <xdr:cNvPr id="62" name="Группа 227">
          <a:extLst>
            <a:ext uri="{FF2B5EF4-FFF2-40B4-BE49-F238E27FC236}">
              <a16:creationId xmlns:a16="http://schemas.microsoft.com/office/drawing/2014/main" id="{A9CBAFE6-5A01-4891-8B7D-A570B2E0826A}"/>
            </a:ext>
          </a:extLst>
        </xdr:cNvPr>
        <xdr:cNvGrpSpPr>
          <a:grpSpLocks noChangeAspect="1"/>
        </xdr:cNvGrpSpPr>
      </xdr:nvGrpSpPr>
      <xdr:grpSpPr bwMode="auto">
        <a:xfrm>
          <a:off x="228600" y="9039225"/>
          <a:ext cx="476250" cy="190500"/>
          <a:chOff x="247169" y="1578778"/>
          <a:chExt cx="534799" cy="162366"/>
        </a:xfrm>
      </xdr:grpSpPr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657DC9FB-8CB7-2B31-52B3-3E500BA11E8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0643BC16-23D9-E518-5604-901638DC9C67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46</xdr:row>
      <xdr:rowOff>0</xdr:rowOff>
    </xdr:from>
    <xdr:to>
      <xdr:col>1</xdr:col>
      <xdr:colOff>476250</xdr:colOff>
      <xdr:row>47</xdr:row>
      <xdr:rowOff>28575</xdr:rowOff>
    </xdr:to>
    <xdr:grpSp>
      <xdr:nvGrpSpPr>
        <xdr:cNvPr id="65" name="Группа 227">
          <a:extLst>
            <a:ext uri="{FF2B5EF4-FFF2-40B4-BE49-F238E27FC236}">
              <a16:creationId xmlns:a16="http://schemas.microsoft.com/office/drawing/2014/main" id="{DF9C2038-D4C1-49DB-ACE4-C7B7A39CBA6F}"/>
            </a:ext>
          </a:extLst>
        </xdr:cNvPr>
        <xdr:cNvGrpSpPr>
          <a:grpSpLocks noChangeAspect="1"/>
        </xdr:cNvGrpSpPr>
      </xdr:nvGrpSpPr>
      <xdr:grpSpPr bwMode="auto">
        <a:xfrm>
          <a:off x="228600" y="9039225"/>
          <a:ext cx="476250" cy="190500"/>
          <a:chOff x="247169" y="1578778"/>
          <a:chExt cx="534799" cy="162366"/>
        </a:xfrm>
      </xdr:grpSpPr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11198D2C-724D-8F27-257D-9871AB78A9D2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C180034F-67B0-DD52-0FC1-69A3B18F6208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46</xdr:row>
      <xdr:rowOff>0</xdr:rowOff>
    </xdr:from>
    <xdr:to>
      <xdr:col>1</xdr:col>
      <xdr:colOff>476250</xdr:colOff>
      <xdr:row>47</xdr:row>
      <xdr:rowOff>28575</xdr:rowOff>
    </xdr:to>
    <xdr:grpSp>
      <xdr:nvGrpSpPr>
        <xdr:cNvPr id="68" name="Группа 227">
          <a:extLst>
            <a:ext uri="{FF2B5EF4-FFF2-40B4-BE49-F238E27FC236}">
              <a16:creationId xmlns:a16="http://schemas.microsoft.com/office/drawing/2014/main" id="{4A24F688-8728-42FB-99B5-BE90B43251F2}"/>
            </a:ext>
          </a:extLst>
        </xdr:cNvPr>
        <xdr:cNvGrpSpPr>
          <a:grpSpLocks noChangeAspect="1"/>
        </xdr:cNvGrpSpPr>
      </xdr:nvGrpSpPr>
      <xdr:grpSpPr bwMode="auto">
        <a:xfrm>
          <a:off x="228600" y="9039225"/>
          <a:ext cx="476250" cy="190500"/>
          <a:chOff x="247169" y="1578778"/>
          <a:chExt cx="534799" cy="162366"/>
        </a:xfrm>
      </xdr:grpSpPr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2036471F-65D0-AFEB-06B7-958D3B3EA557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0" name="TextBox 69">
            <a:extLst>
              <a:ext uri="{FF2B5EF4-FFF2-40B4-BE49-F238E27FC236}">
                <a16:creationId xmlns:a16="http://schemas.microsoft.com/office/drawing/2014/main" id="{3E4742DC-9FBA-3824-D667-E729A324EEE3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46</xdr:row>
      <xdr:rowOff>0</xdr:rowOff>
    </xdr:from>
    <xdr:to>
      <xdr:col>1</xdr:col>
      <xdr:colOff>476250</xdr:colOff>
      <xdr:row>47</xdr:row>
      <xdr:rowOff>28575</xdr:rowOff>
    </xdr:to>
    <xdr:grpSp>
      <xdr:nvGrpSpPr>
        <xdr:cNvPr id="71" name="Группа 227">
          <a:extLst>
            <a:ext uri="{FF2B5EF4-FFF2-40B4-BE49-F238E27FC236}">
              <a16:creationId xmlns:a16="http://schemas.microsoft.com/office/drawing/2014/main" id="{10153214-5A76-4D2E-BDF2-F24EE2500A83}"/>
            </a:ext>
          </a:extLst>
        </xdr:cNvPr>
        <xdr:cNvGrpSpPr>
          <a:grpSpLocks noChangeAspect="1"/>
        </xdr:cNvGrpSpPr>
      </xdr:nvGrpSpPr>
      <xdr:grpSpPr bwMode="auto">
        <a:xfrm>
          <a:off x="228600" y="9039225"/>
          <a:ext cx="476250" cy="190500"/>
          <a:chOff x="247169" y="1578778"/>
          <a:chExt cx="534799" cy="162366"/>
        </a:xfrm>
      </xdr:grpSpPr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id="{044B9E2C-0372-9C28-B8D5-CF48C46CC87B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3" name="TextBox 72">
            <a:extLst>
              <a:ext uri="{FF2B5EF4-FFF2-40B4-BE49-F238E27FC236}">
                <a16:creationId xmlns:a16="http://schemas.microsoft.com/office/drawing/2014/main" id="{5DD1EBAF-90C0-A6CE-16A9-B4309392D1AB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200025</xdr:colOff>
      <xdr:row>0</xdr:row>
      <xdr:rowOff>200025</xdr:rowOff>
    </xdr:from>
    <xdr:to>
      <xdr:col>3</xdr:col>
      <xdr:colOff>266700</xdr:colOff>
      <xdr:row>2</xdr:row>
      <xdr:rowOff>80867</xdr:rowOff>
    </xdr:to>
    <xdr:pic>
      <xdr:nvPicPr>
        <xdr:cNvPr id="74" name="Picture 2">
          <a:extLst>
            <a:ext uri="{FF2B5EF4-FFF2-40B4-BE49-F238E27FC236}">
              <a16:creationId xmlns:a16="http://schemas.microsoft.com/office/drawing/2014/main" id="{0869093C-3C6F-40C3-8BB7-859AEBCD3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10800000" flipH="1" flipV="1">
          <a:off x="428625" y="200025"/>
          <a:ext cx="1133475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41</xdr:col>
      <xdr:colOff>190500</xdr:colOff>
      <xdr:row>0</xdr:row>
      <xdr:rowOff>104775</xdr:rowOff>
    </xdr:from>
    <xdr:to>
      <xdr:col>42</xdr:col>
      <xdr:colOff>317500</xdr:colOff>
      <xdr:row>2</xdr:row>
      <xdr:rowOff>238506</xdr:rowOff>
    </xdr:to>
    <xdr:pic>
      <xdr:nvPicPr>
        <xdr:cNvPr id="75" name="Рисунок 74" descr="logo_itog.png">
          <a:extLst>
            <a:ext uri="{FF2B5EF4-FFF2-40B4-BE49-F238E27FC236}">
              <a16:creationId xmlns:a16="http://schemas.microsoft.com/office/drawing/2014/main" id="{55A4D727-EB19-4366-BE1C-9CC8698CE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1755100" y="104775"/>
          <a:ext cx="660400" cy="781431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64</xdr:row>
      <xdr:rowOff>114299</xdr:rowOff>
    </xdr:from>
    <xdr:to>
      <xdr:col>30</xdr:col>
      <xdr:colOff>328613</xdr:colOff>
      <xdr:row>73</xdr:row>
      <xdr:rowOff>9524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D231D8F-50F7-6A65-D711-BD14E1AA1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2087224"/>
          <a:ext cx="9310688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228601</xdr:colOff>
      <xdr:row>238</xdr:row>
      <xdr:rowOff>114300</xdr:rowOff>
    </xdr:from>
    <xdr:to>
      <xdr:col>10</xdr:col>
      <xdr:colOff>190501</xdr:colOff>
      <xdr:row>252</xdr:row>
      <xdr:rowOff>114300</xdr:rowOff>
    </xdr:to>
    <xdr:grpSp>
      <xdr:nvGrpSpPr>
        <xdr:cNvPr id="20" name="Группа 14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GrpSpPr>
          <a:grpSpLocks/>
        </xdr:cNvGrpSpPr>
      </xdr:nvGrpSpPr>
      <xdr:grpSpPr bwMode="auto">
        <a:xfrm>
          <a:off x="6010276" y="95402400"/>
          <a:ext cx="3114675" cy="4067175"/>
          <a:chOff x="4781550" y="45510450"/>
          <a:chExt cx="3295650" cy="5743575"/>
        </a:xfrm>
      </xdr:grpSpPr>
      <xdr:pic>
        <xdr:nvPicPr>
          <xdr:cNvPr id="21" name="Рисунок 12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1550" y="48263175"/>
            <a:ext cx="3295650" cy="2990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" name="Рисунок 13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38751" y="45510450"/>
            <a:ext cx="2457450" cy="2752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9525</xdr:colOff>
      <xdr:row>4</xdr:row>
      <xdr:rowOff>47625</xdr:rowOff>
    </xdr:from>
    <xdr:to>
      <xdr:col>4</xdr:col>
      <xdr:colOff>257175</xdr:colOff>
      <xdr:row>4</xdr:row>
      <xdr:rowOff>647700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GrpSpPr/>
      </xdr:nvGrpSpPr>
      <xdr:grpSpPr>
        <a:xfrm>
          <a:off x="238125" y="1400175"/>
          <a:ext cx="5086350" cy="600075"/>
          <a:chOff x="7943850" y="9525"/>
          <a:chExt cx="3762375" cy="400050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0A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0000000-0008-0000-0A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00000000-0008-0000-0A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0A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00000000-0008-0000-0A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114300</xdr:colOff>
      <xdr:row>0</xdr:row>
      <xdr:rowOff>228600</xdr:rowOff>
    </xdr:from>
    <xdr:to>
      <xdr:col>2</xdr:col>
      <xdr:colOff>104775</xdr:colOff>
      <xdr:row>2</xdr:row>
      <xdr:rowOff>109442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10800000" flipH="1" flipV="1">
          <a:off x="342900" y="22860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428625</xdr:colOff>
      <xdr:row>0</xdr:row>
      <xdr:rowOff>76200</xdr:rowOff>
    </xdr:from>
    <xdr:to>
      <xdr:col>10</xdr:col>
      <xdr:colOff>485775</xdr:colOff>
      <xdr:row>2</xdr:row>
      <xdr:rowOff>209931</xdr:rowOff>
    </xdr:to>
    <xdr:pic>
      <xdr:nvPicPr>
        <xdr:cNvPr id="28" name="Рисунок 27" descr="logo_itog.png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67925" y="76200"/>
          <a:ext cx="666750" cy="78143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0</xdr:row>
      <xdr:rowOff>228600</xdr:rowOff>
    </xdr:from>
    <xdr:to>
      <xdr:col>2</xdr:col>
      <xdr:colOff>104775</xdr:colOff>
      <xdr:row>2</xdr:row>
      <xdr:rowOff>109442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633475E3-1973-4DB2-B1CD-E7F677889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342900" y="228600"/>
          <a:ext cx="981075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428625</xdr:colOff>
      <xdr:row>0</xdr:row>
      <xdr:rowOff>76200</xdr:rowOff>
    </xdr:from>
    <xdr:to>
      <xdr:col>10</xdr:col>
      <xdr:colOff>485775</xdr:colOff>
      <xdr:row>2</xdr:row>
      <xdr:rowOff>209931</xdr:rowOff>
    </xdr:to>
    <xdr:pic>
      <xdr:nvPicPr>
        <xdr:cNvPr id="13" name="Рисунок 12" descr="logo_itog.png">
          <a:extLst>
            <a:ext uri="{FF2B5EF4-FFF2-40B4-BE49-F238E27FC236}">
              <a16:creationId xmlns:a16="http://schemas.microsoft.com/office/drawing/2014/main" id="{E36ED0BD-7A90-478E-9637-C1B041B5B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24875" y="76200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</xdr:row>
      <xdr:rowOff>66675</xdr:rowOff>
    </xdr:from>
    <xdr:to>
      <xdr:col>4</xdr:col>
      <xdr:colOff>266700</xdr:colOff>
      <xdr:row>4</xdr:row>
      <xdr:rowOff>666750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id="{DCCC8C76-4D9B-4E24-81F2-32A9A2C24844}"/>
            </a:ext>
          </a:extLst>
        </xdr:cNvPr>
        <xdr:cNvGrpSpPr/>
      </xdr:nvGrpSpPr>
      <xdr:grpSpPr>
        <a:xfrm>
          <a:off x="238125" y="1419225"/>
          <a:ext cx="5038725" cy="600075"/>
          <a:chOff x="7943850" y="9525"/>
          <a:chExt cx="3762375" cy="400050"/>
        </a:xfrm>
      </xdr:grpSpPr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0B4650C3-B595-503B-A2C0-2F96E7DA04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7CBC9BB7-FC76-6BC0-5EB8-350A4CE621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328EE9B6-C5F3-27F8-764B-48E8B2D2FE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E945F00F-4B75-627D-FE77-071B057723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B091C6CD-6A94-D9B1-15A4-AB7B127F39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E0C22B6-5EFA-501A-2119-80A7F57936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B6E0D7C4-6ED0-67F7-C847-49FAA3402F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050E9D19-B962-4E26-F7A4-1AA669ED9A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228601</xdr:colOff>
      <xdr:row>189</xdr:row>
      <xdr:rowOff>114300</xdr:rowOff>
    </xdr:from>
    <xdr:to>
      <xdr:col>10</xdr:col>
      <xdr:colOff>190501</xdr:colOff>
      <xdr:row>203</xdr:row>
      <xdr:rowOff>114300</xdr:rowOff>
    </xdr:to>
    <xdr:grpSp>
      <xdr:nvGrpSpPr>
        <xdr:cNvPr id="35" name="Группа 14">
          <a:extLst>
            <a:ext uri="{FF2B5EF4-FFF2-40B4-BE49-F238E27FC236}">
              <a16:creationId xmlns:a16="http://schemas.microsoft.com/office/drawing/2014/main" id="{97D7B9A0-33E1-49C8-BE25-018F82836D84}"/>
            </a:ext>
          </a:extLst>
        </xdr:cNvPr>
        <xdr:cNvGrpSpPr>
          <a:grpSpLocks/>
        </xdr:cNvGrpSpPr>
      </xdr:nvGrpSpPr>
      <xdr:grpSpPr bwMode="auto">
        <a:xfrm>
          <a:off x="5953126" y="38947725"/>
          <a:ext cx="3114675" cy="4067175"/>
          <a:chOff x="4781550" y="45510450"/>
          <a:chExt cx="3295650" cy="5743575"/>
        </a:xfrm>
      </xdr:grpSpPr>
      <xdr:pic>
        <xdr:nvPicPr>
          <xdr:cNvPr id="36" name="Рисунок 12">
            <a:extLst>
              <a:ext uri="{FF2B5EF4-FFF2-40B4-BE49-F238E27FC236}">
                <a16:creationId xmlns:a16="http://schemas.microsoft.com/office/drawing/2014/main" id="{20AC0C87-2D18-6422-671C-BD41B44BB4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1550" y="48263175"/>
            <a:ext cx="3295650" cy="2990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7" name="Рисунок 13">
            <a:extLst>
              <a:ext uri="{FF2B5EF4-FFF2-40B4-BE49-F238E27FC236}">
                <a16:creationId xmlns:a16="http://schemas.microsoft.com/office/drawing/2014/main" id="{1E3F8282-3E9C-C92F-2006-208718B1A0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38751" y="45510450"/>
            <a:ext cx="2457450" cy="2752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200025</xdr:rowOff>
    </xdr:from>
    <xdr:to>
      <xdr:col>2</xdr:col>
      <xdr:colOff>66675</xdr:colOff>
      <xdr:row>2</xdr:row>
      <xdr:rowOff>80867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DBB6E217-70F6-48E1-8C12-C10A33180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381000" y="200025"/>
          <a:ext cx="981075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314325</xdr:colOff>
      <xdr:row>0</xdr:row>
      <xdr:rowOff>76200</xdr:rowOff>
    </xdr:from>
    <xdr:to>
      <xdr:col>10</xdr:col>
      <xdr:colOff>371475</xdr:colOff>
      <xdr:row>2</xdr:row>
      <xdr:rowOff>209931</xdr:rowOff>
    </xdr:to>
    <xdr:pic>
      <xdr:nvPicPr>
        <xdr:cNvPr id="27" name="Рисунок 26" descr="logo_itog.png">
          <a:extLst>
            <a:ext uri="{FF2B5EF4-FFF2-40B4-BE49-F238E27FC236}">
              <a16:creationId xmlns:a16="http://schemas.microsoft.com/office/drawing/2014/main" id="{433FC085-A96B-4BDE-BC4A-9FFB5275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25125" y="76200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4</xdr:row>
      <xdr:rowOff>57150</xdr:rowOff>
    </xdr:from>
    <xdr:to>
      <xdr:col>2</xdr:col>
      <xdr:colOff>4048125</xdr:colOff>
      <xdr:row>4</xdr:row>
      <xdr:rowOff>657225</xdr:rowOff>
    </xdr:to>
    <xdr:grpSp>
      <xdr:nvGrpSpPr>
        <xdr:cNvPr id="28" name="Группа 27">
          <a:extLst>
            <a:ext uri="{FF2B5EF4-FFF2-40B4-BE49-F238E27FC236}">
              <a16:creationId xmlns:a16="http://schemas.microsoft.com/office/drawing/2014/main" id="{8226F028-6B64-4928-85A0-1DD5816816CF}"/>
            </a:ext>
          </a:extLst>
        </xdr:cNvPr>
        <xdr:cNvGrpSpPr/>
      </xdr:nvGrpSpPr>
      <xdr:grpSpPr>
        <a:xfrm>
          <a:off x="257175" y="1409700"/>
          <a:ext cx="5086350" cy="600075"/>
          <a:chOff x="7943850" y="9525"/>
          <a:chExt cx="3762375" cy="400050"/>
        </a:xfrm>
      </xdr:grpSpPr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5B378C3C-7982-5D41-09D1-465866AA4C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C20CD31C-D0AA-E9AD-2167-78B307C3AB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9D461775-697D-AD56-F6AC-BD99B2DB45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9737E2D0-AA62-CD34-FF64-B47C89C634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875E38A2-69C5-C0AE-8E7F-B6018EFE3A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7E0E8AC3-6C10-A499-A346-DF29946EFE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D0A89BBD-9AC4-9EE7-C43D-C77A06BBD2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1E1C1716-E7A1-E45B-83FA-A67FAC90FC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228601</xdr:colOff>
      <xdr:row>92</xdr:row>
      <xdr:rowOff>114300</xdr:rowOff>
    </xdr:from>
    <xdr:to>
      <xdr:col>10</xdr:col>
      <xdr:colOff>190501</xdr:colOff>
      <xdr:row>106</xdr:row>
      <xdr:rowOff>114300</xdr:rowOff>
    </xdr:to>
    <xdr:grpSp>
      <xdr:nvGrpSpPr>
        <xdr:cNvPr id="37" name="Группа 14">
          <a:extLst>
            <a:ext uri="{FF2B5EF4-FFF2-40B4-BE49-F238E27FC236}">
              <a16:creationId xmlns:a16="http://schemas.microsoft.com/office/drawing/2014/main" id="{8DA2AA8D-6E90-4BAE-ABD9-83F3282520EB}"/>
            </a:ext>
          </a:extLst>
        </xdr:cNvPr>
        <xdr:cNvGrpSpPr>
          <a:grpSpLocks/>
        </xdr:cNvGrpSpPr>
      </xdr:nvGrpSpPr>
      <xdr:grpSpPr bwMode="auto">
        <a:xfrm>
          <a:off x="7896226" y="34099500"/>
          <a:ext cx="3114675" cy="4067175"/>
          <a:chOff x="4781550" y="45510450"/>
          <a:chExt cx="3295650" cy="5743575"/>
        </a:xfrm>
      </xdr:grpSpPr>
      <xdr:pic>
        <xdr:nvPicPr>
          <xdr:cNvPr id="38" name="Рисунок 12">
            <a:extLst>
              <a:ext uri="{FF2B5EF4-FFF2-40B4-BE49-F238E27FC236}">
                <a16:creationId xmlns:a16="http://schemas.microsoft.com/office/drawing/2014/main" id="{D4854927-C254-1C52-5121-E917310B96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81550" y="48263175"/>
            <a:ext cx="3295650" cy="2990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" name="Рисунок 13">
            <a:extLst>
              <a:ext uri="{FF2B5EF4-FFF2-40B4-BE49-F238E27FC236}">
                <a16:creationId xmlns:a16="http://schemas.microsoft.com/office/drawing/2014/main" id="{2248EF3D-72B9-95A4-F857-3EA4F4F9E3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38751" y="45510450"/>
            <a:ext cx="2457450" cy="2752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47625</xdr:colOff>
      <xdr:row>89</xdr:row>
      <xdr:rowOff>47625</xdr:rowOff>
    </xdr:from>
    <xdr:ext cx="361950" cy="361950"/>
    <xdr:pic>
      <xdr:nvPicPr>
        <xdr:cNvPr id="7" name="Рисунок 55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5067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89</xdr:row>
      <xdr:rowOff>47625</xdr:rowOff>
    </xdr:from>
    <xdr:ext cx="361950" cy="361950"/>
    <xdr:pic>
      <xdr:nvPicPr>
        <xdr:cNvPr id="8" name="Рисунок 59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5067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89</xdr:row>
      <xdr:rowOff>47625</xdr:rowOff>
    </xdr:from>
    <xdr:ext cx="361950" cy="361950"/>
    <xdr:pic>
      <xdr:nvPicPr>
        <xdr:cNvPr id="9" name="Рисунок 60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5067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90</xdr:row>
      <xdr:rowOff>47625</xdr:rowOff>
    </xdr:from>
    <xdr:ext cx="361950" cy="361950"/>
    <xdr:pic>
      <xdr:nvPicPr>
        <xdr:cNvPr id="10" name="Рисунок 61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6410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90</xdr:row>
      <xdr:rowOff>47625</xdr:rowOff>
    </xdr:from>
    <xdr:ext cx="361950" cy="361950"/>
    <xdr:pic>
      <xdr:nvPicPr>
        <xdr:cNvPr id="11" name="Рисунок 62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6410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91</xdr:row>
      <xdr:rowOff>47625</xdr:rowOff>
    </xdr:from>
    <xdr:ext cx="361950" cy="361950"/>
    <xdr:pic>
      <xdr:nvPicPr>
        <xdr:cNvPr id="14" name="Рисунок 66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8201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91</xdr:row>
      <xdr:rowOff>47625</xdr:rowOff>
    </xdr:from>
    <xdr:ext cx="361950" cy="361950"/>
    <xdr:pic>
      <xdr:nvPicPr>
        <xdr:cNvPr id="15" name="Рисунок 67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8201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91</xdr:row>
      <xdr:rowOff>47625</xdr:rowOff>
    </xdr:from>
    <xdr:ext cx="361950" cy="361950"/>
    <xdr:pic>
      <xdr:nvPicPr>
        <xdr:cNvPr id="16" name="Рисунок 68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8201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17</xdr:row>
      <xdr:rowOff>47625</xdr:rowOff>
    </xdr:from>
    <xdr:ext cx="361950" cy="361950"/>
    <xdr:pic>
      <xdr:nvPicPr>
        <xdr:cNvPr id="17" name="Рисунок 69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8648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17</xdr:row>
      <xdr:rowOff>47625</xdr:rowOff>
    </xdr:from>
    <xdr:ext cx="361950" cy="361950"/>
    <xdr:pic>
      <xdr:nvPicPr>
        <xdr:cNvPr id="18" name="Рисунок 70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8648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17</xdr:row>
      <xdr:rowOff>47625</xdr:rowOff>
    </xdr:from>
    <xdr:ext cx="361950" cy="361950"/>
    <xdr:pic>
      <xdr:nvPicPr>
        <xdr:cNvPr id="19" name="Рисунок 71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8648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89</xdr:row>
      <xdr:rowOff>66675</xdr:rowOff>
    </xdr:from>
    <xdr:ext cx="571500" cy="342900"/>
    <xdr:pic>
      <xdr:nvPicPr>
        <xdr:cNvPr id="22" name="Рисунок 75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50863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90</xdr:row>
      <xdr:rowOff>66675</xdr:rowOff>
    </xdr:from>
    <xdr:ext cx="571500" cy="342900"/>
    <xdr:pic>
      <xdr:nvPicPr>
        <xdr:cNvPr id="23" name="Рисунок 76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6429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91</xdr:row>
      <xdr:rowOff>66675</xdr:rowOff>
    </xdr:from>
    <xdr:ext cx="571500" cy="342900"/>
    <xdr:pic>
      <xdr:nvPicPr>
        <xdr:cNvPr id="25" name="Рисунок 78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82200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17</xdr:row>
      <xdr:rowOff>66675</xdr:rowOff>
    </xdr:from>
    <xdr:ext cx="571500" cy="342900"/>
    <xdr:pic>
      <xdr:nvPicPr>
        <xdr:cNvPr id="26" name="Рисунок 79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86677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93</xdr:row>
      <xdr:rowOff>66675</xdr:rowOff>
    </xdr:from>
    <xdr:ext cx="571500" cy="342900"/>
    <xdr:pic>
      <xdr:nvPicPr>
        <xdr:cNvPr id="28" name="Рисунок 81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04584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23</xdr:row>
      <xdr:rowOff>66675</xdr:rowOff>
    </xdr:from>
    <xdr:ext cx="571500" cy="342900"/>
    <xdr:pic>
      <xdr:nvPicPr>
        <xdr:cNvPr id="30" name="Рисунок 83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13538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24</xdr:row>
      <xdr:rowOff>66675</xdr:rowOff>
    </xdr:from>
    <xdr:ext cx="571500" cy="342900"/>
    <xdr:pic>
      <xdr:nvPicPr>
        <xdr:cNvPr id="31" name="Рисунок 84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18014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26</xdr:row>
      <xdr:rowOff>66675</xdr:rowOff>
    </xdr:from>
    <xdr:ext cx="571500" cy="342900"/>
    <xdr:pic>
      <xdr:nvPicPr>
        <xdr:cNvPr id="32" name="Рисунок 85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26968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32</xdr:row>
      <xdr:rowOff>66675</xdr:rowOff>
    </xdr:from>
    <xdr:ext cx="571500" cy="342900"/>
    <xdr:pic>
      <xdr:nvPicPr>
        <xdr:cNvPr id="34" name="Рисунок 87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40398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33</xdr:row>
      <xdr:rowOff>66675</xdr:rowOff>
    </xdr:from>
    <xdr:ext cx="571500" cy="342900"/>
    <xdr:pic>
      <xdr:nvPicPr>
        <xdr:cNvPr id="36" name="Рисунок 89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49352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34</xdr:row>
      <xdr:rowOff>66675</xdr:rowOff>
    </xdr:from>
    <xdr:ext cx="571500" cy="342900"/>
    <xdr:pic>
      <xdr:nvPicPr>
        <xdr:cNvPr id="37" name="Рисунок 90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53828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35</xdr:row>
      <xdr:rowOff>66675</xdr:rowOff>
    </xdr:from>
    <xdr:ext cx="571500" cy="342900"/>
    <xdr:pic>
      <xdr:nvPicPr>
        <xdr:cNvPr id="38" name="Рисунок 91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58305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96</xdr:row>
      <xdr:rowOff>66675</xdr:rowOff>
    </xdr:from>
    <xdr:ext cx="571500" cy="342900"/>
    <xdr:pic>
      <xdr:nvPicPr>
        <xdr:cNvPr id="40" name="Рисунок 93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67259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45</xdr:row>
      <xdr:rowOff>66675</xdr:rowOff>
    </xdr:from>
    <xdr:ext cx="571500" cy="342900"/>
    <xdr:pic>
      <xdr:nvPicPr>
        <xdr:cNvPr id="41" name="Рисунок 94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85166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48</xdr:row>
      <xdr:rowOff>66675</xdr:rowOff>
    </xdr:from>
    <xdr:ext cx="571500" cy="342900"/>
    <xdr:pic>
      <xdr:nvPicPr>
        <xdr:cNvPr id="42" name="Рисунок 95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89642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49</xdr:row>
      <xdr:rowOff>66675</xdr:rowOff>
    </xdr:from>
    <xdr:ext cx="571500" cy="342900"/>
    <xdr:pic>
      <xdr:nvPicPr>
        <xdr:cNvPr id="43" name="Рисунок 96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94119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50</xdr:row>
      <xdr:rowOff>66675</xdr:rowOff>
    </xdr:from>
    <xdr:ext cx="571500" cy="342900"/>
    <xdr:pic>
      <xdr:nvPicPr>
        <xdr:cNvPr id="44" name="Рисунок 97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98596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52</xdr:row>
      <xdr:rowOff>66675</xdr:rowOff>
    </xdr:from>
    <xdr:ext cx="571500" cy="342900"/>
    <xdr:pic>
      <xdr:nvPicPr>
        <xdr:cNvPr id="45" name="Рисунок 99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0754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53</xdr:row>
      <xdr:rowOff>66675</xdr:rowOff>
    </xdr:from>
    <xdr:ext cx="571500" cy="342900"/>
    <xdr:pic>
      <xdr:nvPicPr>
        <xdr:cNvPr id="46" name="Рисунок 100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16503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54</xdr:row>
      <xdr:rowOff>66675</xdr:rowOff>
    </xdr:from>
    <xdr:ext cx="571500" cy="342900"/>
    <xdr:pic>
      <xdr:nvPicPr>
        <xdr:cNvPr id="47" name="Рисунок 101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20980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55</xdr:row>
      <xdr:rowOff>66675</xdr:rowOff>
    </xdr:from>
    <xdr:ext cx="571500" cy="342900"/>
    <xdr:pic>
      <xdr:nvPicPr>
        <xdr:cNvPr id="48" name="Рисунок 102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25456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56</xdr:row>
      <xdr:rowOff>66675</xdr:rowOff>
    </xdr:from>
    <xdr:ext cx="571500" cy="342900"/>
    <xdr:pic>
      <xdr:nvPicPr>
        <xdr:cNvPr id="49" name="Рисунок 103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34410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59</xdr:row>
      <xdr:rowOff>66675</xdr:rowOff>
    </xdr:from>
    <xdr:ext cx="571500" cy="342900"/>
    <xdr:pic>
      <xdr:nvPicPr>
        <xdr:cNvPr id="51" name="Рисунок 105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47840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60</xdr:row>
      <xdr:rowOff>66675</xdr:rowOff>
    </xdr:from>
    <xdr:ext cx="571500" cy="342900"/>
    <xdr:pic>
      <xdr:nvPicPr>
        <xdr:cNvPr id="52" name="Рисунок 106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52317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61</xdr:row>
      <xdr:rowOff>66675</xdr:rowOff>
    </xdr:from>
    <xdr:ext cx="571500" cy="342900"/>
    <xdr:pic>
      <xdr:nvPicPr>
        <xdr:cNvPr id="53" name="Рисунок 107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56794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63</xdr:row>
      <xdr:rowOff>66675</xdr:rowOff>
    </xdr:from>
    <xdr:ext cx="571500" cy="342900"/>
    <xdr:pic>
      <xdr:nvPicPr>
        <xdr:cNvPr id="54" name="Рисунок 108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61270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93</xdr:row>
      <xdr:rowOff>47625</xdr:rowOff>
    </xdr:from>
    <xdr:ext cx="361950" cy="361950"/>
    <xdr:pic>
      <xdr:nvPicPr>
        <xdr:cNvPr id="55" name="Рисунок 116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10439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93</xdr:row>
      <xdr:rowOff>47625</xdr:rowOff>
    </xdr:from>
    <xdr:ext cx="361950" cy="361950"/>
    <xdr:pic>
      <xdr:nvPicPr>
        <xdr:cNvPr id="56" name="Рисунок 117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0439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93</xdr:row>
      <xdr:rowOff>47625</xdr:rowOff>
    </xdr:from>
    <xdr:ext cx="361950" cy="361950"/>
    <xdr:pic>
      <xdr:nvPicPr>
        <xdr:cNvPr id="57" name="Рисунок 119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0439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93</xdr:row>
      <xdr:rowOff>47625</xdr:rowOff>
    </xdr:from>
    <xdr:ext cx="361950" cy="361950"/>
    <xdr:pic>
      <xdr:nvPicPr>
        <xdr:cNvPr id="58" name="Рисунок 120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0439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22</xdr:row>
      <xdr:rowOff>47625</xdr:rowOff>
    </xdr:from>
    <xdr:ext cx="361950" cy="361950"/>
    <xdr:pic>
      <xdr:nvPicPr>
        <xdr:cNvPr id="61" name="Рисунок 123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0887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22</xdr:row>
      <xdr:rowOff>47625</xdr:rowOff>
    </xdr:from>
    <xdr:ext cx="361950" cy="361950"/>
    <xdr:pic>
      <xdr:nvPicPr>
        <xdr:cNvPr id="62" name="Рисунок 124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0887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23</xdr:row>
      <xdr:rowOff>47625</xdr:rowOff>
    </xdr:from>
    <xdr:ext cx="361950" cy="361950"/>
    <xdr:pic>
      <xdr:nvPicPr>
        <xdr:cNvPr id="63" name="Рисунок 125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1334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23</xdr:row>
      <xdr:rowOff>47625</xdr:rowOff>
    </xdr:from>
    <xdr:ext cx="361950" cy="361950"/>
    <xdr:pic>
      <xdr:nvPicPr>
        <xdr:cNvPr id="64" name="Рисунок 126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1334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23</xdr:row>
      <xdr:rowOff>47625</xdr:rowOff>
    </xdr:from>
    <xdr:ext cx="361950" cy="361950"/>
    <xdr:pic>
      <xdr:nvPicPr>
        <xdr:cNvPr id="65" name="Рисунок 127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1334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24</xdr:row>
      <xdr:rowOff>47625</xdr:rowOff>
    </xdr:from>
    <xdr:ext cx="361950" cy="361950"/>
    <xdr:pic>
      <xdr:nvPicPr>
        <xdr:cNvPr id="66" name="Рисунок 128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1782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24</xdr:row>
      <xdr:rowOff>47625</xdr:rowOff>
    </xdr:from>
    <xdr:ext cx="361950" cy="361950"/>
    <xdr:pic>
      <xdr:nvPicPr>
        <xdr:cNvPr id="67" name="Рисунок 129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1782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24</xdr:row>
      <xdr:rowOff>47625</xdr:rowOff>
    </xdr:from>
    <xdr:ext cx="361950" cy="361950"/>
    <xdr:pic>
      <xdr:nvPicPr>
        <xdr:cNvPr id="68" name="Рисунок 130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1782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14</xdr:row>
      <xdr:rowOff>47625</xdr:rowOff>
    </xdr:from>
    <xdr:ext cx="361950" cy="361950"/>
    <xdr:pic>
      <xdr:nvPicPr>
        <xdr:cNvPr id="69" name="Рисунок 132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6858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14</xdr:row>
      <xdr:rowOff>47625</xdr:rowOff>
    </xdr:from>
    <xdr:ext cx="361950" cy="361950"/>
    <xdr:pic>
      <xdr:nvPicPr>
        <xdr:cNvPr id="70" name="Рисунок 133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6858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14</xdr:row>
      <xdr:rowOff>47625</xdr:rowOff>
    </xdr:from>
    <xdr:ext cx="361950" cy="361950"/>
    <xdr:pic>
      <xdr:nvPicPr>
        <xdr:cNvPr id="71" name="Рисунок 134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6858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14</xdr:row>
      <xdr:rowOff>66675</xdr:rowOff>
    </xdr:from>
    <xdr:ext cx="571500" cy="342900"/>
    <xdr:pic>
      <xdr:nvPicPr>
        <xdr:cNvPr id="72" name="Рисунок 135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68770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26</xdr:row>
      <xdr:rowOff>47625</xdr:rowOff>
    </xdr:from>
    <xdr:ext cx="361950" cy="361950"/>
    <xdr:pic>
      <xdr:nvPicPr>
        <xdr:cNvPr id="73" name="Рисунок 136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2677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25</xdr:row>
      <xdr:rowOff>66675</xdr:rowOff>
    </xdr:from>
    <xdr:ext cx="571500" cy="342900"/>
    <xdr:pic>
      <xdr:nvPicPr>
        <xdr:cNvPr id="74" name="Рисунок 137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22491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25</xdr:row>
      <xdr:rowOff>47625</xdr:rowOff>
    </xdr:from>
    <xdr:ext cx="361950" cy="361950"/>
    <xdr:pic>
      <xdr:nvPicPr>
        <xdr:cNvPr id="75" name="Рисунок 138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2230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25</xdr:row>
      <xdr:rowOff>47625</xdr:rowOff>
    </xdr:from>
    <xdr:ext cx="361950" cy="361950"/>
    <xdr:pic>
      <xdr:nvPicPr>
        <xdr:cNvPr id="76" name="Рисунок 142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2230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26</xdr:row>
      <xdr:rowOff>47625</xdr:rowOff>
    </xdr:from>
    <xdr:ext cx="361950" cy="361950"/>
    <xdr:pic>
      <xdr:nvPicPr>
        <xdr:cNvPr id="77" name="Рисунок 143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2677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25</xdr:row>
      <xdr:rowOff>47625</xdr:rowOff>
    </xdr:from>
    <xdr:ext cx="361950" cy="361950"/>
    <xdr:pic>
      <xdr:nvPicPr>
        <xdr:cNvPr id="78" name="Рисунок 144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2230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26</xdr:row>
      <xdr:rowOff>47625</xdr:rowOff>
    </xdr:from>
    <xdr:ext cx="361950" cy="361950"/>
    <xdr:pic>
      <xdr:nvPicPr>
        <xdr:cNvPr id="79" name="Рисунок 145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2677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32</xdr:row>
      <xdr:rowOff>47625</xdr:rowOff>
    </xdr:from>
    <xdr:ext cx="361950" cy="361950"/>
    <xdr:pic>
      <xdr:nvPicPr>
        <xdr:cNvPr id="84" name="Рисунок 150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4020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32</xdr:row>
      <xdr:rowOff>47625</xdr:rowOff>
    </xdr:from>
    <xdr:ext cx="361950" cy="361950"/>
    <xdr:pic>
      <xdr:nvPicPr>
        <xdr:cNvPr id="85" name="Рисунок 151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4020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32</xdr:row>
      <xdr:rowOff>47625</xdr:rowOff>
    </xdr:from>
    <xdr:ext cx="361950" cy="361950"/>
    <xdr:pic>
      <xdr:nvPicPr>
        <xdr:cNvPr id="86" name="Рисунок 152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4020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33</xdr:row>
      <xdr:rowOff>57150</xdr:rowOff>
    </xdr:from>
    <xdr:ext cx="361950" cy="361950"/>
    <xdr:pic>
      <xdr:nvPicPr>
        <xdr:cNvPr id="91" name="Рисунок 157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49256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34</xdr:row>
      <xdr:rowOff>57150</xdr:rowOff>
    </xdr:from>
    <xdr:ext cx="361950" cy="361950"/>
    <xdr:pic>
      <xdr:nvPicPr>
        <xdr:cNvPr id="92" name="Рисунок 158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5373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33</xdr:row>
      <xdr:rowOff>47625</xdr:rowOff>
    </xdr:from>
    <xdr:ext cx="361950" cy="361950"/>
    <xdr:pic>
      <xdr:nvPicPr>
        <xdr:cNvPr id="93" name="Рисунок 159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4916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34</xdr:row>
      <xdr:rowOff>47625</xdr:rowOff>
    </xdr:from>
    <xdr:ext cx="361950" cy="361950"/>
    <xdr:pic>
      <xdr:nvPicPr>
        <xdr:cNvPr id="94" name="Рисунок 160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5363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33</xdr:row>
      <xdr:rowOff>47625</xdr:rowOff>
    </xdr:from>
    <xdr:ext cx="361950" cy="361950"/>
    <xdr:pic>
      <xdr:nvPicPr>
        <xdr:cNvPr id="95" name="Рисунок 161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4916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34</xdr:row>
      <xdr:rowOff>47625</xdr:rowOff>
    </xdr:from>
    <xdr:ext cx="361950" cy="361950"/>
    <xdr:pic>
      <xdr:nvPicPr>
        <xdr:cNvPr id="96" name="Рисунок 162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5363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33</xdr:row>
      <xdr:rowOff>47625</xdr:rowOff>
    </xdr:from>
    <xdr:ext cx="361950" cy="361950"/>
    <xdr:pic>
      <xdr:nvPicPr>
        <xdr:cNvPr id="97" name="Рисунок 163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4916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34</xdr:row>
      <xdr:rowOff>47625</xdr:rowOff>
    </xdr:from>
    <xdr:ext cx="361950" cy="361950"/>
    <xdr:pic>
      <xdr:nvPicPr>
        <xdr:cNvPr id="98" name="Рисунок 164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5363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35</xdr:row>
      <xdr:rowOff>47625</xdr:rowOff>
    </xdr:from>
    <xdr:ext cx="361950" cy="361950"/>
    <xdr:pic>
      <xdr:nvPicPr>
        <xdr:cNvPr id="99" name="Рисунок 166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5811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35</xdr:row>
      <xdr:rowOff>47625</xdr:rowOff>
    </xdr:from>
    <xdr:ext cx="361950" cy="361950"/>
    <xdr:pic>
      <xdr:nvPicPr>
        <xdr:cNvPr id="100" name="Рисунок 167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5811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35</xdr:row>
      <xdr:rowOff>47625</xdr:rowOff>
    </xdr:from>
    <xdr:ext cx="361950" cy="361950"/>
    <xdr:pic>
      <xdr:nvPicPr>
        <xdr:cNvPr id="101" name="Рисунок 168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5811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96</xdr:row>
      <xdr:rowOff>47625</xdr:rowOff>
    </xdr:from>
    <xdr:ext cx="361950" cy="361950"/>
    <xdr:pic>
      <xdr:nvPicPr>
        <xdr:cNvPr id="104" name="Рисунок 172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6706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96</xdr:row>
      <xdr:rowOff>47625</xdr:rowOff>
    </xdr:from>
    <xdr:ext cx="361950" cy="361950"/>
    <xdr:pic>
      <xdr:nvPicPr>
        <xdr:cNvPr id="105" name="Рисунок 173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6706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96</xdr:row>
      <xdr:rowOff>47625</xdr:rowOff>
    </xdr:from>
    <xdr:ext cx="361950" cy="361950"/>
    <xdr:pic>
      <xdr:nvPicPr>
        <xdr:cNvPr id="106" name="Рисунок 174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6706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45</xdr:row>
      <xdr:rowOff>47625</xdr:rowOff>
    </xdr:from>
    <xdr:ext cx="361950" cy="361950"/>
    <xdr:pic>
      <xdr:nvPicPr>
        <xdr:cNvPr id="107" name="Рисунок 175">
          <a:extLst>
            <a:ext uri="{FF2B5EF4-FFF2-40B4-BE49-F238E27FC236}">
              <a16:creationId xmlns:a16="http://schemas.microsoft.com/office/drawing/2014/main" id="{00000000-0008-0000-0D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8497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45</xdr:row>
      <xdr:rowOff>47625</xdr:rowOff>
    </xdr:from>
    <xdr:ext cx="361950" cy="361950"/>
    <xdr:pic>
      <xdr:nvPicPr>
        <xdr:cNvPr id="108" name="Рисунок 176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8497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45</xdr:row>
      <xdr:rowOff>47625</xdr:rowOff>
    </xdr:from>
    <xdr:ext cx="361950" cy="361950"/>
    <xdr:pic>
      <xdr:nvPicPr>
        <xdr:cNvPr id="109" name="Рисунок 177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8497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48</xdr:row>
      <xdr:rowOff>47625</xdr:rowOff>
    </xdr:from>
    <xdr:ext cx="361950" cy="361950"/>
    <xdr:pic>
      <xdr:nvPicPr>
        <xdr:cNvPr id="110" name="Рисунок 178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8945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48</xdr:row>
      <xdr:rowOff>47625</xdr:rowOff>
    </xdr:from>
    <xdr:ext cx="361950" cy="361950"/>
    <xdr:pic>
      <xdr:nvPicPr>
        <xdr:cNvPr id="111" name="Рисунок 179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8945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49</xdr:row>
      <xdr:rowOff>47625</xdr:rowOff>
    </xdr:from>
    <xdr:ext cx="361950" cy="361950"/>
    <xdr:pic>
      <xdr:nvPicPr>
        <xdr:cNvPr id="112" name="Рисунок 180">
          <a:extLst>
            <a:ext uri="{FF2B5EF4-FFF2-40B4-BE49-F238E27FC236}">
              <a16:creationId xmlns:a16="http://schemas.microsoft.com/office/drawing/2014/main" id="{00000000-0008-0000-0D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9392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49</xdr:row>
      <xdr:rowOff>47625</xdr:rowOff>
    </xdr:from>
    <xdr:ext cx="361950" cy="361950"/>
    <xdr:pic>
      <xdr:nvPicPr>
        <xdr:cNvPr id="113" name="Рисунок 181">
          <a:extLst>
            <a:ext uri="{FF2B5EF4-FFF2-40B4-BE49-F238E27FC236}">
              <a16:creationId xmlns:a16="http://schemas.microsoft.com/office/drawing/2014/main" id="{00000000-0008-0000-0D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9392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49</xdr:row>
      <xdr:rowOff>47625</xdr:rowOff>
    </xdr:from>
    <xdr:ext cx="361950" cy="361950"/>
    <xdr:pic>
      <xdr:nvPicPr>
        <xdr:cNvPr id="114" name="Рисунок 182">
          <a:extLst>
            <a:ext uri="{FF2B5EF4-FFF2-40B4-BE49-F238E27FC236}">
              <a16:creationId xmlns:a16="http://schemas.microsoft.com/office/drawing/2014/main" id="{00000000-0008-0000-0D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9392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50</xdr:row>
      <xdr:rowOff>47625</xdr:rowOff>
    </xdr:from>
    <xdr:ext cx="361950" cy="361950"/>
    <xdr:pic>
      <xdr:nvPicPr>
        <xdr:cNvPr id="115" name="Рисунок 183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9840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50</xdr:row>
      <xdr:rowOff>47625</xdr:rowOff>
    </xdr:from>
    <xdr:ext cx="361950" cy="361950"/>
    <xdr:pic>
      <xdr:nvPicPr>
        <xdr:cNvPr id="116" name="Рисунок 184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9840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50</xdr:row>
      <xdr:rowOff>47625</xdr:rowOff>
    </xdr:from>
    <xdr:ext cx="361950" cy="361950"/>
    <xdr:pic>
      <xdr:nvPicPr>
        <xdr:cNvPr id="117" name="Рисунок 185">
          <a:extLst>
            <a:ext uri="{FF2B5EF4-FFF2-40B4-BE49-F238E27FC236}">
              <a16:creationId xmlns:a16="http://schemas.microsoft.com/office/drawing/2014/main" id="{00000000-0008-0000-0D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9840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51</xdr:row>
      <xdr:rowOff>47625</xdr:rowOff>
    </xdr:from>
    <xdr:ext cx="361950" cy="361950"/>
    <xdr:pic>
      <xdr:nvPicPr>
        <xdr:cNvPr id="118" name="Рисунок 186">
          <a:extLst>
            <a:ext uri="{FF2B5EF4-FFF2-40B4-BE49-F238E27FC236}">
              <a16:creationId xmlns:a16="http://schemas.microsoft.com/office/drawing/2014/main" id="{00000000-0008-0000-0D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0288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51</xdr:row>
      <xdr:rowOff>47625</xdr:rowOff>
    </xdr:from>
    <xdr:ext cx="361950" cy="361950"/>
    <xdr:pic>
      <xdr:nvPicPr>
        <xdr:cNvPr id="119" name="Рисунок 187">
          <a:extLst>
            <a:ext uri="{FF2B5EF4-FFF2-40B4-BE49-F238E27FC236}">
              <a16:creationId xmlns:a16="http://schemas.microsoft.com/office/drawing/2014/main" id="{00000000-0008-0000-0D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0288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70</xdr:row>
      <xdr:rowOff>47625</xdr:rowOff>
    </xdr:from>
    <xdr:ext cx="361950" cy="361950"/>
    <xdr:pic>
      <xdr:nvPicPr>
        <xdr:cNvPr id="120" name="Рисунок 188">
          <a:extLst>
            <a:ext uri="{FF2B5EF4-FFF2-40B4-BE49-F238E27FC236}">
              <a16:creationId xmlns:a16="http://schemas.microsoft.com/office/drawing/2014/main" id="{00000000-0008-0000-0D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8346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70</xdr:row>
      <xdr:rowOff>47625</xdr:rowOff>
    </xdr:from>
    <xdr:ext cx="361950" cy="361950"/>
    <xdr:pic>
      <xdr:nvPicPr>
        <xdr:cNvPr id="121" name="Рисунок 189">
          <a:extLst>
            <a:ext uri="{FF2B5EF4-FFF2-40B4-BE49-F238E27FC236}">
              <a16:creationId xmlns:a16="http://schemas.microsoft.com/office/drawing/2014/main" id="{00000000-0008-0000-0D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8346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52</xdr:row>
      <xdr:rowOff>47625</xdr:rowOff>
    </xdr:from>
    <xdr:ext cx="361950" cy="361950"/>
    <xdr:pic>
      <xdr:nvPicPr>
        <xdr:cNvPr id="122" name="Рисунок 190">
          <a:extLst>
            <a:ext uri="{FF2B5EF4-FFF2-40B4-BE49-F238E27FC236}">
              <a16:creationId xmlns:a16="http://schemas.microsoft.com/office/drawing/2014/main" id="{00000000-0008-0000-0D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073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52</xdr:row>
      <xdr:rowOff>47625</xdr:rowOff>
    </xdr:from>
    <xdr:ext cx="361950" cy="361950"/>
    <xdr:pic>
      <xdr:nvPicPr>
        <xdr:cNvPr id="123" name="Рисунок 191">
          <a:extLst>
            <a:ext uri="{FF2B5EF4-FFF2-40B4-BE49-F238E27FC236}">
              <a16:creationId xmlns:a16="http://schemas.microsoft.com/office/drawing/2014/main" id="{00000000-0008-0000-0D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073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52</xdr:row>
      <xdr:rowOff>47625</xdr:rowOff>
    </xdr:from>
    <xdr:ext cx="361950" cy="361950"/>
    <xdr:pic>
      <xdr:nvPicPr>
        <xdr:cNvPr id="124" name="Рисунок 192">
          <a:extLst>
            <a:ext uri="{FF2B5EF4-FFF2-40B4-BE49-F238E27FC236}">
              <a16:creationId xmlns:a16="http://schemas.microsoft.com/office/drawing/2014/main" id="{00000000-0008-0000-0D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073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53</xdr:row>
      <xdr:rowOff>47625</xdr:rowOff>
    </xdr:from>
    <xdr:ext cx="361950" cy="361950"/>
    <xdr:pic>
      <xdr:nvPicPr>
        <xdr:cNvPr id="125" name="Рисунок 193">
          <a:extLst>
            <a:ext uri="{FF2B5EF4-FFF2-40B4-BE49-F238E27FC236}">
              <a16:creationId xmlns:a16="http://schemas.microsoft.com/office/drawing/2014/main" id="{00000000-0008-0000-0D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1631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53</xdr:row>
      <xdr:rowOff>47625</xdr:rowOff>
    </xdr:from>
    <xdr:ext cx="361950" cy="361950"/>
    <xdr:pic>
      <xdr:nvPicPr>
        <xdr:cNvPr id="126" name="Рисунок 194">
          <a:extLst>
            <a:ext uri="{FF2B5EF4-FFF2-40B4-BE49-F238E27FC236}">
              <a16:creationId xmlns:a16="http://schemas.microsoft.com/office/drawing/2014/main" id="{00000000-0008-0000-0D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1631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53</xdr:row>
      <xdr:rowOff>47625</xdr:rowOff>
    </xdr:from>
    <xdr:ext cx="361950" cy="361950"/>
    <xdr:pic>
      <xdr:nvPicPr>
        <xdr:cNvPr id="127" name="Рисунок 195">
          <a:extLst>
            <a:ext uri="{FF2B5EF4-FFF2-40B4-BE49-F238E27FC236}">
              <a16:creationId xmlns:a16="http://schemas.microsoft.com/office/drawing/2014/main" id="{00000000-0008-0000-0D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1631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54</xdr:row>
      <xdr:rowOff>47625</xdr:rowOff>
    </xdr:from>
    <xdr:ext cx="361950" cy="361950"/>
    <xdr:pic>
      <xdr:nvPicPr>
        <xdr:cNvPr id="128" name="Рисунок 196">
          <a:extLst>
            <a:ext uri="{FF2B5EF4-FFF2-40B4-BE49-F238E27FC236}">
              <a16:creationId xmlns:a16="http://schemas.microsoft.com/office/drawing/2014/main" id="{00000000-0008-0000-0D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2078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54</xdr:row>
      <xdr:rowOff>47625</xdr:rowOff>
    </xdr:from>
    <xdr:ext cx="361950" cy="361950"/>
    <xdr:pic>
      <xdr:nvPicPr>
        <xdr:cNvPr id="129" name="Рисунок 197">
          <a:extLst>
            <a:ext uri="{FF2B5EF4-FFF2-40B4-BE49-F238E27FC236}">
              <a16:creationId xmlns:a16="http://schemas.microsoft.com/office/drawing/2014/main" id="{00000000-0008-0000-0D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2078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54</xdr:row>
      <xdr:rowOff>47625</xdr:rowOff>
    </xdr:from>
    <xdr:ext cx="361950" cy="361950"/>
    <xdr:pic>
      <xdr:nvPicPr>
        <xdr:cNvPr id="130" name="Рисунок 198">
          <a:extLst>
            <a:ext uri="{FF2B5EF4-FFF2-40B4-BE49-F238E27FC236}">
              <a16:creationId xmlns:a16="http://schemas.microsoft.com/office/drawing/2014/main" id="{00000000-0008-0000-0D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2078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59</xdr:row>
      <xdr:rowOff>47625</xdr:rowOff>
    </xdr:from>
    <xdr:ext cx="361950" cy="361950"/>
    <xdr:pic>
      <xdr:nvPicPr>
        <xdr:cNvPr id="131" name="Рисунок 203">
          <a:extLst>
            <a:ext uri="{FF2B5EF4-FFF2-40B4-BE49-F238E27FC236}">
              <a16:creationId xmlns:a16="http://schemas.microsoft.com/office/drawing/2014/main" id="{00000000-0008-0000-0D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4765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59</xdr:row>
      <xdr:rowOff>47625</xdr:rowOff>
    </xdr:from>
    <xdr:ext cx="361950" cy="361950"/>
    <xdr:pic>
      <xdr:nvPicPr>
        <xdr:cNvPr id="132" name="Рисунок 204">
          <a:extLst>
            <a:ext uri="{FF2B5EF4-FFF2-40B4-BE49-F238E27FC236}">
              <a16:creationId xmlns:a16="http://schemas.microsoft.com/office/drawing/2014/main" id="{00000000-0008-0000-0D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4765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59</xdr:row>
      <xdr:rowOff>47625</xdr:rowOff>
    </xdr:from>
    <xdr:ext cx="361950" cy="361950"/>
    <xdr:pic>
      <xdr:nvPicPr>
        <xdr:cNvPr id="133" name="Рисунок 205">
          <a:extLst>
            <a:ext uri="{FF2B5EF4-FFF2-40B4-BE49-F238E27FC236}">
              <a16:creationId xmlns:a16="http://schemas.microsoft.com/office/drawing/2014/main" id="{00000000-0008-0000-0D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4765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56</xdr:row>
      <xdr:rowOff>47625</xdr:rowOff>
    </xdr:from>
    <xdr:ext cx="361950" cy="361950"/>
    <xdr:pic>
      <xdr:nvPicPr>
        <xdr:cNvPr id="138" name="Рисунок 196">
          <a:extLst>
            <a:ext uri="{FF2B5EF4-FFF2-40B4-BE49-F238E27FC236}">
              <a16:creationId xmlns:a16="http://schemas.microsoft.com/office/drawing/2014/main" id="{00000000-0008-0000-0D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34219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56</xdr:row>
      <xdr:rowOff>47625</xdr:rowOff>
    </xdr:from>
    <xdr:ext cx="361950" cy="361950"/>
    <xdr:pic>
      <xdr:nvPicPr>
        <xdr:cNvPr id="139" name="Рисунок 187">
          <a:extLst>
            <a:ext uri="{FF2B5EF4-FFF2-40B4-BE49-F238E27FC236}">
              <a16:creationId xmlns:a16="http://schemas.microsoft.com/office/drawing/2014/main" id="{00000000-0008-0000-0D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34219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56</xdr:row>
      <xdr:rowOff>47625</xdr:rowOff>
    </xdr:from>
    <xdr:ext cx="361950" cy="361950"/>
    <xdr:pic>
      <xdr:nvPicPr>
        <xdr:cNvPr id="140" name="Рисунок 198">
          <a:extLst>
            <a:ext uri="{FF2B5EF4-FFF2-40B4-BE49-F238E27FC236}">
              <a16:creationId xmlns:a16="http://schemas.microsoft.com/office/drawing/2014/main" id="{00000000-0008-0000-0D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34219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55</xdr:row>
      <xdr:rowOff>47625</xdr:rowOff>
    </xdr:from>
    <xdr:ext cx="361950" cy="361950"/>
    <xdr:pic>
      <xdr:nvPicPr>
        <xdr:cNvPr id="141" name="Рисунок 196">
          <a:extLst>
            <a:ext uri="{FF2B5EF4-FFF2-40B4-BE49-F238E27FC236}">
              <a16:creationId xmlns:a16="http://schemas.microsoft.com/office/drawing/2014/main" id="{00000000-0008-0000-0D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2526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55</xdr:row>
      <xdr:rowOff>47625</xdr:rowOff>
    </xdr:from>
    <xdr:ext cx="361950" cy="361950"/>
    <xdr:pic>
      <xdr:nvPicPr>
        <xdr:cNvPr id="142" name="Рисунок 197">
          <a:extLst>
            <a:ext uri="{FF2B5EF4-FFF2-40B4-BE49-F238E27FC236}">
              <a16:creationId xmlns:a16="http://schemas.microsoft.com/office/drawing/2014/main" id="{00000000-0008-0000-0D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2526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63</xdr:row>
      <xdr:rowOff>57150</xdr:rowOff>
    </xdr:from>
    <xdr:ext cx="361950" cy="361950"/>
    <xdr:pic>
      <xdr:nvPicPr>
        <xdr:cNvPr id="145" name="Рисунок 154">
          <a:extLst>
            <a:ext uri="{FF2B5EF4-FFF2-40B4-BE49-F238E27FC236}">
              <a16:creationId xmlns:a16="http://schemas.microsoft.com/office/drawing/2014/main" id="{00000000-0008-0000-0D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26117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60</xdr:row>
      <xdr:rowOff>47625</xdr:rowOff>
    </xdr:from>
    <xdr:ext cx="361950" cy="361950"/>
    <xdr:pic>
      <xdr:nvPicPr>
        <xdr:cNvPr id="146" name="Рисунок 204">
          <a:extLst>
            <a:ext uri="{FF2B5EF4-FFF2-40B4-BE49-F238E27FC236}">
              <a16:creationId xmlns:a16="http://schemas.microsoft.com/office/drawing/2014/main" id="{00000000-0008-0000-0D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52126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63</xdr:row>
      <xdr:rowOff>47625</xdr:rowOff>
    </xdr:from>
    <xdr:ext cx="361950" cy="361950"/>
    <xdr:pic>
      <xdr:nvPicPr>
        <xdr:cNvPr id="147" name="Рисунок 204">
          <a:extLst>
            <a:ext uri="{FF2B5EF4-FFF2-40B4-BE49-F238E27FC236}">
              <a16:creationId xmlns:a16="http://schemas.microsoft.com/office/drawing/2014/main" id="{00000000-0008-0000-0D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6108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61</xdr:row>
      <xdr:rowOff>47625</xdr:rowOff>
    </xdr:from>
    <xdr:ext cx="361950" cy="361950"/>
    <xdr:pic>
      <xdr:nvPicPr>
        <xdr:cNvPr id="148" name="Рисунок 187">
          <a:extLst>
            <a:ext uri="{FF2B5EF4-FFF2-40B4-BE49-F238E27FC236}">
              <a16:creationId xmlns:a16="http://schemas.microsoft.com/office/drawing/2014/main" id="{00000000-0008-0000-0D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5660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60</xdr:row>
      <xdr:rowOff>47625</xdr:rowOff>
    </xdr:from>
    <xdr:ext cx="361950" cy="361950"/>
    <xdr:pic>
      <xdr:nvPicPr>
        <xdr:cNvPr id="149" name="Рисунок 205">
          <a:extLst>
            <a:ext uri="{FF2B5EF4-FFF2-40B4-BE49-F238E27FC236}">
              <a16:creationId xmlns:a16="http://schemas.microsoft.com/office/drawing/2014/main" id="{00000000-0008-0000-0D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52126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63</xdr:row>
      <xdr:rowOff>47625</xdr:rowOff>
    </xdr:from>
    <xdr:ext cx="361950" cy="361950"/>
    <xdr:pic>
      <xdr:nvPicPr>
        <xdr:cNvPr id="150" name="Рисунок 187">
          <a:extLst>
            <a:ext uri="{FF2B5EF4-FFF2-40B4-BE49-F238E27FC236}">
              <a16:creationId xmlns:a16="http://schemas.microsoft.com/office/drawing/2014/main" id="{00000000-0008-0000-0D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6108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60</xdr:row>
      <xdr:rowOff>47625</xdr:rowOff>
    </xdr:from>
    <xdr:ext cx="361950" cy="361950"/>
    <xdr:pic>
      <xdr:nvPicPr>
        <xdr:cNvPr id="152" name="Рисунок 203">
          <a:extLst>
            <a:ext uri="{FF2B5EF4-FFF2-40B4-BE49-F238E27FC236}">
              <a16:creationId xmlns:a16="http://schemas.microsoft.com/office/drawing/2014/main" id="{00000000-0008-0000-0D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52126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61</xdr:row>
      <xdr:rowOff>47625</xdr:rowOff>
    </xdr:from>
    <xdr:ext cx="361950" cy="361950"/>
    <xdr:pic>
      <xdr:nvPicPr>
        <xdr:cNvPr id="153" name="Рисунок 203">
          <a:extLst>
            <a:ext uri="{FF2B5EF4-FFF2-40B4-BE49-F238E27FC236}">
              <a16:creationId xmlns:a16="http://schemas.microsoft.com/office/drawing/2014/main" id="{00000000-0008-0000-0D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5660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63</xdr:row>
      <xdr:rowOff>47625</xdr:rowOff>
    </xdr:from>
    <xdr:ext cx="361950" cy="361950"/>
    <xdr:pic>
      <xdr:nvPicPr>
        <xdr:cNvPr id="154" name="Рисунок 203">
          <a:extLst>
            <a:ext uri="{FF2B5EF4-FFF2-40B4-BE49-F238E27FC236}">
              <a16:creationId xmlns:a16="http://schemas.microsoft.com/office/drawing/2014/main" id="{00000000-0008-0000-0D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6108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57150</xdr:colOff>
      <xdr:row>63</xdr:row>
      <xdr:rowOff>57150</xdr:rowOff>
    </xdr:from>
    <xdr:ext cx="352425" cy="352425"/>
    <xdr:pic>
      <xdr:nvPicPr>
        <xdr:cNvPr id="155" name="Рисунок 131">
          <a:extLst>
            <a:ext uri="{FF2B5EF4-FFF2-40B4-BE49-F238E27FC236}">
              <a16:creationId xmlns:a16="http://schemas.microsoft.com/office/drawing/2014/main" id="{00000000-0008-0000-0D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26117550"/>
          <a:ext cx="352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90</xdr:row>
      <xdr:rowOff>47625</xdr:rowOff>
    </xdr:from>
    <xdr:ext cx="361950" cy="361950"/>
    <xdr:pic>
      <xdr:nvPicPr>
        <xdr:cNvPr id="157" name="Рисунок 59">
          <a:extLst>
            <a:ext uri="{FF2B5EF4-FFF2-40B4-BE49-F238E27FC236}">
              <a16:creationId xmlns:a16="http://schemas.microsoft.com/office/drawing/2014/main" id="{00000000-0008-0000-0D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6410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55</xdr:row>
      <xdr:rowOff>47625</xdr:rowOff>
    </xdr:from>
    <xdr:ext cx="361950" cy="361950"/>
    <xdr:pic>
      <xdr:nvPicPr>
        <xdr:cNvPr id="159" name="Рисунок 166">
          <a:extLst>
            <a:ext uri="{FF2B5EF4-FFF2-40B4-BE49-F238E27FC236}">
              <a16:creationId xmlns:a16="http://schemas.microsoft.com/office/drawing/2014/main" id="{00000000-0008-0000-0D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2526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92</xdr:row>
      <xdr:rowOff>66675</xdr:rowOff>
    </xdr:from>
    <xdr:ext cx="571500" cy="342900"/>
    <xdr:pic>
      <xdr:nvPicPr>
        <xdr:cNvPr id="165" name="Рисунок 113">
          <a:extLst>
            <a:ext uri="{FF2B5EF4-FFF2-40B4-BE49-F238E27FC236}">
              <a16:creationId xmlns:a16="http://schemas.microsoft.com/office/drawing/2014/main" id="{00000000-0008-0000-0D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91154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92</xdr:row>
      <xdr:rowOff>47625</xdr:rowOff>
    </xdr:from>
    <xdr:ext cx="361950" cy="361950"/>
    <xdr:pic>
      <xdr:nvPicPr>
        <xdr:cNvPr id="166" name="Рисунок 200">
          <a:extLst>
            <a:ext uri="{FF2B5EF4-FFF2-40B4-BE49-F238E27FC236}">
              <a16:creationId xmlns:a16="http://schemas.microsoft.com/office/drawing/2014/main" id="{00000000-0008-0000-0D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9096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92</xdr:row>
      <xdr:rowOff>47625</xdr:rowOff>
    </xdr:from>
    <xdr:ext cx="361950" cy="361950"/>
    <xdr:pic>
      <xdr:nvPicPr>
        <xdr:cNvPr id="167" name="Рисунок 201">
          <a:extLst>
            <a:ext uri="{FF2B5EF4-FFF2-40B4-BE49-F238E27FC236}">
              <a16:creationId xmlns:a16="http://schemas.microsoft.com/office/drawing/2014/main" id="{00000000-0008-0000-0D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9096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19</xdr:row>
      <xdr:rowOff>66675</xdr:rowOff>
    </xdr:from>
    <xdr:ext cx="571500" cy="342900"/>
    <xdr:pic>
      <xdr:nvPicPr>
        <xdr:cNvPr id="168" name="Рисунок 113">
          <a:extLst>
            <a:ext uri="{FF2B5EF4-FFF2-40B4-BE49-F238E27FC236}">
              <a16:creationId xmlns:a16="http://schemas.microsoft.com/office/drawing/2014/main" id="{00000000-0008-0000-0D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0010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19</xdr:row>
      <xdr:rowOff>47625</xdr:rowOff>
    </xdr:from>
    <xdr:ext cx="361950" cy="361950"/>
    <xdr:pic>
      <xdr:nvPicPr>
        <xdr:cNvPr id="169" name="Рисунок 199">
          <a:extLst>
            <a:ext uri="{FF2B5EF4-FFF2-40B4-BE49-F238E27FC236}">
              <a16:creationId xmlns:a16="http://schemas.microsoft.com/office/drawing/2014/main" id="{00000000-0008-0000-0D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9991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19</xdr:row>
      <xdr:rowOff>47625</xdr:rowOff>
    </xdr:from>
    <xdr:ext cx="361950" cy="361950"/>
    <xdr:pic>
      <xdr:nvPicPr>
        <xdr:cNvPr id="170" name="Рисунок 200">
          <a:extLst>
            <a:ext uri="{FF2B5EF4-FFF2-40B4-BE49-F238E27FC236}">
              <a16:creationId xmlns:a16="http://schemas.microsoft.com/office/drawing/2014/main" id="{00000000-0008-0000-0D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9991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19</xdr:row>
      <xdr:rowOff>47625</xdr:rowOff>
    </xdr:from>
    <xdr:ext cx="361950" cy="361950"/>
    <xdr:pic>
      <xdr:nvPicPr>
        <xdr:cNvPr id="171" name="Рисунок 201">
          <a:extLst>
            <a:ext uri="{FF2B5EF4-FFF2-40B4-BE49-F238E27FC236}">
              <a16:creationId xmlns:a16="http://schemas.microsoft.com/office/drawing/2014/main" id="{00000000-0008-0000-0D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9991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97</xdr:row>
      <xdr:rowOff>66675</xdr:rowOff>
    </xdr:from>
    <xdr:ext cx="571500" cy="342900"/>
    <xdr:pic>
      <xdr:nvPicPr>
        <xdr:cNvPr id="176" name="Рисунок 113">
          <a:extLst>
            <a:ext uri="{FF2B5EF4-FFF2-40B4-BE49-F238E27FC236}">
              <a16:creationId xmlns:a16="http://schemas.microsoft.com/office/drawing/2014/main" id="{00000000-0008-0000-0D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171735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97</xdr:row>
      <xdr:rowOff>47625</xdr:rowOff>
    </xdr:from>
    <xdr:ext cx="361950" cy="361950"/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D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7154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97</xdr:row>
      <xdr:rowOff>47625</xdr:rowOff>
    </xdr:from>
    <xdr:ext cx="361950" cy="361950"/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D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7154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97</xdr:row>
      <xdr:rowOff>47625</xdr:rowOff>
    </xdr:from>
    <xdr:ext cx="361950" cy="361950"/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D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154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58</xdr:row>
      <xdr:rowOff>47625</xdr:rowOff>
    </xdr:from>
    <xdr:ext cx="361950" cy="361950"/>
    <xdr:pic>
      <xdr:nvPicPr>
        <xdr:cNvPr id="183" name="Рисунок 199">
          <a:extLst>
            <a:ext uri="{FF2B5EF4-FFF2-40B4-BE49-F238E27FC236}">
              <a16:creationId xmlns:a16="http://schemas.microsoft.com/office/drawing/2014/main" id="{00000000-0008-0000-0D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4317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58</xdr:row>
      <xdr:rowOff>0</xdr:rowOff>
    </xdr:from>
    <xdr:ext cx="361950" cy="361950"/>
    <xdr:pic>
      <xdr:nvPicPr>
        <xdr:cNvPr id="184" name="Рисунок 200">
          <a:extLst>
            <a:ext uri="{FF2B5EF4-FFF2-40B4-BE49-F238E27FC236}">
              <a16:creationId xmlns:a16="http://schemas.microsoft.com/office/drawing/2014/main" id="{00000000-0008-0000-0D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4269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58</xdr:row>
      <xdr:rowOff>0</xdr:rowOff>
    </xdr:from>
    <xdr:ext cx="361950" cy="361950"/>
    <xdr:pic>
      <xdr:nvPicPr>
        <xdr:cNvPr id="185" name="Рисунок 201">
          <a:extLst>
            <a:ext uri="{FF2B5EF4-FFF2-40B4-BE49-F238E27FC236}">
              <a16:creationId xmlns:a16="http://schemas.microsoft.com/office/drawing/2014/main" id="{00000000-0008-0000-0D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4269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68</xdr:row>
      <xdr:rowOff>66675</xdr:rowOff>
    </xdr:from>
    <xdr:ext cx="571500" cy="342900"/>
    <xdr:pic>
      <xdr:nvPicPr>
        <xdr:cNvPr id="186" name="Рисунок 113">
          <a:extLst>
            <a:ext uri="{FF2B5EF4-FFF2-40B4-BE49-F238E27FC236}">
              <a16:creationId xmlns:a16="http://schemas.microsoft.com/office/drawing/2014/main" id="{00000000-0008-0000-0D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74701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68</xdr:row>
      <xdr:rowOff>47625</xdr:rowOff>
    </xdr:from>
    <xdr:ext cx="361950" cy="361950"/>
    <xdr:pic>
      <xdr:nvPicPr>
        <xdr:cNvPr id="187" name="Рисунок 199">
          <a:extLst>
            <a:ext uri="{FF2B5EF4-FFF2-40B4-BE49-F238E27FC236}">
              <a16:creationId xmlns:a16="http://schemas.microsoft.com/office/drawing/2014/main" id="{00000000-0008-0000-0D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7451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68</xdr:row>
      <xdr:rowOff>47625</xdr:rowOff>
    </xdr:from>
    <xdr:ext cx="361950" cy="361950"/>
    <xdr:pic>
      <xdr:nvPicPr>
        <xdr:cNvPr id="188" name="Рисунок 200">
          <a:extLst>
            <a:ext uri="{FF2B5EF4-FFF2-40B4-BE49-F238E27FC236}">
              <a16:creationId xmlns:a16="http://schemas.microsoft.com/office/drawing/2014/main" id="{00000000-0008-0000-0D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7451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68</xdr:row>
      <xdr:rowOff>47625</xdr:rowOff>
    </xdr:from>
    <xdr:ext cx="361950" cy="361950"/>
    <xdr:pic>
      <xdr:nvPicPr>
        <xdr:cNvPr id="189" name="Рисунок 201">
          <a:extLst>
            <a:ext uri="{FF2B5EF4-FFF2-40B4-BE49-F238E27FC236}">
              <a16:creationId xmlns:a16="http://schemas.microsoft.com/office/drawing/2014/main" id="{00000000-0008-0000-0D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451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76200</xdr:colOff>
      <xdr:row>69</xdr:row>
      <xdr:rowOff>66675</xdr:rowOff>
    </xdr:from>
    <xdr:ext cx="571500" cy="342900"/>
    <xdr:pic>
      <xdr:nvPicPr>
        <xdr:cNvPr id="190" name="Рисунок 113">
          <a:extLst>
            <a:ext uri="{FF2B5EF4-FFF2-40B4-BE49-F238E27FC236}">
              <a16:creationId xmlns:a16="http://schemas.microsoft.com/office/drawing/2014/main" id="{00000000-0008-0000-0D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27917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69</xdr:row>
      <xdr:rowOff>57150</xdr:rowOff>
    </xdr:from>
    <xdr:ext cx="361950" cy="361950"/>
    <xdr:pic>
      <xdr:nvPicPr>
        <xdr:cNvPr id="191" name="Рисунок 199">
          <a:extLst>
            <a:ext uri="{FF2B5EF4-FFF2-40B4-BE49-F238E27FC236}">
              <a16:creationId xmlns:a16="http://schemas.microsoft.com/office/drawing/2014/main" id="{00000000-0008-0000-0D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27908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66675</xdr:colOff>
      <xdr:row>69</xdr:row>
      <xdr:rowOff>66675</xdr:rowOff>
    </xdr:from>
    <xdr:ext cx="361950" cy="361950"/>
    <xdr:pic>
      <xdr:nvPicPr>
        <xdr:cNvPr id="192" name="Рисунок 200">
          <a:extLst>
            <a:ext uri="{FF2B5EF4-FFF2-40B4-BE49-F238E27FC236}">
              <a16:creationId xmlns:a16="http://schemas.microsoft.com/office/drawing/2014/main" id="{00000000-0008-0000-0D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25" y="27917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69</xdr:row>
      <xdr:rowOff>66675</xdr:rowOff>
    </xdr:from>
    <xdr:ext cx="361950" cy="361950"/>
    <xdr:pic>
      <xdr:nvPicPr>
        <xdr:cNvPr id="193" name="Рисунок 201">
          <a:extLst>
            <a:ext uri="{FF2B5EF4-FFF2-40B4-BE49-F238E27FC236}">
              <a16:creationId xmlns:a16="http://schemas.microsoft.com/office/drawing/2014/main" id="{00000000-0008-0000-0D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7917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71</xdr:row>
      <xdr:rowOff>66675</xdr:rowOff>
    </xdr:from>
    <xdr:ext cx="571500" cy="342900"/>
    <xdr:pic>
      <xdr:nvPicPr>
        <xdr:cNvPr id="194" name="Рисунок 113">
          <a:extLst>
            <a:ext uri="{FF2B5EF4-FFF2-40B4-BE49-F238E27FC236}">
              <a16:creationId xmlns:a16="http://schemas.microsoft.com/office/drawing/2014/main" id="{00000000-0008-0000-0D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288131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71</xdr:row>
      <xdr:rowOff>47625</xdr:rowOff>
    </xdr:from>
    <xdr:ext cx="361950" cy="361950"/>
    <xdr:pic>
      <xdr:nvPicPr>
        <xdr:cNvPr id="195" name="Рисунок 199">
          <a:extLst>
            <a:ext uri="{FF2B5EF4-FFF2-40B4-BE49-F238E27FC236}">
              <a16:creationId xmlns:a16="http://schemas.microsoft.com/office/drawing/2014/main" id="{00000000-0008-0000-0D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8794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38100</xdr:colOff>
      <xdr:row>71</xdr:row>
      <xdr:rowOff>66675</xdr:rowOff>
    </xdr:from>
    <xdr:ext cx="361950" cy="361950"/>
    <xdr:pic>
      <xdr:nvPicPr>
        <xdr:cNvPr id="196" name="Рисунок 200">
          <a:extLst>
            <a:ext uri="{FF2B5EF4-FFF2-40B4-BE49-F238E27FC236}">
              <a16:creationId xmlns:a16="http://schemas.microsoft.com/office/drawing/2014/main" id="{00000000-0008-0000-0D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28813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71</xdr:row>
      <xdr:rowOff>38100</xdr:rowOff>
    </xdr:from>
    <xdr:ext cx="361950" cy="361950"/>
    <xdr:pic>
      <xdr:nvPicPr>
        <xdr:cNvPr id="197" name="Рисунок 201">
          <a:extLst>
            <a:ext uri="{FF2B5EF4-FFF2-40B4-BE49-F238E27FC236}">
              <a16:creationId xmlns:a16="http://schemas.microsoft.com/office/drawing/2014/main" id="{00000000-0008-0000-0D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8784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58</xdr:row>
      <xdr:rowOff>66675</xdr:rowOff>
    </xdr:from>
    <xdr:ext cx="571500" cy="342900"/>
    <xdr:pic>
      <xdr:nvPicPr>
        <xdr:cNvPr id="207" name="Рисунок 113">
          <a:extLst>
            <a:ext uri="{FF2B5EF4-FFF2-40B4-BE49-F238E27FC236}">
              <a16:creationId xmlns:a16="http://schemas.microsoft.com/office/drawing/2014/main" id="{00000000-0008-0000-0D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4336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58</xdr:row>
      <xdr:rowOff>47625</xdr:rowOff>
    </xdr:from>
    <xdr:ext cx="361950" cy="361950"/>
    <xdr:pic>
      <xdr:nvPicPr>
        <xdr:cNvPr id="208" name="Рисунок 201">
          <a:extLst>
            <a:ext uri="{FF2B5EF4-FFF2-40B4-BE49-F238E27FC236}">
              <a16:creationId xmlns:a16="http://schemas.microsoft.com/office/drawing/2014/main" id="{00000000-0008-0000-0D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4317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58</xdr:row>
      <xdr:rowOff>47625</xdr:rowOff>
    </xdr:from>
    <xdr:ext cx="361950" cy="361950"/>
    <xdr:pic>
      <xdr:nvPicPr>
        <xdr:cNvPr id="209" name="Рисунок 54">
          <a:extLst>
            <a:ext uri="{FF2B5EF4-FFF2-40B4-BE49-F238E27FC236}">
              <a16:creationId xmlns:a16="http://schemas.microsoft.com/office/drawing/2014/main" id="{00000000-0008-0000-0D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24317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57150</xdr:colOff>
      <xdr:row>71</xdr:row>
      <xdr:rowOff>28575</xdr:rowOff>
    </xdr:from>
    <xdr:ext cx="361950" cy="361950"/>
    <xdr:pic>
      <xdr:nvPicPr>
        <xdr:cNvPr id="211" name="Рисунок 154">
          <a:extLst>
            <a:ext uri="{FF2B5EF4-FFF2-40B4-BE49-F238E27FC236}">
              <a16:creationId xmlns:a16="http://schemas.microsoft.com/office/drawing/2014/main" id="{00000000-0008-0000-0D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28775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57150</xdr:colOff>
      <xdr:row>97</xdr:row>
      <xdr:rowOff>47625</xdr:rowOff>
    </xdr:from>
    <xdr:ext cx="361950" cy="361950"/>
    <xdr:pic>
      <xdr:nvPicPr>
        <xdr:cNvPr id="212" name="Рисунок 54">
          <a:extLst>
            <a:ext uri="{FF2B5EF4-FFF2-40B4-BE49-F238E27FC236}">
              <a16:creationId xmlns:a16="http://schemas.microsoft.com/office/drawing/2014/main" id="{00000000-0008-0000-0D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17154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219075</xdr:colOff>
      <xdr:row>92</xdr:row>
      <xdr:rowOff>47625</xdr:rowOff>
    </xdr:from>
    <xdr:ext cx="358903" cy="358903"/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D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9096375"/>
          <a:ext cx="358903" cy="358903"/>
        </a:xfrm>
        <a:prstGeom prst="rect">
          <a:avLst/>
        </a:prstGeom>
      </xdr:spPr>
    </xdr:pic>
    <xdr:clientData/>
  </xdr:oneCellAnchor>
  <xdr:oneCellAnchor>
    <xdr:from>
      <xdr:col>5</xdr:col>
      <xdr:colOff>47625</xdr:colOff>
      <xdr:row>92</xdr:row>
      <xdr:rowOff>47625</xdr:rowOff>
    </xdr:from>
    <xdr:ext cx="361950" cy="361950"/>
    <xdr:pic>
      <xdr:nvPicPr>
        <xdr:cNvPr id="214" name="Рисунок 166">
          <a:extLst>
            <a:ext uri="{FF2B5EF4-FFF2-40B4-BE49-F238E27FC236}">
              <a16:creationId xmlns:a16="http://schemas.microsoft.com/office/drawing/2014/main" id="{00000000-0008-0000-0D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9096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16</xdr:row>
      <xdr:rowOff>66675</xdr:rowOff>
    </xdr:from>
    <xdr:ext cx="571500" cy="342900"/>
    <xdr:pic>
      <xdr:nvPicPr>
        <xdr:cNvPr id="215" name="Рисунок 113">
          <a:extLst>
            <a:ext uri="{FF2B5EF4-FFF2-40B4-BE49-F238E27FC236}">
              <a16:creationId xmlns:a16="http://schemas.microsoft.com/office/drawing/2014/main" id="{00000000-0008-0000-0D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77724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66675</xdr:colOff>
      <xdr:row>16</xdr:row>
      <xdr:rowOff>66675</xdr:rowOff>
    </xdr:from>
    <xdr:ext cx="361950" cy="361950"/>
    <xdr:pic>
      <xdr:nvPicPr>
        <xdr:cNvPr id="216" name="Рисунок 201">
          <a:extLst>
            <a:ext uri="{FF2B5EF4-FFF2-40B4-BE49-F238E27FC236}">
              <a16:creationId xmlns:a16="http://schemas.microsoft.com/office/drawing/2014/main" id="{00000000-0008-0000-0D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7772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16</xdr:row>
      <xdr:rowOff>47625</xdr:rowOff>
    </xdr:from>
    <xdr:ext cx="361950" cy="361950"/>
    <xdr:pic>
      <xdr:nvPicPr>
        <xdr:cNvPr id="217" name="Рисунок 200">
          <a:extLst>
            <a:ext uri="{FF2B5EF4-FFF2-40B4-BE49-F238E27FC236}">
              <a16:creationId xmlns:a16="http://schemas.microsoft.com/office/drawing/2014/main" id="{00000000-0008-0000-0D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7753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16</xdr:row>
      <xdr:rowOff>57150</xdr:rowOff>
    </xdr:from>
    <xdr:ext cx="361950" cy="361950"/>
    <xdr:pic>
      <xdr:nvPicPr>
        <xdr:cNvPr id="218" name="Рисунок 199">
          <a:extLst>
            <a:ext uri="{FF2B5EF4-FFF2-40B4-BE49-F238E27FC236}">
              <a16:creationId xmlns:a16="http://schemas.microsoft.com/office/drawing/2014/main" id="{00000000-0008-0000-0D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77628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10</xdr:row>
      <xdr:rowOff>38100</xdr:rowOff>
    </xdr:from>
    <xdr:ext cx="361950" cy="361950"/>
    <xdr:pic>
      <xdr:nvPicPr>
        <xdr:cNvPr id="219" name="Рисунок 132">
          <a:extLst>
            <a:ext uri="{FF2B5EF4-FFF2-40B4-BE49-F238E27FC236}">
              <a16:creationId xmlns:a16="http://schemas.microsoft.com/office/drawing/2014/main" id="{00000000-0008-0000-0D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4162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10</xdr:row>
      <xdr:rowOff>38100</xdr:rowOff>
    </xdr:from>
    <xdr:ext cx="361950" cy="361950"/>
    <xdr:pic>
      <xdr:nvPicPr>
        <xdr:cNvPr id="220" name="Рисунок 55">
          <a:extLst>
            <a:ext uri="{FF2B5EF4-FFF2-40B4-BE49-F238E27FC236}">
              <a16:creationId xmlns:a16="http://schemas.microsoft.com/office/drawing/2014/main" id="{00000000-0008-0000-0D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4162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</xdr:row>
      <xdr:rowOff>28575</xdr:rowOff>
    </xdr:from>
    <xdr:ext cx="361950" cy="361950"/>
    <xdr:pic>
      <xdr:nvPicPr>
        <xdr:cNvPr id="221" name="Рисунок 201">
          <a:extLst>
            <a:ext uri="{FF2B5EF4-FFF2-40B4-BE49-F238E27FC236}">
              <a16:creationId xmlns:a16="http://schemas.microsoft.com/office/drawing/2014/main" id="{00000000-0008-0000-0D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8098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9</xdr:row>
      <xdr:rowOff>28575</xdr:rowOff>
    </xdr:from>
    <xdr:ext cx="361950" cy="361950"/>
    <xdr:pic>
      <xdr:nvPicPr>
        <xdr:cNvPr id="222" name="Рисунок 201">
          <a:extLst>
            <a:ext uri="{FF2B5EF4-FFF2-40B4-BE49-F238E27FC236}">
              <a16:creationId xmlns:a16="http://schemas.microsoft.com/office/drawing/2014/main" id="{00000000-0008-0000-0D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3257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10</xdr:row>
      <xdr:rowOff>28575</xdr:rowOff>
    </xdr:from>
    <xdr:ext cx="361950" cy="361950"/>
    <xdr:pic>
      <xdr:nvPicPr>
        <xdr:cNvPr id="224" name="Рисунок 201">
          <a:extLst>
            <a:ext uri="{FF2B5EF4-FFF2-40B4-BE49-F238E27FC236}">
              <a16:creationId xmlns:a16="http://schemas.microsoft.com/office/drawing/2014/main" id="{00000000-0008-0000-0D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4152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11</xdr:row>
      <xdr:rowOff>38100</xdr:rowOff>
    </xdr:from>
    <xdr:ext cx="361950" cy="361950"/>
    <xdr:pic>
      <xdr:nvPicPr>
        <xdr:cNvPr id="225" name="Рисунок 201">
          <a:extLst>
            <a:ext uri="{FF2B5EF4-FFF2-40B4-BE49-F238E27FC236}">
              <a16:creationId xmlns:a16="http://schemas.microsoft.com/office/drawing/2014/main" id="{00000000-0008-0000-0D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4610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8</xdr:row>
      <xdr:rowOff>38100</xdr:rowOff>
    </xdr:from>
    <xdr:ext cx="571500" cy="342900"/>
    <xdr:pic>
      <xdr:nvPicPr>
        <xdr:cNvPr id="226" name="Рисунок 75">
          <a:extLst>
            <a:ext uri="{FF2B5EF4-FFF2-40B4-BE49-F238E27FC236}">
              <a16:creationId xmlns:a16="http://schemas.microsoft.com/office/drawing/2014/main" id="{00000000-0008-0000-0D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28194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9</xdr:row>
      <xdr:rowOff>47625</xdr:rowOff>
    </xdr:from>
    <xdr:ext cx="571500" cy="342900"/>
    <xdr:pic>
      <xdr:nvPicPr>
        <xdr:cNvPr id="227" name="Рисунок 75">
          <a:extLst>
            <a:ext uri="{FF2B5EF4-FFF2-40B4-BE49-F238E27FC236}">
              <a16:creationId xmlns:a16="http://schemas.microsoft.com/office/drawing/2014/main" id="{00000000-0008-0000-0D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32766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10</xdr:row>
      <xdr:rowOff>47625</xdr:rowOff>
    </xdr:from>
    <xdr:ext cx="571500" cy="342900"/>
    <xdr:pic>
      <xdr:nvPicPr>
        <xdr:cNvPr id="229" name="Рисунок 75">
          <a:extLst>
            <a:ext uri="{FF2B5EF4-FFF2-40B4-BE49-F238E27FC236}">
              <a16:creationId xmlns:a16="http://schemas.microsoft.com/office/drawing/2014/main" id="{00000000-0008-0000-0D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41719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11</xdr:row>
      <xdr:rowOff>47625</xdr:rowOff>
    </xdr:from>
    <xdr:ext cx="571500" cy="342900"/>
    <xdr:pic>
      <xdr:nvPicPr>
        <xdr:cNvPr id="230" name="Рисунок 75">
          <a:extLst>
            <a:ext uri="{FF2B5EF4-FFF2-40B4-BE49-F238E27FC236}">
              <a16:creationId xmlns:a16="http://schemas.microsoft.com/office/drawing/2014/main" id="{00000000-0008-0000-0D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46196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11</xdr:row>
      <xdr:rowOff>38100</xdr:rowOff>
    </xdr:from>
    <xdr:ext cx="361950" cy="361950"/>
    <xdr:pic>
      <xdr:nvPicPr>
        <xdr:cNvPr id="231" name="Рисунок 60">
          <a:extLst>
            <a:ext uri="{FF2B5EF4-FFF2-40B4-BE49-F238E27FC236}">
              <a16:creationId xmlns:a16="http://schemas.microsoft.com/office/drawing/2014/main" id="{00000000-0008-0000-0D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4610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11</xdr:row>
      <xdr:rowOff>38100</xdr:rowOff>
    </xdr:from>
    <xdr:ext cx="361950" cy="361950"/>
    <xdr:pic>
      <xdr:nvPicPr>
        <xdr:cNvPr id="232" name="Рисунок 54">
          <a:extLst>
            <a:ext uri="{FF2B5EF4-FFF2-40B4-BE49-F238E27FC236}">
              <a16:creationId xmlns:a16="http://schemas.microsoft.com/office/drawing/2014/main" id="{00000000-0008-0000-0D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4610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8</xdr:row>
      <xdr:rowOff>38100</xdr:rowOff>
    </xdr:from>
    <xdr:ext cx="361950" cy="361950"/>
    <xdr:pic>
      <xdr:nvPicPr>
        <xdr:cNvPr id="233" name="Рисунок 54">
          <a:extLst>
            <a:ext uri="{FF2B5EF4-FFF2-40B4-BE49-F238E27FC236}">
              <a16:creationId xmlns:a16="http://schemas.microsoft.com/office/drawing/2014/main" id="{00000000-0008-0000-0D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2819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11</xdr:row>
      <xdr:rowOff>38100</xdr:rowOff>
    </xdr:from>
    <xdr:ext cx="361950" cy="361950"/>
    <xdr:pic>
      <xdr:nvPicPr>
        <xdr:cNvPr id="234" name="Рисунок 55">
          <a:extLst>
            <a:ext uri="{FF2B5EF4-FFF2-40B4-BE49-F238E27FC236}">
              <a16:creationId xmlns:a16="http://schemas.microsoft.com/office/drawing/2014/main" id="{00000000-0008-0000-0D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4610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47625</xdr:colOff>
      <xdr:row>9</xdr:row>
      <xdr:rowOff>38100</xdr:rowOff>
    </xdr:from>
    <xdr:to>
      <xdr:col>5</xdr:col>
      <xdr:colOff>409575</xdr:colOff>
      <xdr:row>9</xdr:row>
      <xdr:rowOff>419100</xdr:rowOff>
    </xdr:to>
    <xdr:pic>
      <xdr:nvPicPr>
        <xdr:cNvPr id="237" name="Рисунок 60">
          <a:extLst>
            <a:ext uri="{FF2B5EF4-FFF2-40B4-BE49-F238E27FC236}">
              <a16:creationId xmlns:a16="http://schemas.microsoft.com/office/drawing/2014/main" id="{00000000-0008-0000-0D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267075"/>
          <a:ext cx="361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47625</xdr:colOff>
      <xdr:row>9</xdr:row>
      <xdr:rowOff>38100</xdr:rowOff>
    </xdr:from>
    <xdr:to>
      <xdr:col>13</xdr:col>
      <xdr:colOff>409575</xdr:colOff>
      <xdr:row>9</xdr:row>
      <xdr:rowOff>419100</xdr:rowOff>
    </xdr:to>
    <xdr:pic>
      <xdr:nvPicPr>
        <xdr:cNvPr id="238" name="Рисунок 157">
          <a:extLst>
            <a:ext uri="{FF2B5EF4-FFF2-40B4-BE49-F238E27FC236}">
              <a16:creationId xmlns:a16="http://schemas.microsoft.com/office/drawing/2014/main" id="{00000000-0008-0000-0D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3267075"/>
          <a:ext cx="361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47625</xdr:colOff>
      <xdr:row>8</xdr:row>
      <xdr:rowOff>38100</xdr:rowOff>
    </xdr:from>
    <xdr:to>
      <xdr:col>13</xdr:col>
      <xdr:colOff>409575</xdr:colOff>
      <xdr:row>8</xdr:row>
      <xdr:rowOff>428625</xdr:rowOff>
    </xdr:to>
    <xdr:pic>
      <xdr:nvPicPr>
        <xdr:cNvPr id="239" name="Рисунок 157">
          <a:extLst>
            <a:ext uri="{FF2B5EF4-FFF2-40B4-BE49-F238E27FC236}">
              <a16:creationId xmlns:a16="http://schemas.microsoft.com/office/drawing/2014/main" id="{00000000-0008-0000-0D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2819400"/>
          <a:ext cx="361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8</xdr:row>
      <xdr:rowOff>38100</xdr:rowOff>
    </xdr:from>
    <xdr:to>
      <xdr:col>14</xdr:col>
      <xdr:colOff>409575</xdr:colOff>
      <xdr:row>8</xdr:row>
      <xdr:rowOff>428625</xdr:rowOff>
    </xdr:to>
    <xdr:pic>
      <xdr:nvPicPr>
        <xdr:cNvPr id="240" name="Рисунок 55">
          <a:extLst>
            <a:ext uri="{FF2B5EF4-FFF2-40B4-BE49-F238E27FC236}">
              <a16:creationId xmlns:a16="http://schemas.microsoft.com/office/drawing/2014/main" id="{00000000-0008-0000-0D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819400"/>
          <a:ext cx="361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9</xdr:row>
      <xdr:rowOff>38100</xdr:rowOff>
    </xdr:from>
    <xdr:to>
      <xdr:col>14</xdr:col>
      <xdr:colOff>409575</xdr:colOff>
      <xdr:row>9</xdr:row>
      <xdr:rowOff>419100</xdr:rowOff>
    </xdr:to>
    <xdr:pic>
      <xdr:nvPicPr>
        <xdr:cNvPr id="241" name="Рисунок 55">
          <a:extLst>
            <a:ext uri="{FF2B5EF4-FFF2-40B4-BE49-F238E27FC236}">
              <a16:creationId xmlns:a16="http://schemas.microsoft.com/office/drawing/2014/main" id="{00000000-0008-0000-0D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3267075"/>
          <a:ext cx="361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8</xdr:row>
      <xdr:rowOff>38100</xdr:rowOff>
    </xdr:from>
    <xdr:to>
      <xdr:col>5</xdr:col>
      <xdr:colOff>409575</xdr:colOff>
      <xdr:row>8</xdr:row>
      <xdr:rowOff>428625</xdr:rowOff>
    </xdr:to>
    <xdr:pic>
      <xdr:nvPicPr>
        <xdr:cNvPr id="242" name="Рисунок 60">
          <a:extLst>
            <a:ext uri="{FF2B5EF4-FFF2-40B4-BE49-F238E27FC236}">
              <a16:creationId xmlns:a16="http://schemas.microsoft.com/office/drawing/2014/main" id="{00000000-0008-0000-0D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819400"/>
          <a:ext cx="361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47625</xdr:colOff>
      <xdr:row>13</xdr:row>
      <xdr:rowOff>47625</xdr:rowOff>
    </xdr:from>
    <xdr:ext cx="361950" cy="361950"/>
    <xdr:pic>
      <xdr:nvPicPr>
        <xdr:cNvPr id="243" name="Рисунок 60">
          <a:extLst>
            <a:ext uri="{FF2B5EF4-FFF2-40B4-BE49-F238E27FC236}">
              <a16:creationId xmlns:a16="http://schemas.microsoft.com/office/drawing/2014/main" id="{00000000-0008-0000-0D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55149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13</xdr:row>
      <xdr:rowOff>57150</xdr:rowOff>
    </xdr:from>
    <xdr:ext cx="361950" cy="361950"/>
    <xdr:pic>
      <xdr:nvPicPr>
        <xdr:cNvPr id="244" name="Рисунок 201">
          <a:extLst>
            <a:ext uri="{FF2B5EF4-FFF2-40B4-BE49-F238E27FC236}">
              <a16:creationId xmlns:a16="http://schemas.microsoft.com/office/drawing/2014/main" id="{00000000-0008-0000-0D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5524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13</xdr:row>
      <xdr:rowOff>66675</xdr:rowOff>
    </xdr:from>
    <xdr:ext cx="571500" cy="342900"/>
    <xdr:pic>
      <xdr:nvPicPr>
        <xdr:cNvPr id="245" name="Рисунок 75">
          <a:extLst>
            <a:ext uri="{FF2B5EF4-FFF2-40B4-BE49-F238E27FC236}">
              <a16:creationId xmlns:a16="http://schemas.microsoft.com/office/drawing/2014/main" id="{00000000-0008-0000-0D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55340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38100</xdr:colOff>
      <xdr:row>13</xdr:row>
      <xdr:rowOff>57150</xdr:rowOff>
    </xdr:from>
    <xdr:ext cx="361950" cy="361950"/>
    <xdr:pic>
      <xdr:nvPicPr>
        <xdr:cNvPr id="246" name="Рисунок 55">
          <a:extLst>
            <a:ext uri="{FF2B5EF4-FFF2-40B4-BE49-F238E27FC236}">
              <a16:creationId xmlns:a16="http://schemas.microsoft.com/office/drawing/2014/main" id="{00000000-0008-0000-0D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5524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43</xdr:row>
      <xdr:rowOff>47625</xdr:rowOff>
    </xdr:from>
    <xdr:ext cx="361950" cy="361950"/>
    <xdr:pic>
      <xdr:nvPicPr>
        <xdr:cNvPr id="247" name="Рисунок 246">
          <a:extLst>
            <a:ext uri="{FF2B5EF4-FFF2-40B4-BE49-F238E27FC236}">
              <a16:creationId xmlns:a16="http://schemas.microsoft.com/office/drawing/2014/main" id="{00000000-0008-0000-0D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7602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57150</xdr:colOff>
      <xdr:row>43</xdr:row>
      <xdr:rowOff>47625</xdr:rowOff>
    </xdr:from>
    <xdr:ext cx="361950" cy="361950"/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D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17602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43</xdr:row>
      <xdr:rowOff>57150</xdr:rowOff>
    </xdr:from>
    <xdr:ext cx="361950" cy="361950"/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D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17611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43</xdr:row>
      <xdr:rowOff>66675</xdr:rowOff>
    </xdr:from>
    <xdr:ext cx="571500" cy="342900"/>
    <xdr:pic>
      <xdr:nvPicPr>
        <xdr:cNvPr id="250" name="Рисунок 113">
          <a:extLst>
            <a:ext uri="{FF2B5EF4-FFF2-40B4-BE49-F238E27FC236}">
              <a16:creationId xmlns:a16="http://schemas.microsoft.com/office/drawing/2014/main" id="{00000000-0008-0000-0D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176212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44</xdr:row>
      <xdr:rowOff>57150</xdr:rowOff>
    </xdr:from>
    <xdr:ext cx="361950" cy="361950"/>
    <xdr:pic>
      <xdr:nvPicPr>
        <xdr:cNvPr id="251" name="Рисунок 250">
          <a:extLst>
            <a:ext uri="{FF2B5EF4-FFF2-40B4-BE49-F238E27FC236}">
              <a16:creationId xmlns:a16="http://schemas.microsoft.com/office/drawing/2014/main" id="{00000000-0008-0000-0D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8059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44</xdr:row>
      <xdr:rowOff>47625</xdr:rowOff>
    </xdr:from>
    <xdr:ext cx="361950" cy="361950"/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D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180498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44</xdr:row>
      <xdr:rowOff>57150</xdr:rowOff>
    </xdr:from>
    <xdr:ext cx="361950" cy="361950"/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D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18059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44</xdr:row>
      <xdr:rowOff>66675</xdr:rowOff>
    </xdr:from>
    <xdr:ext cx="571500" cy="342900"/>
    <xdr:pic>
      <xdr:nvPicPr>
        <xdr:cNvPr id="254" name="Рисунок 113">
          <a:extLst>
            <a:ext uri="{FF2B5EF4-FFF2-40B4-BE49-F238E27FC236}">
              <a16:creationId xmlns:a16="http://schemas.microsoft.com/office/drawing/2014/main" id="{00000000-0008-0000-0D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180689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98</xdr:row>
      <xdr:rowOff>57150</xdr:rowOff>
    </xdr:from>
    <xdr:ext cx="361950" cy="361950"/>
    <xdr:pic>
      <xdr:nvPicPr>
        <xdr:cNvPr id="255" name="Рисунок 190">
          <a:extLst>
            <a:ext uri="{FF2B5EF4-FFF2-40B4-BE49-F238E27FC236}">
              <a16:creationId xmlns:a16="http://schemas.microsoft.com/office/drawing/2014/main" id="{00000000-0008-0000-0D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21193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98</xdr:row>
      <xdr:rowOff>47625</xdr:rowOff>
    </xdr:from>
    <xdr:ext cx="361950" cy="361950"/>
    <xdr:pic>
      <xdr:nvPicPr>
        <xdr:cNvPr id="256" name="Рисунок 191">
          <a:extLst>
            <a:ext uri="{FF2B5EF4-FFF2-40B4-BE49-F238E27FC236}">
              <a16:creationId xmlns:a16="http://schemas.microsoft.com/office/drawing/2014/main" id="{00000000-0008-0000-0D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1183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98</xdr:row>
      <xdr:rowOff>47625</xdr:rowOff>
    </xdr:from>
    <xdr:ext cx="361950" cy="361950"/>
    <xdr:pic>
      <xdr:nvPicPr>
        <xdr:cNvPr id="257" name="Рисунок 192">
          <a:extLst>
            <a:ext uri="{FF2B5EF4-FFF2-40B4-BE49-F238E27FC236}">
              <a16:creationId xmlns:a16="http://schemas.microsoft.com/office/drawing/2014/main" id="{00000000-0008-0000-0D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21183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98</xdr:row>
      <xdr:rowOff>66675</xdr:rowOff>
    </xdr:from>
    <xdr:ext cx="571500" cy="342900"/>
    <xdr:pic>
      <xdr:nvPicPr>
        <xdr:cNvPr id="258" name="Рисунок 99">
          <a:extLst>
            <a:ext uri="{FF2B5EF4-FFF2-40B4-BE49-F238E27FC236}">
              <a16:creationId xmlns:a16="http://schemas.microsoft.com/office/drawing/2014/main" id="{00000000-0008-0000-0D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212026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66</xdr:row>
      <xdr:rowOff>66675</xdr:rowOff>
    </xdr:from>
    <xdr:ext cx="571500" cy="342900"/>
    <xdr:pic>
      <xdr:nvPicPr>
        <xdr:cNvPr id="259" name="Рисунок 108">
          <a:extLst>
            <a:ext uri="{FF2B5EF4-FFF2-40B4-BE49-F238E27FC236}">
              <a16:creationId xmlns:a16="http://schemas.microsoft.com/office/drawing/2014/main" id="{00000000-0008-0000-0D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265747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66</xdr:row>
      <xdr:rowOff>57150</xdr:rowOff>
    </xdr:from>
    <xdr:ext cx="361950" cy="361950"/>
    <xdr:pic>
      <xdr:nvPicPr>
        <xdr:cNvPr id="260" name="Рисунок 201">
          <a:extLst>
            <a:ext uri="{FF2B5EF4-FFF2-40B4-BE49-F238E27FC236}">
              <a16:creationId xmlns:a16="http://schemas.microsoft.com/office/drawing/2014/main" id="{00000000-0008-0000-0D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6565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66</xdr:row>
      <xdr:rowOff>47625</xdr:rowOff>
    </xdr:from>
    <xdr:ext cx="361950" cy="361950"/>
    <xdr:pic>
      <xdr:nvPicPr>
        <xdr:cNvPr id="261" name="Рисунок 204">
          <a:extLst>
            <a:ext uri="{FF2B5EF4-FFF2-40B4-BE49-F238E27FC236}">
              <a16:creationId xmlns:a16="http://schemas.microsoft.com/office/drawing/2014/main" id="{00000000-0008-0000-0D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6555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66</xdr:row>
      <xdr:rowOff>57150</xdr:rowOff>
    </xdr:from>
    <xdr:ext cx="361950" cy="361950"/>
    <xdr:pic>
      <xdr:nvPicPr>
        <xdr:cNvPr id="262" name="Рисунок 166">
          <a:extLst>
            <a:ext uri="{FF2B5EF4-FFF2-40B4-BE49-F238E27FC236}">
              <a16:creationId xmlns:a16="http://schemas.microsoft.com/office/drawing/2014/main" id="{00000000-0008-0000-0D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6565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67</xdr:row>
      <xdr:rowOff>38100</xdr:rowOff>
    </xdr:from>
    <xdr:ext cx="361950" cy="361950"/>
    <xdr:pic>
      <xdr:nvPicPr>
        <xdr:cNvPr id="263" name="Рисунок 201">
          <a:extLst>
            <a:ext uri="{FF2B5EF4-FFF2-40B4-BE49-F238E27FC236}">
              <a16:creationId xmlns:a16="http://schemas.microsoft.com/office/drawing/2014/main" id="{00000000-0008-0000-0D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6993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67</xdr:row>
      <xdr:rowOff>47625</xdr:rowOff>
    </xdr:from>
    <xdr:ext cx="571500" cy="342900"/>
    <xdr:pic>
      <xdr:nvPicPr>
        <xdr:cNvPr id="264" name="Рисунок 75">
          <a:extLst>
            <a:ext uri="{FF2B5EF4-FFF2-40B4-BE49-F238E27FC236}">
              <a16:creationId xmlns:a16="http://schemas.microsoft.com/office/drawing/2014/main" id="{00000000-0008-0000-0D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27003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67</xdr:row>
      <xdr:rowOff>38100</xdr:rowOff>
    </xdr:from>
    <xdr:ext cx="361950" cy="361950"/>
    <xdr:pic>
      <xdr:nvPicPr>
        <xdr:cNvPr id="265" name="Рисунок 60">
          <a:extLst>
            <a:ext uri="{FF2B5EF4-FFF2-40B4-BE49-F238E27FC236}">
              <a16:creationId xmlns:a16="http://schemas.microsoft.com/office/drawing/2014/main" id="{00000000-0008-0000-0D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6993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67</xdr:row>
      <xdr:rowOff>38100</xdr:rowOff>
    </xdr:from>
    <xdr:ext cx="361950" cy="361950"/>
    <xdr:pic>
      <xdr:nvPicPr>
        <xdr:cNvPr id="267" name="Рисунок 55">
          <a:extLst>
            <a:ext uri="{FF2B5EF4-FFF2-40B4-BE49-F238E27FC236}">
              <a16:creationId xmlns:a16="http://schemas.microsoft.com/office/drawing/2014/main" id="{00000000-0008-0000-0D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6993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99</xdr:row>
      <xdr:rowOff>66675</xdr:rowOff>
    </xdr:from>
    <xdr:ext cx="571500" cy="342900"/>
    <xdr:pic>
      <xdr:nvPicPr>
        <xdr:cNvPr id="268" name="Рисунок 113">
          <a:extLst>
            <a:ext uri="{FF2B5EF4-FFF2-40B4-BE49-F238E27FC236}">
              <a16:creationId xmlns:a16="http://schemas.microsoft.com/office/drawing/2014/main" id="{00000000-0008-0000-0D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292608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99</xdr:row>
      <xdr:rowOff>47625</xdr:rowOff>
    </xdr:from>
    <xdr:ext cx="361950" cy="361950"/>
    <xdr:pic>
      <xdr:nvPicPr>
        <xdr:cNvPr id="269" name="Рисунок 199">
          <a:extLst>
            <a:ext uri="{FF2B5EF4-FFF2-40B4-BE49-F238E27FC236}">
              <a16:creationId xmlns:a16="http://schemas.microsoft.com/office/drawing/2014/main" id="{00000000-0008-0000-0D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9241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99</xdr:row>
      <xdr:rowOff>47625</xdr:rowOff>
    </xdr:from>
    <xdr:ext cx="361950" cy="361950"/>
    <xdr:pic>
      <xdr:nvPicPr>
        <xdr:cNvPr id="270" name="Рисунок 200">
          <a:extLst>
            <a:ext uri="{FF2B5EF4-FFF2-40B4-BE49-F238E27FC236}">
              <a16:creationId xmlns:a16="http://schemas.microsoft.com/office/drawing/2014/main" id="{00000000-0008-0000-0D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9241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99</xdr:row>
      <xdr:rowOff>47625</xdr:rowOff>
    </xdr:from>
    <xdr:ext cx="361950" cy="361950"/>
    <xdr:pic>
      <xdr:nvPicPr>
        <xdr:cNvPr id="271" name="Рисунок 201">
          <a:extLst>
            <a:ext uri="{FF2B5EF4-FFF2-40B4-BE49-F238E27FC236}">
              <a16:creationId xmlns:a16="http://schemas.microsoft.com/office/drawing/2014/main" id="{00000000-0008-0000-0D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0" y="31203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238125</xdr:colOff>
      <xdr:row>99</xdr:row>
      <xdr:rowOff>38100</xdr:rowOff>
    </xdr:from>
    <xdr:ext cx="361950" cy="361950"/>
    <xdr:pic>
      <xdr:nvPicPr>
        <xdr:cNvPr id="272" name="Рисунок 202">
          <a:extLst>
            <a:ext uri="{FF2B5EF4-FFF2-40B4-BE49-F238E27FC236}">
              <a16:creationId xmlns:a16="http://schemas.microsoft.com/office/drawing/2014/main" id="{00000000-0008-0000-0D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29232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80</xdr:row>
      <xdr:rowOff>57150</xdr:rowOff>
    </xdr:from>
    <xdr:ext cx="361950" cy="361950"/>
    <xdr:pic>
      <xdr:nvPicPr>
        <xdr:cNvPr id="273" name="Рисунок 54">
          <a:extLst>
            <a:ext uri="{FF2B5EF4-FFF2-40B4-BE49-F238E27FC236}">
              <a16:creationId xmlns:a16="http://schemas.microsoft.com/office/drawing/2014/main" id="{00000000-0008-0000-0D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6525" y="29698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80</xdr:row>
      <xdr:rowOff>66675</xdr:rowOff>
    </xdr:from>
    <xdr:ext cx="361950" cy="361950"/>
    <xdr:pic>
      <xdr:nvPicPr>
        <xdr:cNvPr id="274" name="Рисунок 154">
          <a:extLst>
            <a:ext uri="{FF2B5EF4-FFF2-40B4-BE49-F238E27FC236}">
              <a16:creationId xmlns:a16="http://schemas.microsoft.com/office/drawing/2014/main" id="{00000000-0008-0000-0D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29708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80</xdr:row>
      <xdr:rowOff>66675</xdr:rowOff>
    </xdr:from>
    <xdr:ext cx="361950" cy="361950"/>
    <xdr:pic>
      <xdr:nvPicPr>
        <xdr:cNvPr id="275" name="Рисунок 201">
          <a:extLst>
            <a:ext uri="{FF2B5EF4-FFF2-40B4-BE49-F238E27FC236}">
              <a16:creationId xmlns:a16="http://schemas.microsoft.com/office/drawing/2014/main" id="{00000000-0008-0000-0D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29708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80</xdr:row>
      <xdr:rowOff>57150</xdr:rowOff>
    </xdr:from>
    <xdr:ext cx="361950" cy="361950"/>
    <xdr:pic>
      <xdr:nvPicPr>
        <xdr:cNvPr id="276" name="Рисунок 199">
          <a:extLst>
            <a:ext uri="{FF2B5EF4-FFF2-40B4-BE49-F238E27FC236}">
              <a16:creationId xmlns:a16="http://schemas.microsoft.com/office/drawing/2014/main" id="{00000000-0008-0000-0D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9698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80</xdr:row>
      <xdr:rowOff>66675</xdr:rowOff>
    </xdr:from>
    <xdr:ext cx="571500" cy="342900"/>
    <xdr:pic>
      <xdr:nvPicPr>
        <xdr:cNvPr id="277" name="Рисунок 113">
          <a:extLst>
            <a:ext uri="{FF2B5EF4-FFF2-40B4-BE49-F238E27FC236}">
              <a16:creationId xmlns:a16="http://schemas.microsoft.com/office/drawing/2014/main" id="{00000000-0008-0000-0D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297084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80</xdr:row>
      <xdr:rowOff>57150</xdr:rowOff>
    </xdr:from>
    <xdr:ext cx="361950" cy="361950"/>
    <xdr:pic>
      <xdr:nvPicPr>
        <xdr:cNvPr id="278" name="Рисунок 200">
          <a:extLst>
            <a:ext uri="{FF2B5EF4-FFF2-40B4-BE49-F238E27FC236}">
              <a16:creationId xmlns:a16="http://schemas.microsoft.com/office/drawing/2014/main" id="{00000000-0008-0000-0D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29698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81</xdr:row>
      <xdr:rowOff>57150</xdr:rowOff>
    </xdr:from>
    <xdr:ext cx="361950" cy="361950"/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D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0146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81</xdr:row>
      <xdr:rowOff>47625</xdr:rowOff>
    </xdr:from>
    <xdr:ext cx="361950" cy="361950"/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D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30137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81</xdr:row>
      <xdr:rowOff>47625</xdr:rowOff>
    </xdr:from>
    <xdr:ext cx="361950" cy="361950"/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D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30137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81</xdr:row>
      <xdr:rowOff>66675</xdr:rowOff>
    </xdr:from>
    <xdr:ext cx="571500" cy="342900"/>
    <xdr:pic>
      <xdr:nvPicPr>
        <xdr:cNvPr id="282" name="Рисунок 113">
          <a:extLst>
            <a:ext uri="{FF2B5EF4-FFF2-40B4-BE49-F238E27FC236}">
              <a16:creationId xmlns:a16="http://schemas.microsoft.com/office/drawing/2014/main" id="{00000000-0008-0000-0D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301561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82</xdr:row>
      <xdr:rowOff>38100</xdr:rowOff>
    </xdr:from>
    <xdr:ext cx="361950" cy="361950"/>
    <xdr:pic>
      <xdr:nvPicPr>
        <xdr:cNvPr id="283" name="Рисунок 132">
          <a:extLst>
            <a:ext uri="{FF2B5EF4-FFF2-40B4-BE49-F238E27FC236}">
              <a16:creationId xmlns:a16="http://schemas.microsoft.com/office/drawing/2014/main" id="{00000000-0008-0000-0D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0575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82</xdr:row>
      <xdr:rowOff>38100</xdr:rowOff>
    </xdr:from>
    <xdr:ext cx="361950" cy="361950"/>
    <xdr:pic>
      <xdr:nvPicPr>
        <xdr:cNvPr id="284" name="Рисунок 55">
          <a:extLst>
            <a:ext uri="{FF2B5EF4-FFF2-40B4-BE49-F238E27FC236}">
              <a16:creationId xmlns:a16="http://schemas.microsoft.com/office/drawing/2014/main" id="{00000000-0008-0000-0D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30575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82</xdr:row>
      <xdr:rowOff>28575</xdr:rowOff>
    </xdr:from>
    <xdr:ext cx="361950" cy="361950"/>
    <xdr:pic>
      <xdr:nvPicPr>
        <xdr:cNvPr id="285" name="Рисунок 201">
          <a:extLst>
            <a:ext uri="{FF2B5EF4-FFF2-40B4-BE49-F238E27FC236}">
              <a16:creationId xmlns:a16="http://schemas.microsoft.com/office/drawing/2014/main" id="{00000000-0008-0000-0D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30565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82</xdr:row>
      <xdr:rowOff>47625</xdr:rowOff>
    </xdr:from>
    <xdr:ext cx="571500" cy="342900"/>
    <xdr:pic>
      <xdr:nvPicPr>
        <xdr:cNvPr id="286" name="Рисунок 75">
          <a:extLst>
            <a:ext uri="{FF2B5EF4-FFF2-40B4-BE49-F238E27FC236}">
              <a16:creationId xmlns:a16="http://schemas.microsoft.com/office/drawing/2014/main" id="{00000000-0008-0000-0D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9625" y="30584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76200</xdr:colOff>
      <xdr:row>83</xdr:row>
      <xdr:rowOff>66675</xdr:rowOff>
    </xdr:from>
    <xdr:ext cx="571500" cy="342900"/>
    <xdr:pic>
      <xdr:nvPicPr>
        <xdr:cNvPr id="287" name="Рисунок 113">
          <a:extLst>
            <a:ext uri="{FF2B5EF4-FFF2-40B4-BE49-F238E27FC236}">
              <a16:creationId xmlns:a16="http://schemas.microsoft.com/office/drawing/2014/main" id="{00000000-0008-0000-0D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310515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83</xdr:row>
      <xdr:rowOff>57150</xdr:rowOff>
    </xdr:from>
    <xdr:ext cx="361950" cy="361950"/>
    <xdr:pic>
      <xdr:nvPicPr>
        <xdr:cNvPr id="288" name="Рисунок 199">
          <a:extLst>
            <a:ext uri="{FF2B5EF4-FFF2-40B4-BE49-F238E27FC236}">
              <a16:creationId xmlns:a16="http://schemas.microsoft.com/office/drawing/2014/main" id="{00000000-0008-0000-0D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310419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66675</xdr:colOff>
      <xdr:row>83</xdr:row>
      <xdr:rowOff>66675</xdr:rowOff>
    </xdr:from>
    <xdr:ext cx="361950" cy="361950"/>
    <xdr:pic>
      <xdr:nvPicPr>
        <xdr:cNvPr id="289" name="Рисунок 200">
          <a:extLst>
            <a:ext uri="{FF2B5EF4-FFF2-40B4-BE49-F238E27FC236}">
              <a16:creationId xmlns:a16="http://schemas.microsoft.com/office/drawing/2014/main" id="{00000000-0008-0000-0D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25" y="31051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83</xdr:row>
      <xdr:rowOff>66675</xdr:rowOff>
    </xdr:from>
    <xdr:ext cx="361950" cy="361950"/>
    <xdr:pic>
      <xdr:nvPicPr>
        <xdr:cNvPr id="290" name="Рисунок 201">
          <a:extLst>
            <a:ext uri="{FF2B5EF4-FFF2-40B4-BE49-F238E27FC236}">
              <a16:creationId xmlns:a16="http://schemas.microsoft.com/office/drawing/2014/main" id="{00000000-0008-0000-0D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31051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66675</xdr:colOff>
      <xdr:row>83</xdr:row>
      <xdr:rowOff>66675</xdr:rowOff>
    </xdr:from>
    <xdr:ext cx="361950" cy="361950"/>
    <xdr:pic>
      <xdr:nvPicPr>
        <xdr:cNvPr id="291" name="Рисунок 154">
          <a:extLst>
            <a:ext uri="{FF2B5EF4-FFF2-40B4-BE49-F238E27FC236}">
              <a16:creationId xmlns:a16="http://schemas.microsoft.com/office/drawing/2014/main" id="{00000000-0008-0000-0D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31051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84</xdr:row>
      <xdr:rowOff>66675</xdr:rowOff>
    </xdr:from>
    <xdr:ext cx="571500" cy="342900"/>
    <xdr:pic>
      <xdr:nvPicPr>
        <xdr:cNvPr id="292" name="Рисунок 113">
          <a:extLst>
            <a:ext uri="{FF2B5EF4-FFF2-40B4-BE49-F238E27FC236}">
              <a16:creationId xmlns:a16="http://schemas.microsoft.com/office/drawing/2014/main" id="{00000000-0008-0000-0D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31499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84</xdr:row>
      <xdr:rowOff>47625</xdr:rowOff>
    </xdr:from>
    <xdr:ext cx="361950" cy="361950"/>
    <xdr:pic>
      <xdr:nvPicPr>
        <xdr:cNvPr id="293" name="Рисунок 199">
          <a:extLst>
            <a:ext uri="{FF2B5EF4-FFF2-40B4-BE49-F238E27FC236}">
              <a16:creationId xmlns:a16="http://schemas.microsoft.com/office/drawing/2014/main" id="{00000000-0008-0000-0D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1480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84</xdr:row>
      <xdr:rowOff>47625</xdr:rowOff>
    </xdr:from>
    <xdr:ext cx="361950" cy="361950"/>
    <xdr:pic>
      <xdr:nvPicPr>
        <xdr:cNvPr id="294" name="Рисунок 200">
          <a:extLst>
            <a:ext uri="{FF2B5EF4-FFF2-40B4-BE49-F238E27FC236}">
              <a16:creationId xmlns:a16="http://schemas.microsoft.com/office/drawing/2014/main" id="{00000000-0008-0000-0D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8075" y="31480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84</xdr:row>
      <xdr:rowOff>47625</xdr:rowOff>
    </xdr:from>
    <xdr:ext cx="361950" cy="361950"/>
    <xdr:pic>
      <xdr:nvPicPr>
        <xdr:cNvPr id="295" name="Рисунок 201">
          <a:extLst>
            <a:ext uri="{FF2B5EF4-FFF2-40B4-BE49-F238E27FC236}">
              <a16:creationId xmlns:a16="http://schemas.microsoft.com/office/drawing/2014/main" id="{00000000-0008-0000-0D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31480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238125</xdr:colOff>
      <xdr:row>84</xdr:row>
      <xdr:rowOff>38100</xdr:rowOff>
    </xdr:from>
    <xdr:ext cx="361950" cy="361950"/>
    <xdr:pic>
      <xdr:nvPicPr>
        <xdr:cNvPr id="296" name="Рисунок 202">
          <a:extLst>
            <a:ext uri="{FF2B5EF4-FFF2-40B4-BE49-F238E27FC236}">
              <a16:creationId xmlns:a16="http://schemas.microsoft.com/office/drawing/2014/main" id="{00000000-0008-0000-0D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1470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74</xdr:row>
      <xdr:rowOff>57150</xdr:rowOff>
    </xdr:from>
    <xdr:ext cx="361950" cy="361950"/>
    <xdr:pic>
      <xdr:nvPicPr>
        <xdr:cNvPr id="297" name="Рисунок 199">
          <a:extLst>
            <a:ext uri="{FF2B5EF4-FFF2-40B4-BE49-F238E27FC236}">
              <a16:creationId xmlns:a16="http://schemas.microsoft.com/office/drawing/2014/main" id="{00000000-0008-0000-0D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1937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77</xdr:row>
      <xdr:rowOff>57150</xdr:rowOff>
    </xdr:from>
    <xdr:ext cx="361950" cy="361950"/>
    <xdr:pic>
      <xdr:nvPicPr>
        <xdr:cNvPr id="299" name="Рисунок 199">
          <a:extLst>
            <a:ext uri="{FF2B5EF4-FFF2-40B4-BE49-F238E27FC236}">
              <a16:creationId xmlns:a16="http://schemas.microsoft.com/office/drawing/2014/main" id="{00000000-0008-0000-0D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3280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78</xdr:row>
      <xdr:rowOff>47625</xdr:rowOff>
    </xdr:from>
    <xdr:ext cx="361950" cy="361950"/>
    <xdr:pic>
      <xdr:nvPicPr>
        <xdr:cNvPr id="301" name="Рисунок 49">
          <a:extLst>
            <a:ext uri="{FF2B5EF4-FFF2-40B4-BE49-F238E27FC236}">
              <a16:creationId xmlns:a16="http://schemas.microsoft.com/office/drawing/2014/main" id="{00000000-0008-0000-0D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3718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86</xdr:row>
      <xdr:rowOff>57150</xdr:rowOff>
    </xdr:from>
    <xdr:ext cx="361950" cy="361950"/>
    <xdr:pic>
      <xdr:nvPicPr>
        <xdr:cNvPr id="302" name="Рисунок 49">
          <a:extLst>
            <a:ext uri="{FF2B5EF4-FFF2-40B4-BE49-F238E27FC236}">
              <a16:creationId xmlns:a16="http://schemas.microsoft.com/office/drawing/2014/main" id="{00000000-0008-0000-0D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4623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85</xdr:row>
      <xdr:rowOff>57150</xdr:rowOff>
    </xdr:from>
    <xdr:ext cx="361950" cy="361950"/>
    <xdr:pic>
      <xdr:nvPicPr>
        <xdr:cNvPr id="303" name="Рисунок 199">
          <a:extLst>
            <a:ext uri="{FF2B5EF4-FFF2-40B4-BE49-F238E27FC236}">
              <a16:creationId xmlns:a16="http://schemas.microsoft.com/office/drawing/2014/main" id="{00000000-0008-0000-0D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4175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74</xdr:row>
      <xdr:rowOff>57150</xdr:rowOff>
    </xdr:from>
    <xdr:ext cx="361950" cy="361950"/>
    <xdr:pic>
      <xdr:nvPicPr>
        <xdr:cNvPr id="304" name="Рисунок 189">
          <a:extLst>
            <a:ext uri="{FF2B5EF4-FFF2-40B4-BE49-F238E27FC236}">
              <a16:creationId xmlns:a16="http://schemas.microsoft.com/office/drawing/2014/main" id="{00000000-0008-0000-0D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31937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77</xdr:row>
      <xdr:rowOff>47625</xdr:rowOff>
    </xdr:from>
    <xdr:ext cx="361950" cy="361950"/>
    <xdr:pic>
      <xdr:nvPicPr>
        <xdr:cNvPr id="307" name="Рисунок 189">
          <a:extLst>
            <a:ext uri="{FF2B5EF4-FFF2-40B4-BE49-F238E27FC236}">
              <a16:creationId xmlns:a16="http://schemas.microsoft.com/office/drawing/2014/main" id="{00000000-0008-0000-0D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33270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78</xdr:row>
      <xdr:rowOff>47625</xdr:rowOff>
    </xdr:from>
    <xdr:ext cx="361950" cy="361950"/>
    <xdr:pic>
      <xdr:nvPicPr>
        <xdr:cNvPr id="308" name="Рисунок 189">
          <a:extLst>
            <a:ext uri="{FF2B5EF4-FFF2-40B4-BE49-F238E27FC236}">
              <a16:creationId xmlns:a16="http://schemas.microsoft.com/office/drawing/2014/main" id="{00000000-0008-0000-0D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850" y="33718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85</xdr:row>
      <xdr:rowOff>57150</xdr:rowOff>
    </xdr:from>
    <xdr:ext cx="361950" cy="361950"/>
    <xdr:pic>
      <xdr:nvPicPr>
        <xdr:cNvPr id="309" name="Рисунок 189">
          <a:extLst>
            <a:ext uri="{FF2B5EF4-FFF2-40B4-BE49-F238E27FC236}">
              <a16:creationId xmlns:a16="http://schemas.microsoft.com/office/drawing/2014/main" id="{00000000-0008-0000-0D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34175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86</xdr:row>
      <xdr:rowOff>47625</xdr:rowOff>
    </xdr:from>
    <xdr:ext cx="361950" cy="361950"/>
    <xdr:pic>
      <xdr:nvPicPr>
        <xdr:cNvPr id="310" name="Рисунок 189">
          <a:extLst>
            <a:ext uri="{FF2B5EF4-FFF2-40B4-BE49-F238E27FC236}">
              <a16:creationId xmlns:a16="http://schemas.microsoft.com/office/drawing/2014/main" id="{00000000-0008-0000-0D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34613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15</xdr:row>
      <xdr:rowOff>47625</xdr:rowOff>
    </xdr:from>
    <xdr:ext cx="361950" cy="361950"/>
    <xdr:pic>
      <xdr:nvPicPr>
        <xdr:cNvPr id="313" name="Рисунок 199">
          <a:extLst>
            <a:ext uri="{FF2B5EF4-FFF2-40B4-BE49-F238E27FC236}">
              <a16:creationId xmlns:a16="http://schemas.microsoft.com/office/drawing/2014/main" id="{00000000-0008-0000-0D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778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15</xdr:row>
      <xdr:rowOff>47625</xdr:rowOff>
    </xdr:from>
    <xdr:ext cx="361950" cy="361950"/>
    <xdr:pic>
      <xdr:nvPicPr>
        <xdr:cNvPr id="314" name="Рисунок 64">
          <a:extLst>
            <a:ext uri="{FF2B5EF4-FFF2-40B4-BE49-F238E27FC236}">
              <a16:creationId xmlns:a16="http://schemas.microsoft.com/office/drawing/2014/main" id="{00000000-0008-0000-0D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778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15</xdr:row>
      <xdr:rowOff>47625</xdr:rowOff>
    </xdr:from>
    <xdr:ext cx="361950" cy="361950"/>
    <xdr:pic>
      <xdr:nvPicPr>
        <xdr:cNvPr id="315" name="Рисунок 65">
          <a:extLst>
            <a:ext uri="{FF2B5EF4-FFF2-40B4-BE49-F238E27FC236}">
              <a16:creationId xmlns:a16="http://schemas.microsoft.com/office/drawing/2014/main" id="{00000000-0008-0000-0D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778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15</xdr:row>
      <xdr:rowOff>66675</xdr:rowOff>
    </xdr:from>
    <xdr:ext cx="571500" cy="342900"/>
    <xdr:pic>
      <xdr:nvPicPr>
        <xdr:cNvPr id="316" name="Рисунок 77">
          <a:extLst>
            <a:ext uri="{FF2B5EF4-FFF2-40B4-BE49-F238E27FC236}">
              <a16:creationId xmlns:a16="http://schemas.microsoft.com/office/drawing/2014/main" id="{00000000-0008-0000-0D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7800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18</xdr:row>
      <xdr:rowOff>47625</xdr:rowOff>
    </xdr:from>
    <xdr:ext cx="361950" cy="361950"/>
    <xdr:pic>
      <xdr:nvPicPr>
        <xdr:cNvPr id="317" name="Рисунок 72">
          <a:extLst>
            <a:ext uri="{FF2B5EF4-FFF2-40B4-BE49-F238E27FC236}">
              <a16:creationId xmlns:a16="http://schemas.microsoft.com/office/drawing/2014/main" id="{00000000-0008-0000-0D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0067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18</xdr:row>
      <xdr:rowOff>47625</xdr:rowOff>
    </xdr:from>
    <xdr:ext cx="361950" cy="361950"/>
    <xdr:pic>
      <xdr:nvPicPr>
        <xdr:cNvPr id="318" name="Рисунок 73">
          <a:extLst>
            <a:ext uri="{FF2B5EF4-FFF2-40B4-BE49-F238E27FC236}">
              <a16:creationId xmlns:a16="http://schemas.microsoft.com/office/drawing/2014/main" id="{00000000-0008-0000-0D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0067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18</xdr:row>
      <xdr:rowOff>66675</xdr:rowOff>
    </xdr:from>
    <xdr:ext cx="571500" cy="342900"/>
    <xdr:pic>
      <xdr:nvPicPr>
        <xdr:cNvPr id="319" name="Рисунок 80">
          <a:extLst>
            <a:ext uri="{FF2B5EF4-FFF2-40B4-BE49-F238E27FC236}">
              <a16:creationId xmlns:a16="http://schemas.microsoft.com/office/drawing/2014/main" id="{00000000-0008-0000-0D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0086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18</xdr:row>
      <xdr:rowOff>47625</xdr:rowOff>
    </xdr:from>
    <xdr:ext cx="361950" cy="361950"/>
    <xdr:pic>
      <xdr:nvPicPr>
        <xdr:cNvPr id="320" name="Рисунок 46">
          <a:extLst>
            <a:ext uri="{FF2B5EF4-FFF2-40B4-BE49-F238E27FC236}">
              <a16:creationId xmlns:a16="http://schemas.microsoft.com/office/drawing/2014/main" id="{00000000-0008-0000-0D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0067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31</xdr:row>
      <xdr:rowOff>47625</xdr:rowOff>
    </xdr:from>
    <xdr:ext cx="361950" cy="361950"/>
    <xdr:pic>
      <xdr:nvPicPr>
        <xdr:cNvPr id="321" name="Рисунок 146">
          <a:extLst>
            <a:ext uri="{FF2B5EF4-FFF2-40B4-BE49-F238E27FC236}">
              <a16:creationId xmlns:a16="http://schemas.microsoft.com/office/drawing/2014/main" id="{00000000-0008-0000-0D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4182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31</xdr:row>
      <xdr:rowOff>66675</xdr:rowOff>
    </xdr:from>
    <xdr:ext cx="571500" cy="342900"/>
    <xdr:pic>
      <xdr:nvPicPr>
        <xdr:cNvPr id="322" name="Рисунок 86">
          <a:extLst>
            <a:ext uri="{FF2B5EF4-FFF2-40B4-BE49-F238E27FC236}">
              <a16:creationId xmlns:a16="http://schemas.microsoft.com/office/drawing/2014/main" id="{00000000-0008-0000-0D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4201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31</xdr:row>
      <xdr:rowOff>47625</xdr:rowOff>
    </xdr:from>
    <xdr:ext cx="361950" cy="361950"/>
    <xdr:pic>
      <xdr:nvPicPr>
        <xdr:cNvPr id="323" name="Рисунок 147">
          <a:extLst>
            <a:ext uri="{FF2B5EF4-FFF2-40B4-BE49-F238E27FC236}">
              <a16:creationId xmlns:a16="http://schemas.microsoft.com/office/drawing/2014/main" id="{00000000-0008-0000-0D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4182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31</xdr:row>
      <xdr:rowOff>47625</xdr:rowOff>
    </xdr:from>
    <xdr:ext cx="361950" cy="361950"/>
    <xdr:pic>
      <xdr:nvPicPr>
        <xdr:cNvPr id="324" name="Рисунок 148">
          <a:extLst>
            <a:ext uri="{FF2B5EF4-FFF2-40B4-BE49-F238E27FC236}">
              <a16:creationId xmlns:a16="http://schemas.microsoft.com/office/drawing/2014/main" id="{00000000-0008-0000-0D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4182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40</xdr:row>
      <xdr:rowOff>47625</xdr:rowOff>
    </xdr:from>
    <xdr:ext cx="361950" cy="361950"/>
    <xdr:pic>
      <xdr:nvPicPr>
        <xdr:cNvPr id="325" name="Рисунок 172">
          <a:extLst>
            <a:ext uri="{FF2B5EF4-FFF2-40B4-BE49-F238E27FC236}">
              <a16:creationId xmlns:a16="http://schemas.microsoft.com/office/drawing/2014/main" id="{00000000-0008-0000-0D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692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40</xdr:row>
      <xdr:rowOff>47625</xdr:rowOff>
    </xdr:from>
    <xdr:ext cx="361950" cy="361950"/>
    <xdr:pic>
      <xdr:nvPicPr>
        <xdr:cNvPr id="326" name="Рисунок 54">
          <a:extLst>
            <a:ext uri="{FF2B5EF4-FFF2-40B4-BE49-F238E27FC236}">
              <a16:creationId xmlns:a16="http://schemas.microsoft.com/office/drawing/2014/main" id="{00000000-0008-0000-0D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1692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40</xdr:row>
      <xdr:rowOff>66675</xdr:rowOff>
    </xdr:from>
    <xdr:ext cx="571500" cy="342900"/>
    <xdr:pic>
      <xdr:nvPicPr>
        <xdr:cNvPr id="327" name="Рисунок 92">
          <a:extLst>
            <a:ext uri="{FF2B5EF4-FFF2-40B4-BE49-F238E27FC236}">
              <a16:creationId xmlns:a16="http://schemas.microsoft.com/office/drawing/2014/main" id="{00000000-0008-0000-0D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6944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40</xdr:row>
      <xdr:rowOff>47625</xdr:rowOff>
    </xdr:from>
    <xdr:ext cx="361950" cy="361950"/>
    <xdr:pic>
      <xdr:nvPicPr>
        <xdr:cNvPr id="328" name="Рисунок 169">
          <a:extLst>
            <a:ext uri="{FF2B5EF4-FFF2-40B4-BE49-F238E27FC236}">
              <a16:creationId xmlns:a16="http://schemas.microsoft.com/office/drawing/2014/main" id="{00000000-0008-0000-0D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692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40</xdr:row>
      <xdr:rowOff>47625</xdr:rowOff>
    </xdr:from>
    <xdr:ext cx="361950" cy="361950"/>
    <xdr:pic>
      <xdr:nvPicPr>
        <xdr:cNvPr id="329" name="Рисунок 170">
          <a:extLst>
            <a:ext uri="{FF2B5EF4-FFF2-40B4-BE49-F238E27FC236}">
              <a16:creationId xmlns:a16="http://schemas.microsoft.com/office/drawing/2014/main" id="{00000000-0008-0000-0D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692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62</xdr:row>
      <xdr:rowOff>47625</xdr:rowOff>
    </xdr:from>
    <xdr:ext cx="361950" cy="361950"/>
    <xdr:pic>
      <xdr:nvPicPr>
        <xdr:cNvPr id="330" name="Рисунок 199">
          <a:extLst>
            <a:ext uri="{FF2B5EF4-FFF2-40B4-BE49-F238E27FC236}">
              <a16:creationId xmlns:a16="http://schemas.microsoft.com/office/drawing/2014/main" id="{00000000-0008-0000-0D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652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62</xdr:row>
      <xdr:rowOff>47625</xdr:rowOff>
    </xdr:from>
    <xdr:ext cx="361950" cy="361950"/>
    <xdr:pic>
      <xdr:nvPicPr>
        <xdr:cNvPr id="331" name="Рисунок 64">
          <a:extLst>
            <a:ext uri="{FF2B5EF4-FFF2-40B4-BE49-F238E27FC236}">
              <a16:creationId xmlns:a16="http://schemas.microsoft.com/office/drawing/2014/main" id="{00000000-0008-0000-0D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652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62</xdr:row>
      <xdr:rowOff>47625</xdr:rowOff>
    </xdr:from>
    <xdr:ext cx="361950" cy="361950"/>
    <xdr:pic>
      <xdr:nvPicPr>
        <xdr:cNvPr id="332" name="Рисунок 65">
          <a:extLst>
            <a:ext uri="{FF2B5EF4-FFF2-40B4-BE49-F238E27FC236}">
              <a16:creationId xmlns:a16="http://schemas.microsoft.com/office/drawing/2014/main" id="{00000000-0008-0000-0D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652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62</xdr:row>
      <xdr:rowOff>66675</xdr:rowOff>
    </xdr:from>
    <xdr:ext cx="571500" cy="342900"/>
    <xdr:pic>
      <xdr:nvPicPr>
        <xdr:cNvPr id="333" name="Рисунок 77">
          <a:extLst>
            <a:ext uri="{FF2B5EF4-FFF2-40B4-BE49-F238E27FC236}">
              <a16:creationId xmlns:a16="http://schemas.microsoft.com/office/drawing/2014/main" id="{00000000-0008-0000-0D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6546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100</xdr:row>
      <xdr:rowOff>47625</xdr:rowOff>
    </xdr:from>
    <xdr:ext cx="361950" cy="361950"/>
    <xdr:pic>
      <xdr:nvPicPr>
        <xdr:cNvPr id="338" name="Рисунок 64">
          <a:extLst>
            <a:ext uri="{FF2B5EF4-FFF2-40B4-BE49-F238E27FC236}">
              <a16:creationId xmlns:a16="http://schemas.microsoft.com/office/drawing/2014/main" id="{00000000-0008-0000-0D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3064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100</xdr:row>
      <xdr:rowOff>47625</xdr:rowOff>
    </xdr:from>
    <xdr:ext cx="361950" cy="361950"/>
    <xdr:pic>
      <xdr:nvPicPr>
        <xdr:cNvPr id="339" name="Рисунок 65">
          <a:extLst>
            <a:ext uri="{FF2B5EF4-FFF2-40B4-BE49-F238E27FC236}">
              <a16:creationId xmlns:a16="http://schemas.microsoft.com/office/drawing/2014/main" id="{00000000-0008-0000-0D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064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100</xdr:row>
      <xdr:rowOff>66675</xdr:rowOff>
    </xdr:from>
    <xdr:ext cx="571500" cy="342900"/>
    <xdr:pic>
      <xdr:nvPicPr>
        <xdr:cNvPr id="340" name="Рисунок 77">
          <a:extLst>
            <a:ext uri="{FF2B5EF4-FFF2-40B4-BE49-F238E27FC236}">
              <a16:creationId xmlns:a16="http://schemas.microsoft.com/office/drawing/2014/main" id="{00000000-0008-0000-0D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30660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100</xdr:row>
      <xdr:rowOff>57150</xdr:rowOff>
    </xdr:from>
    <xdr:ext cx="361950" cy="361950"/>
    <xdr:pic>
      <xdr:nvPicPr>
        <xdr:cNvPr id="341" name="Рисунок 199">
          <a:extLst>
            <a:ext uri="{FF2B5EF4-FFF2-40B4-BE49-F238E27FC236}">
              <a16:creationId xmlns:a16="http://schemas.microsoft.com/office/drawing/2014/main" id="{00000000-0008-0000-0D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0651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73</xdr:row>
      <xdr:rowOff>57150</xdr:rowOff>
    </xdr:from>
    <xdr:ext cx="361950" cy="361950"/>
    <xdr:pic>
      <xdr:nvPicPr>
        <xdr:cNvPr id="342" name="Рисунок 199">
          <a:extLst>
            <a:ext uri="{FF2B5EF4-FFF2-40B4-BE49-F238E27FC236}">
              <a16:creationId xmlns:a16="http://schemas.microsoft.com/office/drawing/2014/main" id="{00000000-0008-0000-0D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3394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73</xdr:row>
      <xdr:rowOff>57150</xdr:rowOff>
    </xdr:from>
    <xdr:ext cx="361950" cy="361950"/>
    <xdr:pic>
      <xdr:nvPicPr>
        <xdr:cNvPr id="343" name="Рисунок 189">
          <a:extLst>
            <a:ext uri="{FF2B5EF4-FFF2-40B4-BE49-F238E27FC236}">
              <a16:creationId xmlns:a16="http://schemas.microsoft.com/office/drawing/2014/main" id="{00000000-0008-0000-0D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3394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75</xdr:row>
      <xdr:rowOff>57150</xdr:rowOff>
    </xdr:from>
    <xdr:ext cx="361950" cy="361950"/>
    <xdr:pic>
      <xdr:nvPicPr>
        <xdr:cNvPr id="344" name="Рисунок 199">
          <a:extLst>
            <a:ext uri="{FF2B5EF4-FFF2-40B4-BE49-F238E27FC236}">
              <a16:creationId xmlns:a16="http://schemas.microsoft.com/office/drawing/2014/main" id="{00000000-0008-0000-0D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5223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75</xdr:row>
      <xdr:rowOff>57150</xdr:rowOff>
    </xdr:from>
    <xdr:ext cx="361950" cy="361950"/>
    <xdr:pic>
      <xdr:nvPicPr>
        <xdr:cNvPr id="345" name="Рисунок 189">
          <a:extLst>
            <a:ext uri="{FF2B5EF4-FFF2-40B4-BE49-F238E27FC236}">
              <a16:creationId xmlns:a16="http://schemas.microsoft.com/office/drawing/2014/main" id="{00000000-0008-0000-0D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5223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76</xdr:row>
      <xdr:rowOff>57150</xdr:rowOff>
    </xdr:from>
    <xdr:ext cx="361950" cy="361950"/>
    <xdr:pic>
      <xdr:nvPicPr>
        <xdr:cNvPr id="346" name="Рисунок 189">
          <a:extLst>
            <a:ext uri="{FF2B5EF4-FFF2-40B4-BE49-F238E27FC236}">
              <a16:creationId xmlns:a16="http://schemas.microsoft.com/office/drawing/2014/main" id="{00000000-0008-0000-0D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5680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76</xdr:row>
      <xdr:rowOff>57150</xdr:rowOff>
    </xdr:from>
    <xdr:ext cx="361950" cy="361950"/>
    <xdr:pic>
      <xdr:nvPicPr>
        <xdr:cNvPr id="347" name="Рисунок 49">
          <a:extLst>
            <a:ext uri="{FF2B5EF4-FFF2-40B4-BE49-F238E27FC236}">
              <a16:creationId xmlns:a16="http://schemas.microsoft.com/office/drawing/2014/main" id="{00000000-0008-0000-0D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5680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30</xdr:row>
      <xdr:rowOff>38100</xdr:rowOff>
    </xdr:from>
    <xdr:ext cx="361950" cy="361950"/>
    <xdr:pic>
      <xdr:nvPicPr>
        <xdr:cNvPr id="334" name="Рисунок 146">
          <a:extLst>
            <a:ext uri="{FF2B5EF4-FFF2-40B4-BE49-F238E27FC236}">
              <a16:creationId xmlns:a16="http://schemas.microsoft.com/office/drawing/2014/main" id="{00000000-0008-0000-0D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5116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38100</xdr:colOff>
      <xdr:row>30</xdr:row>
      <xdr:rowOff>38100</xdr:rowOff>
    </xdr:from>
    <xdr:ext cx="571500" cy="342900"/>
    <xdr:pic>
      <xdr:nvPicPr>
        <xdr:cNvPr id="335" name="Рисунок 86">
          <a:extLst>
            <a:ext uri="{FF2B5EF4-FFF2-40B4-BE49-F238E27FC236}">
              <a16:creationId xmlns:a16="http://schemas.microsoft.com/office/drawing/2014/main" id="{00000000-0008-0000-0D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155257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30</xdr:row>
      <xdr:rowOff>47625</xdr:rowOff>
    </xdr:from>
    <xdr:ext cx="361950" cy="361950"/>
    <xdr:pic>
      <xdr:nvPicPr>
        <xdr:cNvPr id="336" name="Рисунок 148">
          <a:extLst>
            <a:ext uri="{FF2B5EF4-FFF2-40B4-BE49-F238E27FC236}">
              <a16:creationId xmlns:a16="http://schemas.microsoft.com/office/drawing/2014/main" id="{00000000-0008-0000-0D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12982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30</xdr:row>
      <xdr:rowOff>47625</xdr:rowOff>
    </xdr:from>
    <xdr:ext cx="361950" cy="361950"/>
    <xdr:pic>
      <xdr:nvPicPr>
        <xdr:cNvPr id="348" name="Рисунок 147">
          <a:extLst>
            <a:ext uri="{FF2B5EF4-FFF2-40B4-BE49-F238E27FC236}">
              <a16:creationId xmlns:a16="http://schemas.microsoft.com/office/drawing/2014/main" id="{00000000-0008-0000-0D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2982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27</xdr:row>
      <xdr:rowOff>47625</xdr:rowOff>
    </xdr:from>
    <xdr:ext cx="361950" cy="361950"/>
    <xdr:pic>
      <xdr:nvPicPr>
        <xdr:cNvPr id="337" name="Рисунок 146">
          <a:extLst>
            <a:ext uri="{FF2B5EF4-FFF2-40B4-BE49-F238E27FC236}">
              <a16:creationId xmlns:a16="http://schemas.microsoft.com/office/drawing/2014/main" id="{00000000-0008-0000-0D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087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27</xdr:row>
      <xdr:rowOff>38100</xdr:rowOff>
    </xdr:from>
    <xdr:ext cx="361950" cy="361950"/>
    <xdr:pic>
      <xdr:nvPicPr>
        <xdr:cNvPr id="351" name="Рисунок 143">
          <a:extLst>
            <a:ext uri="{FF2B5EF4-FFF2-40B4-BE49-F238E27FC236}">
              <a16:creationId xmlns:a16="http://schemas.microsoft.com/office/drawing/2014/main" id="{00000000-0008-0000-0D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5" y="14630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27</xdr:row>
      <xdr:rowOff>47625</xdr:rowOff>
    </xdr:from>
    <xdr:ext cx="361950" cy="361950"/>
    <xdr:pic>
      <xdr:nvPicPr>
        <xdr:cNvPr id="352" name="Рисунок 145">
          <a:extLst>
            <a:ext uri="{FF2B5EF4-FFF2-40B4-BE49-F238E27FC236}">
              <a16:creationId xmlns:a16="http://schemas.microsoft.com/office/drawing/2014/main" id="{00000000-0008-0000-0D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0" y="14639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27</xdr:row>
      <xdr:rowOff>47625</xdr:rowOff>
    </xdr:from>
    <xdr:ext cx="571500" cy="342900"/>
    <xdr:pic>
      <xdr:nvPicPr>
        <xdr:cNvPr id="353" name="Рисунок 85">
          <a:extLst>
            <a:ext uri="{FF2B5EF4-FFF2-40B4-BE49-F238E27FC236}">
              <a16:creationId xmlns:a16="http://schemas.microsoft.com/office/drawing/2014/main" id="{00000000-0008-0000-0D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2525" y="146399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64</xdr:row>
      <xdr:rowOff>47625</xdr:rowOff>
    </xdr:from>
    <xdr:ext cx="361950" cy="361950"/>
    <xdr:pic>
      <xdr:nvPicPr>
        <xdr:cNvPr id="354" name="Рисунок 49">
          <a:extLst>
            <a:ext uri="{FF2B5EF4-FFF2-40B4-BE49-F238E27FC236}">
              <a16:creationId xmlns:a16="http://schemas.microsoft.com/office/drawing/2014/main" id="{00000000-0008-0000-0D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8965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57150</xdr:colOff>
      <xdr:row>64</xdr:row>
      <xdr:rowOff>47625</xdr:rowOff>
    </xdr:from>
    <xdr:ext cx="361950" cy="361950"/>
    <xdr:pic>
      <xdr:nvPicPr>
        <xdr:cNvPr id="355" name="Рисунок 204">
          <a:extLst>
            <a:ext uri="{FF2B5EF4-FFF2-40B4-BE49-F238E27FC236}">
              <a16:creationId xmlns:a16="http://schemas.microsoft.com/office/drawing/2014/main" id="{00000000-0008-0000-0D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28965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64</xdr:row>
      <xdr:rowOff>38100</xdr:rowOff>
    </xdr:from>
    <xdr:ext cx="361950" cy="361950"/>
    <xdr:pic>
      <xdr:nvPicPr>
        <xdr:cNvPr id="356" name="Рисунок 65">
          <a:extLst>
            <a:ext uri="{FF2B5EF4-FFF2-40B4-BE49-F238E27FC236}">
              <a16:creationId xmlns:a16="http://schemas.microsoft.com/office/drawing/2014/main" id="{00000000-0008-0000-0D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0" y="28956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64</xdr:row>
      <xdr:rowOff>57150</xdr:rowOff>
    </xdr:from>
    <xdr:ext cx="571500" cy="342900"/>
    <xdr:pic>
      <xdr:nvPicPr>
        <xdr:cNvPr id="357" name="Рисунок 108">
          <a:extLst>
            <a:ext uri="{FF2B5EF4-FFF2-40B4-BE49-F238E27FC236}">
              <a16:creationId xmlns:a16="http://schemas.microsoft.com/office/drawing/2014/main" id="{00000000-0008-0000-0D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2897505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10</xdr:row>
      <xdr:rowOff>38100</xdr:rowOff>
    </xdr:from>
    <xdr:ext cx="361950" cy="361950"/>
    <xdr:pic>
      <xdr:nvPicPr>
        <xdr:cNvPr id="2" name="Рисунок 13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4191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10</xdr:row>
      <xdr:rowOff>38100</xdr:rowOff>
    </xdr:from>
    <xdr:ext cx="361950" cy="361950"/>
    <xdr:pic>
      <xdr:nvPicPr>
        <xdr:cNvPr id="20" name="Рисунок 55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4191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</xdr:row>
      <xdr:rowOff>28575</xdr:rowOff>
    </xdr:from>
    <xdr:ext cx="361950" cy="361950"/>
    <xdr:pic>
      <xdr:nvPicPr>
        <xdr:cNvPr id="21" name="Рисунок 20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924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9</xdr:row>
      <xdr:rowOff>28575</xdr:rowOff>
    </xdr:from>
    <xdr:ext cx="361950" cy="361950"/>
    <xdr:pic>
      <xdr:nvPicPr>
        <xdr:cNvPr id="27" name="Рисунок 201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3343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10</xdr:row>
      <xdr:rowOff>28575</xdr:rowOff>
    </xdr:from>
    <xdr:ext cx="361950" cy="361950"/>
    <xdr:pic>
      <xdr:nvPicPr>
        <xdr:cNvPr id="102" name="Рисунок 201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4181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11</xdr:row>
      <xdr:rowOff>38100</xdr:rowOff>
    </xdr:from>
    <xdr:ext cx="361950" cy="361950"/>
    <xdr:pic>
      <xdr:nvPicPr>
        <xdr:cNvPr id="103" name="Рисунок 201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4610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8</xdr:row>
      <xdr:rowOff>38100</xdr:rowOff>
    </xdr:from>
    <xdr:ext cx="571500" cy="342900"/>
    <xdr:pic>
      <xdr:nvPicPr>
        <xdr:cNvPr id="158" name="Рисунок 75">
          <a:extLst>
            <a:ext uri="{FF2B5EF4-FFF2-40B4-BE49-F238E27FC236}">
              <a16:creationId xmlns:a16="http://schemas.microsoft.com/office/drawing/2014/main" id="{00000000-0008-0000-0D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29337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9</xdr:row>
      <xdr:rowOff>47625</xdr:rowOff>
    </xdr:from>
    <xdr:ext cx="571500" cy="342900"/>
    <xdr:pic>
      <xdr:nvPicPr>
        <xdr:cNvPr id="172" name="Рисунок 75">
          <a:extLst>
            <a:ext uri="{FF2B5EF4-FFF2-40B4-BE49-F238E27FC236}">
              <a16:creationId xmlns:a16="http://schemas.microsoft.com/office/drawing/2014/main" id="{00000000-0008-0000-0D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33623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10</xdr:row>
      <xdr:rowOff>47625</xdr:rowOff>
    </xdr:from>
    <xdr:ext cx="571500" cy="342900"/>
    <xdr:pic>
      <xdr:nvPicPr>
        <xdr:cNvPr id="174" name="Рисунок 75">
          <a:extLst>
            <a:ext uri="{FF2B5EF4-FFF2-40B4-BE49-F238E27FC236}">
              <a16:creationId xmlns:a16="http://schemas.microsoft.com/office/drawing/2014/main" id="{00000000-0008-0000-0D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42005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11</xdr:row>
      <xdr:rowOff>47625</xdr:rowOff>
    </xdr:from>
    <xdr:ext cx="571500" cy="342900"/>
    <xdr:pic>
      <xdr:nvPicPr>
        <xdr:cNvPr id="175" name="Рисунок 75">
          <a:extLst>
            <a:ext uri="{FF2B5EF4-FFF2-40B4-BE49-F238E27FC236}">
              <a16:creationId xmlns:a16="http://schemas.microsoft.com/office/drawing/2014/main" id="{00000000-0008-0000-0D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46196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11</xdr:row>
      <xdr:rowOff>38100</xdr:rowOff>
    </xdr:from>
    <xdr:ext cx="361950" cy="361950"/>
    <xdr:pic>
      <xdr:nvPicPr>
        <xdr:cNvPr id="180" name="Рисунок 60">
          <a:extLst>
            <a:ext uri="{FF2B5EF4-FFF2-40B4-BE49-F238E27FC236}">
              <a16:creationId xmlns:a16="http://schemas.microsoft.com/office/drawing/2014/main" id="{00000000-0008-0000-0D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4610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11</xdr:row>
      <xdr:rowOff>38100</xdr:rowOff>
    </xdr:from>
    <xdr:ext cx="361950" cy="361950"/>
    <xdr:pic>
      <xdr:nvPicPr>
        <xdr:cNvPr id="181" name="Рисунок 54">
          <a:extLst>
            <a:ext uri="{FF2B5EF4-FFF2-40B4-BE49-F238E27FC236}">
              <a16:creationId xmlns:a16="http://schemas.microsoft.com/office/drawing/2014/main" id="{00000000-0008-0000-0D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4610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8</xdr:row>
      <xdr:rowOff>38100</xdr:rowOff>
    </xdr:from>
    <xdr:ext cx="361950" cy="361950"/>
    <xdr:pic>
      <xdr:nvPicPr>
        <xdr:cNvPr id="182" name="Рисунок 54">
          <a:extLst>
            <a:ext uri="{FF2B5EF4-FFF2-40B4-BE49-F238E27FC236}">
              <a16:creationId xmlns:a16="http://schemas.microsoft.com/office/drawing/2014/main" id="{00000000-0008-0000-0D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2933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11</xdr:row>
      <xdr:rowOff>38100</xdr:rowOff>
    </xdr:from>
    <xdr:ext cx="361950" cy="361950"/>
    <xdr:pic>
      <xdr:nvPicPr>
        <xdr:cNvPr id="203" name="Рисунок 55">
          <a:extLst>
            <a:ext uri="{FF2B5EF4-FFF2-40B4-BE49-F238E27FC236}">
              <a16:creationId xmlns:a16="http://schemas.microsoft.com/office/drawing/2014/main" id="{00000000-0008-0000-0D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4610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47625</xdr:colOff>
      <xdr:row>9</xdr:row>
      <xdr:rowOff>38100</xdr:rowOff>
    </xdr:from>
    <xdr:to>
      <xdr:col>5</xdr:col>
      <xdr:colOff>409575</xdr:colOff>
      <xdr:row>9</xdr:row>
      <xdr:rowOff>400050</xdr:rowOff>
    </xdr:to>
    <xdr:pic>
      <xdr:nvPicPr>
        <xdr:cNvPr id="358" name="Рисунок 60">
          <a:extLst>
            <a:ext uri="{FF2B5EF4-FFF2-40B4-BE49-F238E27FC236}">
              <a16:creationId xmlns:a16="http://schemas.microsoft.com/office/drawing/2014/main" id="{00000000-0008-0000-0D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352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8</xdr:row>
      <xdr:rowOff>38100</xdr:rowOff>
    </xdr:from>
    <xdr:to>
      <xdr:col>5</xdr:col>
      <xdr:colOff>409575</xdr:colOff>
      <xdr:row>8</xdr:row>
      <xdr:rowOff>400050</xdr:rowOff>
    </xdr:to>
    <xdr:pic>
      <xdr:nvPicPr>
        <xdr:cNvPr id="363" name="Рисунок 60">
          <a:extLst>
            <a:ext uri="{FF2B5EF4-FFF2-40B4-BE49-F238E27FC236}">
              <a16:creationId xmlns:a16="http://schemas.microsoft.com/office/drawing/2014/main" id="{00000000-0008-0000-0D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933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47625</xdr:colOff>
      <xdr:row>50</xdr:row>
      <xdr:rowOff>47625</xdr:rowOff>
    </xdr:from>
    <xdr:ext cx="361950" cy="361950"/>
    <xdr:pic>
      <xdr:nvPicPr>
        <xdr:cNvPr id="365" name="Рисунок 49">
          <a:extLst>
            <a:ext uri="{FF2B5EF4-FFF2-40B4-BE49-F238E27FC236}">
              <a16:creationId xmlns:a16="http://schemas.microsoft.com/office/drawing/2014/main" id="{00000000-0008-0000-0D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1497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33</xdr:row>
      <xdr:rowOff>47625</xdr:rowOff>
    </xdr:from>
    <xdr:ext cx="361950" cy="361950"/>
    <xdr:pic>
      <xdr:nvPicPr>
        <xdr:cNvPr id="366" name="Рисунок 51">
          <a:extLst>
            <a:ext uri="{FF2B5EF4-FFF2-40B4-BE49-F238E27FC236}">
              <a16:creationId xmlns:a16="http://schemas.microsoft.com/office/drawing/2014/main" id="{00000000-0008-0000-0D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1646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35</xdr:row>
      <xdr:rowOff>47625</xdr:rowOff>
    </xdr:from>
    <xdr:ext cx="361950" cy="361950"/>
    <xdr:pic>
      <xdr:nvPicPr>
        <xdr:cNvPr id="367" name="Рисунок 54">
          <a:extLst>
            <a:ext uri="{FF2B5EF4-FFF2-40B4-BE49-F238E27FC236}">
              <a16:creationId xmlns:a16="http://schemas.microsoft.com/office/drawing/2014/main" id="{00000000-0008-0000-0D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17383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89</xdr:row>
      <xdr:rowOff>47625</xdr:rowOff>
    </xdr:from>
    <xdr:ext cx="361950" cy="361950"/>
    <xdr:pic>
      <xdr:nvPicPr>
        <xdr:cNvPr id="368" name="Рисунок 55">
          <a:extLst>
            <a:ext uri="{FF2B5EF4-FFF2-40B4-BE49-F238E27FC236}">
              <a16:creationId xmlns:a16="http://schemas.microsoft.com/office/drawing/2014/main" id="{00000000-0008-0000-0D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503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89</xdr:row>
      <xdr:rowOff>47625</xdr:rowOff>
    </xdr:from>
    <xdr:ext cx="361950" cy="361950"/>
    <xdr:pic>
      <xdr:nvPicPr>
        <xdr:cNvPr id="369" name="Рисунок 59">
          <a:extLst>
            <a:ext uri="{FF2B5EF4-FFF2-40B4-BE49-F238E27FC236}">
              <a16:creationId xmlns:a16="http://schemas.microsoft.com/office/drawing/2014/main" id="{00000000-0008-0000-0D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503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89</xdr:row>
      <xdr:rowOff>47625</xdr:rowOff>
    </xdr:from>
    <xdr:ext cx="361950" cy="361950"/>
    <xdr:pic>
      <xdr:nvPicPr>
        <xdr:cNvPr id="370" name="Рисунок 60">
          <a:extLst>
            <a:ext uri="{FF2B5EF4-FFF2-40B4-BE49-F238E27FC236}">
              <a16:creationId xmlns:a16="http://schemas.microsoft.com/office/drawing/2014/main" id="{00000000-0008-0000-0D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503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90</xdr:row>
      <xdr:rowOff>47625</xdr:rowOff>
    </xdr:from>
    <xdr:ext cx="361950" cy="361950"/>
    <xdr:pic>
      <xdr:nvPicPr>
        <xdr:cNvPr id="371" name="Рисунок 61">
          <a:extLst>
            <a:ext uri="{FF2B5EF4-FFF2-40B4-BE49-F238E27FC236}">
              <a16:creationId xmlns:a16="http://schemas.microsoft.com/office/drawing/2014/main" id="{00000000-0008-0000-0D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6410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90</xdr:row>
      <xdr:rowOff>47625</xdr:rowOff>
    </xdr:from>
    <xdr:ext cx="361950" cy="361950"/>
    <xdr:pic>
      <xdr:nvPicPr>
        <xdr:cNvPr id="372" name="Рисунок 62">
          <a:extLst>
            <a:ext uri="{FF2B5EF4-FFF2-40B4-BE49-F238E27FC236}">
              <a16:creationId xmlns:a16="http://schemas.microsoft.com/office/drawing/2014/main" id="{00000000-0008-0000-0D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6410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91</xdr:row>
      <xdr:rowOff>47625</xdr:rowOff>
    </xdr:from>
    <xdr:ext cx="361950" cy="361950"/>
    <xdr:pic>
      <xdr:nvPicPr>
        <xdr:cNvPr id="375" name="Рисунок 66">
          <a:extLst>
            <a:ext uri="{FF2B5EF4-FFF2-40B4-BE49-F238E27FC236}">
              <a16:creationId xmlns:a16="http://schemas.microsoft.com/office/drawing/2014/main" id="{00000000-0008-0000-0D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696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91</xdr:row>
      <xdr:rowOff>47625</xdr:rowOff>
    </xdr:from>
    <xdr:ext cx="361950" cy="361950"/>
    <xdr:pic>
      <xdr:nvPicPr>
        <xdr:cNvPr id="376" name="Рисунок 67">
          <a:extLst>
            <a:ext uri="{FF2B5EF4-FFF2-40B4-BE49-F238E27FC236}">
              <a16:creationId xmlns:a16="http://schemas.microsoft.com/office/drawing/2014/main" id="{00000000-0008-0000-0D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8696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91</xdr:row>
      <xdr:rowOff>47625</xdr:rowOff>
    </xdr:from>
    <xdr:ext cx="361950" cy="361950"/>
    <xdr:pic>
      <xdr:nvPicPr>
        <xdr:cNvPr id="377" name="Рисунок 68">
          <a:extLst>
            <a:ext uri="{FF2B5EF4-FFF2-40B4-BE49-F238E27FC236}">
              <a16:creationId xmlns:a16="http://schemas.microsoft.com/office/drawing/2014/main" id="{00000000-0008-0000-0D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8696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17</xdr:row>
      <xdr:rowOff>47625</xdr:rowOff>
    </xdr:from>
    <xdr:ext cx="361950" cy="361950"/>
    <xdr:pic>
      <xdr:nvPicPr>
        <xdr:cNvPr id="378" name="Рисунок 69">
          <a:extLst>
            <a:ext uri="{FF2B5EF4-FFF2-40B4-BE49-F238E27FC236}">
              <a16:creationId xmlns:a16="http://schemas.microsoft.com/office/drawing/2014/main" id="{00000000-0008-0000-0D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9153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17</xdr:row>
      <xdr:rowOff>47625</xdr:rowOff>
    </xdr:from>
    <xdr:ext cx="361950" cy="361950"/>
    <xdr:pic>
      <xdr:nvPicPr>
        <xdr:cNvPr id="379" name="Рисунок 70">
          <a:extLst>
            <a:ext uri="{FF2B5EF4-FFF2-40B4-BE49-F238E27FC236}">
              <a16:creationId xmlns:a16="http://schemas.microsoft.com/office/drawing/2014/main" id="{00000000-0008-0000-0D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9153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17</xdr:row>
      <xdr:rowOff>47625</xdr:rowOff>
    </xdr:from>
    <xdr:ext cx="361950" cy="361950"/>
    <xdr:pic>
      <xdr:nvPicPr>
        <xdr:cNvPr id="380" name="Рисунок 71">
          <a:extLst>
            <a:ext uri="{FF2B5EF4-FFF2-40B4-BE49-F238E27FC236}">
              <a16:creationId xmlns:a16="http://schemas.microsoft.com/office/drawing/2014/main" id="{00000000-0008-0000-0D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153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89</xdr:row>
      <xdr:rowOff>66675</xdr:rowOff>
    </xdr:from>
    <xdr:ext cx="571500" cy="342900"/>
    <xdr:pic>
      <xdr:nvPicPr>
        <xdr:cNvPr id="381" name="Рисунок 75">
          <a:extLst>
            <a:ext uri="{FF2B5EF4-FFF2-40B4-BE49-F238E27FC236}">
              <a16:creationId xmlns:a16="http://schemas.microsoft.com/office/drawing/2014/main" id="{00000000-0008-0000-0D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5057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90</xdr:row>
      <xdr:rowOff>66675</xdr:rowOff>
    </xdr:from>
    <xdr:ext cx="571500" cy="342900"/>
    <xdr:pic>
      <xdr:nvPicPr>
        <xdr:cNvPr id="382" name="Рисунок 76">
          <a:extLst>
            <a:ext uri="{FF2B5EF4-FFF2-40B4-BE49-F238E27FC236}">
              <a16:creationId xmlns:a16="http://schemas.microsoft.com/office/drawing/2014/main" id="{00000000-0008-0000-0D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6429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91</xdr:row>
      <xdr:rowOff>66675</xdr:rowOff>
    </xdr:from>
    <xdr:ext cx="571500" cy="342900"/>
    <xdr:pic>
      <xdr:nvPicPr>
        <xdr:cNvPr id="384" name="Рисунок 78">
          <a:extLst>
            <a:ext uri="{FF2B5EF4-FFF2-40B4-BE49-F238E27FC236}">
              <a16:creationId xmlns:a16="http://schemas.microsoft.com/office/drawing/2014/main" id="{00000000-0008-0000-0D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8715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17</xdr:row>
      <xdr:rowOff>66675</xdr:rowOff>
    </xdr:from>
    <xdr:ext cx="571500" cy="342900"/>
    <xdr:pic>
      <xdr:nvPicPr>
        <xdr:cNvPr id="385" name="Рисунок 79">
          <a:extLst>
            <a:ext uri="{FF2B5EF4-FFF2-40B4-BE49-F238E27FC236}">
              <a16:creationId xmlns:a16="http://schemas.microsoft.com/office/drawing/2014/main" id="{00000000-0008-0000-0D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91725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23</xdr:row>
      <xdr:rowOff>66675</xdr:rowOff>
    </xdr:from>
    <xdr:ext cx="571500" cy="342900"/>
    <xdr:pic>
      <xdr:nvPicPr>
        <xdr:cNvPr id="386" name="Рисунок 81">
          <a:extLst>
            <a:ext uri="{FF2B5EF4-FFF2-40B4-BE49-F238E27FC236}">
              <a16:creationId xmlns:a16="http://schemas.microsoft.com/office/drawing/2014/main" id="{00000000-0008-0000-0D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1915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24</xdr:row>
      <xdr:rowOff>66675</xdr:rowOff>
    </xdr:from>
    <xdr:ext cx="571500" cy="342900"/>
    <xdr:pic>
      <xdr:nvPicPr>
        <xdr:cNvPr id="387" name="Рисунок 82">
          <a:extLst>
            <a:ext uri="{FF2B5EF4-FFF2-40B4-BE49-F238E27FC236}">
              <a16:creationId xmlns:a16="http://schemas.microsoft.com/office/drawing/2014/main" id="{00000000-0008-0000-0D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2372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25</xdr:row>
      <xdr:rowOff>66675</xdr:rowOff>
    </xdr:from>
    <xdr:ext cx="571500" cy="342900"/>
    <xdr:pic>
      <xdr:nvPicPr>
        <xdr:cNvPr id="388" name="Рисунок 83">
          <a:extLst>
            <a:ext uri="{FF2B5EF4-FFF2-40B4-BE49-F238E27FC236}">
              <a16:creationId xmlns:a16="http://schemas.microsoft.com/office/drawing/2014/main" id="{00000000-0008-0000-0D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2830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26</xdr:row>
      <xdr:rowOff>66675</xdr:rowOff>
    </xdr:from>
    <xdr:ext cx="571500" cy="342900"/>
    <xdr:pic>
      <xdr:nvPicPr>
        <xdr:cNvPr id="389" name="Рисунок 84">
          <a:extLst>
            <a:ext uri="{FF2B5EF4-FFF2-40B4-BE49-F238E27FC236}">
              <a16:creationId xmlns:a16="http://schemas.microsoft.com/office/drawing/2014/main" id="{00000000-0008-0000-0D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3287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28</xdr:row>
      <xdr:rowOff>38100</xdr:rowOff>
    </xdr:from>
    <xdr:ext cx="571500" cy="342900"/>
    <xdr:pic>
      <xdr:nvPicPr>
        <xdr:cNvPr id="391" name="Рисунок 86">
          <a:extLst>
            <a:ext uri="{FF2B5EF4-FFF2-40B4-BE49-F238E27FC236}">
              <a16:creationId xmlns:a16="http://schemas.microsoft.com/office/drawing/2014/main" id="{00000000-0008-0000-0D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0" y="12525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33</xdr:row>
      <xdr:rowOff>66675</xdr:rowOff>
    </xdr:from>
    <xdr:ext cx="571500" cy="342900"/>
    <xdr:pic>
      <xdr:nvPicPr>
        <xdr:cNvPr id="393" name="Рисунок 88">
          <a:extLst>
            <a:ext uri="{FF2B5EF4-FFF2-40B4-BE49-F238E27FC236}">
              <a16:creationId xmlns:a16="http://schemas.microsoft.com/office/drawing/2014/main" id="{00000000-0008-0000-0D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6487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34</xdr:row>
      <xdr:rowOff>66675</xdr:rowOff>
    </xdr:from>
    <xdr:ext cx="571500" cy="342900"/>
    <xdr:pic>
      <xdr:nvPicPr>
        <xdr:cNvPr id="394" name="Рисунок 89">
          <a:extLst>
            <a:ext uri="{FF2B5EF4-FFF2-40B4-BE49-F238E27FC236}">
              <a16:creationId xmlns:a16="http://schemas.microsoft.com/office/drawing/2014/main" id="{00000000-0008-0000-0D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6944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35</xdr:row>
      <xdr:rowOff>66675</xdr:rowOff>
    </xdr:from>
    <xdr:ext cx="571500" cy="342900"/>
    <xdr:pic>
      <xdr:nvPicPr>
        <xdr:cNvPr id="395" name="Рисунок 90">
          <a:extLst>
            <a:ext uri="{FF2B5EF4-FFF2-40B4-BE49-F238E27FC236}">
              <a16:creationId xmlns:a16="http://schemas.microsoft.com/office/drawing/2014/main" id="{00000000-0008-0000-0D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7402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40</xdr:row>
      <xdr:rowOff>66675</xdr:rowOff>
    </xdr:from>
    <xdr:ext cx="571500" cy="342900"/>
    <xdr:pic>
      <xdr:nvPicPr>
        <xdr:cNvPr id="396" name="Рисунок 91">
          <a:extLst>
            <a:ext uri="{FF2B5EF4-FFF2-40B4-BE49-F238E27FC236}">
              <a16:creationId xmlns:a16="http://schemas.microsoft.com/office/drawing/2014/main" id="{00000000-0008-0000-0D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7859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97</xdr:row>
      <xdr:rowOff>66675</xdr:rowOff>
    </xdr:from>
    <xdr:ext cx="571500" cy="342900"/>
    <xdr:pic>
      <xdr:nvPicPr>
        <xdr:cNvPr id="397" name="Рисунок 93">
          <a:extLst>
            <a:ext uri="{FF2B5EF4-FFF2-40B4-BE49-F238E27FC236}">
              <a16:creationId xmlns:a16="http://schemas.microsoft.com/office/drawing/2014/main" id="{00000000-0008-0000-0D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8773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49</xdr:row>
      <xdr:rowOff>66675</xdr:rowOff>
    </xdr:from>
    <xdr:ext cx="571500" cy="342900"/>
    <xdr:pic>
      <xdr:nvPicPr>
        <xdr:cNvPr id="398" name="Рисунок 94">
          <a:extLst>
            <a:ext uri="{FF2B5EF4-FFF2-40B4-BE49-F238E27FC236}">
              <a16:creationId xmlns:a16="http://schemas.microsoft.com/office/drawing/2014/main" id="{00000000-0008-0000-0D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1059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50</xdr:row>
      <xdr:rowOff>66675</xdr:rowOff>
    </xdr:from>
    <xdr:ext cx="571500" cy="342900"/>
    <xdr:pic>
      <xdr:nvPicPr>
        <xdr:cNvPr id="399" name="Рисунок 95">
          <a:extLst>
            <a:ext uri="{FF2B5EF4-FFF2-40B4-BE49-F238E27FC236}">
              <a16:creationId xmlns:a16="http://schemas.microsoft.com/office/drawing/2014/main" id="{00000000-0008-0000-0D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1516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51</xdr:row>
      <xdr:rowOff>66675</xdr:rowOff>
    </xdr:from>
    <xdr:ext cx="571500" cy="342900"/>
    <xdr:pic>
      <xdr:nvPicPr>
        <xdr:cNvPr id="400" name="Рисунок 96">
          <a:extLst>
            <a:ext uri="{FF2B5EF4-FFF2-40B4-BE49-F238E27FC236}">
              <a16:creationId xmlns:a16="http://schemas.microsoft.com/office/drawing/2014/main" id="{00000000-0008-0000-0D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1974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52</xdr:row>
      <xdr:rowOff>66675</xdr:rowOff>
    </xdr:from>
    <xdr:ext cx="571500" cy="342900"/>
    <xdr:pic>
      <xdr:nvPicPr>
        <xdr:cNvPr id="401" name="Рисунок 97">
          <a:extLst>
            <a:ext uri="{FF2B5EF4-FFF2-40B4-BE49-F238E27FC236}">
              <a16:creationId xmlns:a16="http://schemas.microsoft.com/office/drawing/2014/main" id="{00000000-0008-0000-0D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2431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53</xdr:row>
      <xdr:rowOff>66675</xdr:rowOff>
    </xdr:from>
    <xdr:ext cx="571500" cy="342900"/>
    <xdr:pic>
      <xdr:nvPicPr>
        <xdr:cNvPr id="402" name="Рисунок 99">
          <a:extLst>
            <a:ext uri="{FF2B5EF4-FFF2-40B4-BE49-F238E27FC236}">
              <a16:creationId xmlns:a16="http://schemas.microsoft.com/office/drawing/2014/main" id="{00000000-0008-0000-0D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3345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55</xdr:row>
      <xdr:rowOff>66675</xdr:rowOff>
    </xdr:from>
    <xdr:ext cx="571500" cy="342900"/>
    <xdr:pic>
      <xdr:nvPicPr>
        <xdr:cNvPr id="403" name="Рисунок 100">
          <a:extLst>
            <a:ext uri="{FF2B5EF4-FFF2-40B4-BE49-F238E27FC236}">
              <a16:creationId xmlns:a16="http://schemas.microsoft.com/office/drawing/2014/main" id="{00000000-0008-0000-0D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4260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56</xdr:row>
      <xdr:rowOff>53067</xdr:rowOff>
    </xdr:from>
    <xdr:ext cx="571500" cy="342900"/>
    <xdr:pic>
      <xdr:nvPicPr>
        <xdr:cNvPr id="404" name="Рисунок 101">
          <a:extLst>
            <a:ext uri="{FF2B5EF4-FFF2-40B4-BE49-F238E27FC236}">
              <a16:creationId xmlns:a16="http://schemas.microsoft.com/office/drawing/2014/main" id="{00000000-0008-0000-0D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7389" y="24722817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58</xdr:row>
      <xdr:rowOff>66675</xdr:rowOff>
    </xdr:from>
    <xdr:ext cx="571500" cy="342900"/>
    <xdr:pic>
      <xdr:nvPicPr>
        <xdr:cNvPr id="406" name="Рисунок 103">
          <a:extLst>
            <a:ext uri="{FF2B5EF4-FFF2-40B4-BE49-F238E27FC236}">
              <a16:creationId xmlns:a16="http://schemas.microsoft.com/office/drawing/2014/main" id="{00000000-0008-0000-0D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5631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59</xdr:row>
      <xdr:rowOff>66675</xdr:rowOff>
    </xdr:from>
    <xdr:ext cx="571500" cy="342900"/>
    <xdr:pic>
      <xdr:nvPicPr>
        <xdr:cNvPr id="407" name="Рисунок 104">
          <a:extLst>
            <a:ext uri="{FF2B5EF4-FFF2-40B4-BE49-F238E27FC236}">
              <a16:creationId xmlns:a16="http://schemas.microsoft.com/office/drawing/2014/main" id="{00000000-0008-0000-0D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6088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61</xdr:row>
      <xdr:rowOff>66675</xdr:rowOff>
    </xdr:from>
    <xdr:ext cx="571500" cy="342900"/>
    <xdr:pic>
      <xdr:nvPicPr>
        <xdr:cNvPr id="408" name="Рисунок 105">
          <a:extLst>
            <a:ext uri="{FF2B5EF4-FFF2-40B4-BE49-F238E27FC236}">
              <a16:creationId xmlns:a16="http://schemas.microsoft.com/office/drawing/2014/main" id="{00000000-0008-0000-0D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7003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62</xdr:row>
      <xdr:rowOff>66675</xdr:rowOff>
    </xdr:from>
    <xdr:ext cx="571500" cy="342900"/>
    <xdr:pic>
      <xdr:nvPicPr>
        <xdr:cNvPr id="409" name="Рисунок 106">
          <a:extLst>
            <a:ext uri="{FF2B5EF4-FFF2-40B4-BE49-F238E27FC236}">
              <a16:creationId xmlns:a16="http://schemas.microsoft.com/office/drawing/2014/main" id="{00000000-0008-0000-0D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74605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63</xdr:row>
      <xdr:rowOff>66675</xdr:rowOff>
    </xdr:from>
    <xdr:ext cx="571500" cy="342900"/>
    <xdr:pic>
      <xdr:nvPicPr>
        <xdr:cNvPr id="410" name="Рисунок 107">
          <a:extLst>
            <a:ext uri="{FF2B5EF4-FFF2-40B4-BE49-F238E27FC236}">
              <a16:creationId xmlns:a16="http://schemas.microsoft.com/office/drawing/2014/main" id="{00000000-0008-0000-0D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7917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66</xdr:row>
      <xdr:rowOff>66675</xdr:rowOff>
    </xdr:from>
    <xdr:ext cx="571500" cy="342900"/>
    <xdr:pic>
      <xdr:nvPicPr>
        <xdr:cNvPr id="411" name="Рисунок 108">
          <a:extLst>
            <a:ext uri="{FF2B5EF4-FFF2-40B4-BE49-F238E27FC236}">
              <a16:creationId xmlns:a16="http://schemas.microsoft.com/office/drawing/2014/main" id="{00000000-0008-0000-0D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8832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23</xdr:row>
      <xdr:rowOff>47625</xdr:rowOff>
    </xdr:from>
    <xdr:ext cx="361950" cy="361950"/>
    <xdr:pic>
      <xdr:nvPicPr>
        <xdr:cNvPr id="412" name="Рисунок 116">
          <a:extLst>
            <a:ext uri="{FF2B5EF4-FFF2-40B4-BE49-F238E27FC236}">
              <a16:creationId xmlns:a16="http://schemas.microsoft.com/office/drawing/2014/main" id="{00000000-0008-0000-0D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1189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23</xdr:row>
      <xdr:rowOff>47625</xdr:rowOff>
    </xdr:from>
    <xdr:ext cx="361950" cy="361950"/>
    <xdr:pic>
      <xdr:nvPicPr>
        <xdr:cNvPr id="413" name="Рисунок 117">
          <a:extLst>
            <a:ext uri="{FF2B5EF4-FFF2-40B4-BE49-F238E27FC236}">
              <a16:creationId xmlns:a16="http://schemas.microsoft.com/office/drawing/2014/main" id="{00000000-0008-0000-0D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189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23</xdr:row>
      <xdr:rowOff>47625</xdr:rowOff>
    </xdr:from>
    <xdr:ext cx="361950" cy="361950"/>
    <xdr:pic>
      <xdr:nvPicPr>
        <xdr:cNvPr id="414" name="Рисунок 119">
          <a:extLst>
            <a:ext uri="{FF2B5EF4-FFF2-40B4-BE49-F238E27FC236}">
              <a16:creationId xmlns:a16="http://schemas.microsoft.com/office/drawing/2014/main" id="{00000000-0008-0000-0D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189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23</xdr:row>
      <xdr:rowOff>47625</xdr:rowOff>
    </xdr:from>
    <xdr:ext cx="361950" cy="361950"/>
    <xdr:pic>
      <xdr:nvPicPr>
        <xdr:cNvPr id="415" name="Рисунок 120">
          <a:extLst>
            <a:ext uri="{FF2B5EF4-FFF2-40B4-BE49-F238E27FC236}">
              <a16:creationId xmlns:a16="http://schemas.microsoft.com/office/drawing/2014/main" id="{00000000-0008-0000-0D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189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24</xdr:row>
      <xdr:rowOff>47625</xdr:rowOff>
    </xdr:from>
    <xdr:ext cx="361950" cy="361950"/>
    <xdr:pic>
      <xdr:nvPicPr>
        <xdr:cNvPr id="416" name="Рисунок 121">
          <a:extLst>
            <a:ext uri="{FF2B5EF4-FFF2-40B4-BE49-F238E27FC236}">
              <a16:creationId xmlns:a16="http://schemas.microsoft.com/office/drawing/2014/main" id="{00000000-0008-0000-0D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12353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24</xdr:row>
      <xdr:rowOff>47625</xdr:rowOff>
    </xdr:from>
    <xdr:ext cx="361950" cy="361950"/>
    <xdr:pic>
      <xdr:nvPicPr>
        <xdr:cNvPr id="417" name="Рисунок 122">
          <a:extLst>
            <a:ext uri="{FF2B5EF4-FFF2-40B4-BE49-F238E27FC236}">
              <a16:creationId xmlns:a16="http://schemas.microsoft.com/office/drawing/2014/main" id="{00000000-0008-0000-0D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2353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24</xdr:row>
      <xdr:rowOff>47625</xdr:rowOff>
    </xdr:from>
    <xdr:ext cx="361950" cy="361950"/>
    <xdr:pic>
      <xdr:nvPicPr>
        <xdr:cNvPr id="418" name="Рисунок 123">
          <a:extLst>
            <a:ext uri="{FF2B5EF4-FFF2-40B4-BE49-F238E27FC236}">
              <a16:creationId xmlns:a16="http://schemas.microsoft.com/office/drawing/2014/main" id="{00000000-0008-0000-0D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2353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24</xdr:row>
      <xdr:rowOff>47625</xdr:rowOff>
    </xdr:from>
    <xdr:ext cx="361950" cy="361950"/>
    <xdr:pic>
      <xdr:nvPicPr>
        <xdr:cNvPr id="419" name="Рисунок 124">
          <a:extLst>
            <a:ext uri="{FF2B5EF4-FFF2-40B4-BE49-F238E27FC236}">
              <a16:creationId xmlns:a16="http://schemas.microsoft.com/office/drawing/2014/main" id="{00000000-0008-0000-0D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2353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25</xdr:row>
      <xdr:rowOff>47625</xdr:rowOff>
    </xdr:from>
    <xdr:ext cx="361950" cy="361950"/>
    <xdr:pic>
      <xdr:nvPicPr>
        <xdr:cNvPr id="420" name="Рисунок 125">
          <a:extLst>
            <a:ext uri="{FF2B5EF4-FFF2-40B4-BE49-F238E27FC236}">
              <a16:creationId xmlns:a16="http://schemas.microsoft.com/office/drawing/2014/main" id="{00000000-0008-0000-0D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2811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25</xdr:row>
      <xdr:rowOff>47625</xdr:rowOff>
    </xdr:from>
    <xdr:ext cx="361950" cy="361950"/>
    <xdr:pic>
      <xdr:nvPicPr>
        <xdr:cNvPr id="421" name="Рисунок 126">
          <a:extLst>
            <a:ext uri="{FF2B5EF4-FFF2-40B4-BE49-F238E27FC236}">
              <a16:creationId xmlns:a16="http://schemas.microsoft.com/office/drawing/2014/main" id="{00000000-0008-0000-0D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2811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25</xdr:row>
      <xdr:rowOff>47625</xdr:rowOff>
    </xdr:from>
    <xdr:ext cx="361950" cy="361950"/>
    <xdr:pic>
      <xdr:nvPicPr>
        <xdr:cNvPr id="422" name="Рисунок 127">
          <a:extLst>
            <a:ext uri="{FF2B5EF4-FFF2-40B4-BE49-F238E27FC236}">
              <a16:creationId xmlns:a16="http://schemas.microsoft.com/office/drawing/2014/main" id="{00000000-0008-0000-0D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2811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26</xdr:row>
      <xdr:rowOff>47625</xdr:rowOff>
    </xdr:from>
    <xdr:ext cx="361950" cy="361950"/>
    <xdr:pic>
      <xdr:nvPicPr>
        <xdr:cNvPr id="423" name="Рисунок 128">
          <a:extLst>
            <a:ext uri="{FF2B5EF4-FFF2-40B4-BE49-F238E27FC236}">
              <a16:creationId xmlns:a16="http://schemas.microsoft.com/office/drawing/2014/main" id="{00000000-0008-0000-0D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3268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26</xdr:row>
      <xdr:rowOff>47625</xdr:rowOff>
    </xdr:from>
    <xdr:ext cx="361950" cy="361950"/>
    <xdr:pic>
      <xdr:nvPicPr>
        <xdr:cNvPr id="424" name="Рисунок 129">
          <a:extLst>
            <a:ext uri="{FF2B5EF4-FFF2-40B4-BE49-F238E27FC236}">
              <a16:creationId xmlns:a16="http://schemas.microsoft.com/office/drawing/2014/main" id="{00000000-0008-0000-0D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3268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26</xdr:row>
      <xdr:rowOff>47625</xdr:rowOff>
    </xdr:from>
    <xdr:ext cx="361950" cy="361950"/>
    <xdr:pic>
      <xdr:nvPicPr>
        <xdr:cNvPr id="425" name="Рисунок 130">
          <a:extLst>
            <a:ext uri="{FF2B5EF4-FFF2-40B4-BE49-F238E27FC236}">
              <a16:creationId xmlns:a16="http://schemas.microsoft.com/office/drawing/2014/main" id="{00000000-0008-0000-0D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3268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14</xdr:row>
      <xdr:rowOff>47625</xdr:rowOff>
    </xdr:from>
    <xdr:ext cx="361950" cy="361950"/>
    <xdr:pic>
      <xdr:nvPicPr>
        <xdr:cNvPr id="426" name="Рисунок 132">
          <a:extLst>
            <a:ext uri="{FF2B5EF4-FFF2-40B4-BE49-F238E27FC236}">
              <a16:creationId xmlns:a16="http://schemas.microsoft.com/office/drawing/2014/main" id="{00000000-0008-0000-0D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6867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14</xdr:row>
      <xdr:rowOff>47625</xdr:rowOff>
    </xdr:from>
    <xdr:ext cx="361950" cy="361950"/>
    <xdr:pic>
      <xdr:nvPicPr>
        <xdr:cNvPr id="427" name="Рисунок 133">
          <a:extLst>
            <a:ext uri="{FF2B5EF4-FFF2-40B4-BE49-F238E27FC236}">
              <a16:creationId xmlns:a16="http://schemas.microsoft.com/office/drawing/2014/main" id="{00000000-0008-0000-0D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6867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14</xdr:row>
      <xdr:rowOff>47625</xdr:rowOff>
    </xdr:from>
    <xdr:ext cx="361950" cy="361950"/>
    <xdr:pic>
      <xdr:nvPicPr>
        <xdr:cNvPr id="428" name="Рисунок 134">
          <a:extLst>
            <a:ext uri="{FF2B5EF4-FFF2-40B4-BE49-F238E27FC236}">
              <a16:creationId xmlns:a16="http://schemas.microsoft.com/office/drawing/2014/main" id="{00000000-0008-0000-0D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6867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14</xdr:row>
      <xdr:rowOff>66675</xdr:rowOff>
    </xdr:from>
    <xdr:ext cx="571500" cy="342900"/>
    <xdr:pic>
      <xdr:nvPicPr>
        <xdr:cNvPr id="429" name="Рисунок 135">
          <a:extLst>
            <a:ext uri="{FF2B5EF4-FFF2-40B4-BE49-F238E27FC236}">
              <a16:creationId xmlns:a16="http://schemas.microsoft.com/office/drawing/2014/main" id="{00000000-0008-0000-0D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68865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33</xdr:row>
      <xdr:rowOff>47625</xdr:rowOff>
    </xdr:from>
    <xdr:ext cx="361950" cy="361950"/>
    <xdr:pic>
      <xdr:nvPicPr>
        <xdr:cNvPr id="444" name="Рисунок 153">
          <a:extLst>
            <a:ext uri="{FF2B5EF4-FFF2-40B4-BE49-F238E27FC236}">
              <a16:creationId xmlns:a16="http://schemas.microsoft.com/office/drawing/2014/main" id="{00000000-0008-0000-0D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646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33</xdr:row>
      <xdr:rowOff>57150</xdr:rowOff>
    </xdr:from>
    <xdr:ext cx="361950" cy="361950"/>
    <xdr:pic>
      <xdr:nvPicPr>
        <xdr:cNvPr id="445" name="Рисунок 154">
          <a:extLst>
            <a:ext uri="{FF2B5EF4-FFF2-40B4-BE49-F238E27FC236}">
              <a16:creationId xmlns:a16="http://schemas.microsoft.com/office/drawing/2014/main" id="{00000000-0008-0000-0D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16478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33</xdr:row>
      <xdr:rowOff>47625</xdr:rowOff>
    </xdr:from>
    <xdr:ext cx="361950" cy="361950"/>
    <xdr:pic>
      <xdr:nvPicPr>
        <xdr:cNvPr id="446" name="Рисунок 155">
          <a:extLst>
            <a:ext uri="{FF2B5EF4-FFF2-40B4-BE49-F238E27FC236}">
              <a16:creationId xmlns:a16="http://schemas.microsoft.com/office/drawing/2014/main" id="{00000000-0008-0000-0D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646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33</xdr:row>
      <xdr:rowOff>47625</xdr:rowOff>
    </xdr:from>
    <xdr:ext cx="361950" cy="361950"/>
    <xdr:pic>
      <xdr:nvPicPr>
        <xdr:cNvPr id="447" name="Рисунок 156">
          <a:extLst>
            <a:ext uri="{FF2B5EF4-FFF2-40B4-BE49-F238E27FC236}">
              <a16:creationId xmlns:a16="http://schemas.microsoft.com/office/drawing/2014/main" id="{00000000-0008-0000-0D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646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34</xdr:row>
      <xdr:rowOff>57150</xdr:rowOff>
    </xdr:from>
    <xdr:ext cx="361950" cy="361950"/>
    <xdr:pic>
      <xdr:nvPicPr>
        <xdr:cNvPr id="448" name="Рисунок 157">
          <a:extLst>
            <a:ext uri="{FF2B5EF4-FFF2-40B4-BE49-F238E27FC236}">
              <a16:creationId xmlns:a16="http://schemas.microsoft.com/office/drawing/2014/main" id="{00000000-0008-0000-0D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16935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35</xdr:row>
      <xdr:rowOff>57150</xdr:rowOff>
    </xdr:from>
    <xdr:ext cx="361950" cy="361950"/>
    <xdr:pic>
      <xdr:nvPicPr>
        <xdr:cNvPr id="449" name="Рисунок 158">
          <a:extLst>
            <a:ext uri="{FF2B5EF4-FFF2-40B4-BE49-F238E27FC236}">
              <a16:creationId xmlns:a16="http://schemas.microsoft.com/office/drawing/2014/main" id="{00000000-0008-0000-0D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17392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34</xdr:row>
      <xdr:rowOff>47625</xdr:rowOff>
    </xdr:from>
    <xdr:ext cx="361950" cy="361950"/>
    <xdr:pic>
      <xdr:nvPicPr>
        <xdr:cNvPr id="450" name="Рисунок 159">
          <a:extLst>
            <a:ext uri="{FF2B5EF4-FFF2-40B4-BE49-F238E27FC236}">
              <a16:creationId xmlns:a16="http://schemas.microsoft.com/office/drawing/2014/main" id="{00000000-0008-0000-0D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692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66675</xdr:colOff>
      <xdr:row>36</xdr:row>
      <xdr:rowOff>47625</xdr:rowOff>
    </xdr:from>
    <xdr:ext cx="361950" cy="361950"/>
    <xdr:pic>
      <xdr:nvPicPr>
        <xdr:cNvPr id="451" name="Рисунок 160">
          <a:extLst>
            <a:ext uri="{FF2B5EF4-FFF2-40B4-BE49-F238E27FC236}">
              <a16:creationId xmlns:a16="http://schemas.microsoft.com/office/drawing/2014/main" id="{00000000-0008-0000-0D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15668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34</xdr:row>
      <xdr:rowOff>47625</xdr:rowOff>
    </xdr:from>
    <xdr:ext cx="361950" cy="361950"/>
    <xdr:pic>
      <xdr:nvPicPr>
        <xdr:cNvPr id="452" name="Рисунок 161">
          <a:extLst>
            <a:ext uri="{FF2B5EF4-FFF2-40B4-BE49-F238E27FC236}">
              <a16:creationId xmlns:a16="http://schemas.microsoft.com/office/drawing/2014/main" id="{00000000-0008-0000-0D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692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34</xdr:row>
      <xdr:rowOff>47625</xdr:rowOff>
    </xdr:from>
    <xdr:ext cx="361950" cy="361950"/>
    <xdr:pic>
      <xdr:nvPicPr>
        <xdr:cNvPr id="454" name="Рисунок 163">
          <a:extLst>
            <a:ext uri="{FF2B5EF4-FFF2-40B4-BE49-F238E27FC236}">
              <a16:creationId xmlns:a16="http://schemas.microsoft.com/office/drawing/2014/main" id="{00000000-0008-0000-0D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692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35</xdr:row>
      <xdr:rowOff>47625</xdr:rowOff>
    </xdr:from>
    <xdr:ext cx="361950" cy="361950"/>
    <xdr:pic>
      <xdr:nvPicPr>
        <xdr:cNvPr id="455" name="Рисунок 164">
          <a:extLst>
            <a:ext uri="{FF2B5EF4-FFF2-40B4-BE49-F238E27FC236}">
              <a16:creationId xmlns:a16="http://schemas.microsoft.com/office/drawing/2014/main" id="{00000000-0008-0000-0D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7383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40</xdr:row>
      <xdr:rowOff>47625</xdr:rowOff>
    </xdr:from>
    <xdr:ext cx="361950" cy="361950"/>
    <xdr:pic>
      <xdr:nvPicPr>
        <xdr:cNvPr id="456" name="Рисунок 166">
          <a:extLst>
            <a:ext uri="{FF2B5EF4-FFF2-40B4-BE49-F238E27FC236}">
              <a16:creationId xmlns:a16="http://schemas.microsoft.com/office/drawing/2014/main" id="{00000000-0008-0000-0D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7840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40</xdr:row>
      <xdr:rowOff>47625</xdr:rowOff>
    </xdr:from>
    <xdr:ext cx="361950" cy="361950"/>
    <xdr:pic>
      <xdr:nvPicPr>
        <xdr:cNvPr id="457" name="Рисунок 167">
          <a:extLst>
            <a:ext uri="{FF2B5EF4-FFF2-40B4-BE49-F238E27FC236}">
              <a16:creationId xmlns:a16="http://schemas.microsoft.com/office/drawing/2014/main" id="{00000000-0008-0000-0D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7840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40</xdr:row>
      <xdr:rowOff>47625</xdr:rowOff>
    </xdr:from>
    <xdr:ext cx="361950" cy="361950"/>
    <xdr:pic>
      <xdr:nvPicPr>
        <xdr:cNvPr id="458" name="Рисунок 168">
          <a:extLst>
            <a:ext uri="{FF2B5EF4-FFF2-40B4-BE49-F238E27FC236}">
              <a16:creationId xmlns:a16="http://schemas.microsoft.com/office/drawing/2014/main" id="{00000000-0008-0000-0D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7840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97</xdr:row>
      <xdr:rowOff>47625</xdr:rowOff>
    </xdr:from>
    <xdr:ext cx="361950" cy="361950"/>
    <xdr:pic>
      <xdr:nvPicPr>
        <xdr:cNvPr id="459" name="Рисунок 172">
          <a:extLst>
            <a:ext uri="{FF2B5EF4-FFF2-40B4-BE49-F238E27FC236}">
              <a16:creationId xmlns:a16="http://schemas.microsoft.com/office/drawing/2014/main" id="{00000000-0008-0000-0D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8754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97</xdr:row>
      <xdr:rowOff>47625</xdr:rowOff>
    </xdr:from>
    <xdr:ext cx="361950" cy="361950"/>
    <xdr:pic>
      <xdr:nvPicPr>
        <xdr:cNvPr id="460" name="Рисунок 173">
          <a:extLst>
            <a:ext uri="{FF2B5EF4-FFF2-40B4-BE49-F238E27FC236}">
              <a16:creationId xmlns:a16="http://schemas.microsoft.com/office/drawing/2014/main" id="{00000000-0008-0000-0D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8754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97</xdr:row>
      <xdr:rowOff>47625</xdr:rowOff>
    </xdr:from>
    <xdr:ext cx="361950" cy="361950"/>
    <xdr:pic>
      <xdr:nvPicPr>
        <xdr:cNvPr id="461" name="Рисунок 174">
          <a:extLst>
            <a:ext uri="{FF2B5EF4-FFF2-40B4-BE49-F238E27FC236}">
              <a16:creationId xmlns:a16="http://schemas.microsoft.com/office/drawing/2014/main" id="{00000000-0008-0000-0D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8754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49</xdr:row>
      <xdr:rowOff>47625</xdr:rowOff>
    </xdr:from>
    <xdr:ext cx="361950" cy="361950"/>
    <xdr:pic>
      <xdr:nvPicPr>
        <xdr:cNvPr id="462" name="Рисунок 175">
          <a:extLst>
            <a:ext uri="{FF2B5EF4-FFF2-40B4-BE49-F238E27FC236}">
              <a16:creationId xmlns:a16="http://schemas.microsoft.com/office/drawing/2014/main" id="{00000000-0008-0000-0D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104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49</xdr:row>
      <xdr:rowOff>47625</xdr:rowOff>
    </xdr:from>
    <xdr:ext cx="361950" cy="361950"/>
    <xdr:pic>
      <xdr:nvPicPr>
        <xdr:cNvPr id="463" name="Рисунок 176">
          <a:extLst>
            <a:ext uri="{FF2B5EF4-FFF2-40B4-BE49-F238E27FC236}">
              <a16:creationId xmlns:a16="http://schemas.microsoft.com/office/drawing/2014/main" id="{00000000-0008-0000-0D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104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49</xdr:row>
      <xdr:rowOff>47625</xdr:rowOff>
    </xdr:from>
    <xdr:ext cx="361950" cy="361950"/>
    <xdr:pic>
      <xdr:nvPicPr>
        <xdr:cNvPr id="464" name="Рисунок 177">
          <a:extLst>
            <a:ext uri="{FF2B5EF4-FFF2-40B4-BE49-F238E27FC236}">
              <a16:creationId xmlns:a16="http://schemas.microsoft.com/office/drawing/2014/main" id="{00000000-0008-0000-0D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104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50</xdr:row>
      <xdr:rowOff>47625</xdr:rowOff>
    </xdr:from>
    <xdr:ext cx="361950" cy="361950"/>
    <xdr:pic>
      <xdr:nvPicPr>
        <xdr:cNvPr id="465" name="Рисунок 178">
          <a:extLst>
            <a:ext uri="{FF2B5EF4-FFF2-40B4-BE49-F238E27FC236}">
              <a16:creationId xmlns:a16="http://schemas.microsoft.com/office/drawing/2014/main" id="{00000000-0008-0000-0D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1497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50</xdr:row>
      <xdr:rowOff>47625</xdr:rowOff>
    </xdr:from>
    <xdr:ext cx="361950" cy="361950"/>
    <xdr:pic>
      <xdr:nvPicPr>
        <xdr:cNvPr id="466" name="Рисунок 179">
          <a:extLst>
            <a:ext uri="{FF2B5EF4-FFF2-40B4-BE49-F238E27FC236}">
              <a16:creationId xmlns:a16="http://schemas.microsoft.com/office/drawing/2014/main" id="{00000000-0008-0000-0D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1497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51</xdr:row>
      <xdr:rowOff>47625</xdr:rowOff>
    </xdr:from>
    <xdr:ext cx="361950" cy="361950"/>
    <xdr:pic>
      <xdr:nvPicPr>
        <xdr:cNvPr id="467" name="Рисунок 180">
          <a:extLst>
            <a:ext uri="{FF2B5EF4-FFF2-40B4-BE49-F238E27FC236}">
              <a16:creationId xmlns:a16="http://schemas.microsoft.com/office/drawing/2014/main" id="{00000000-0008-0000-0D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1955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51</xdr:row>
      <xdr:rowOff>47625</xdr:rowOff>
    </xdr:from>
    <xdr:ext cx="361950" cy="361950"/>
    <xdr:pic>
      <xdr:nvPicPr>
        <xdr:cNvPr id="468" name="Рисунок 181">
          <a:extLst>
            <a:ext uri="{FF2B5EF4-FFF2-40B4-BE49-F238E27FC236}">
              <a16:creationId xmlns:a16="http://schemas.microsoft.com/office/drawing/2014/main" id="{00000000-0008-0000-0D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1955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51</xdr:row>
      <xdr:rowOff>47625</xdr:rowOff>
    </xdr:from>
    <xdr:ext cx="361950" cy="361950"/>
    <xdr:pic>
      <xdr:nvPicPr>
        <xdr:cNvPr id="469" name="Рисунок 182">
          <a:extLst>
            <a:ext uri="{FF2B5EF4-FFF2-40B4-BE49-F238E27FC236}">
              <a16:creationId xmlns:a16="http://schemas.microsoft.com/office/drawing/2014/main" id="{00000000-0008-0000-0D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1955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52</xdr:row>
      <xdr:rowOff>47625</xdr:rowOff>
    </xdr:from>
    <xdr:ext cx="361950" cy="361950"/>
    <xdr:pic>
      <xdr:nvPicPr>
        <xdr:cNvPr id="470" name="Рисунок 183">
          <a:extLst>
            <a:ext uri="{FF2B5EF4-FFF2-40B4-BE49-F238E27FC236}">
              <a16:creationId xmlns:a16="http://schemas.microsoft.com/office/drawing/2014/main" id="{00000000-0008-0000-0D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241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52</xdr:row>
      <xdr:rowOff>47625</xdr:rowOff>
    </xdr:from>
    <xdr:ext cx="361950" cy="361950"/>
    <xdr:pic>
      <xdr:nvPicPr>
        <xdr:cNvPr id="471" name="Рисунок 184">
          <a:extLst>
            <a:ext uri="{FF2B5EF4-FFF2-40B4-BE49-F238E27FC236}">
              <a16:creationId xmlns:a16="http://schemas.microsoft.com/office/drawing/2014/main" id="{00000000-0008-0000-0D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241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52</xdr:row>
      <xdr:rowOff>47625</xdr:rowOff>
    </xdr:from>
    <xdr:ext cx="361950" cy="361950"/>
    <xdr:pic>
      <xdr:nvPicPr>
        <xdr:cNvPr id="472" name="Рисунок 185">
          <a:extLst>
            <a:ext uri="{FF2B5EF4-FFF2-40B4-BE49-F238E27FC236}">
              <a16:creationId xmlns:a16="http://schemas.microsoft.com/office/drawing/2014/main" id="{00000000-0008-0000-0D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241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98</xdr:row>
      <xdr:rowOff>47625</xdr:rowOff>
    </xdr:from>
    <xdr:ext cx="361950" cy="361950"/>
    <xdr:pic>
      <xdr:nvPicPr>
        <xdr:cNvPr id="474" name="Рисунок 187">
          <a:extLst>
            <a:ext uri="{FF2B5EF4-FFF2-40B4-BE49-F238E27FC236}">
              <a16:creationId xmlns:a16="http://schemas.microsoft.com/office/drawing/2014/main" id="{00000000-0008-0000-0D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2869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99</xdr:row>
      <xdr:rowOff>47625</xdr:rowOff>
    </xdr:from>
    <xdr:ext cx="361950" cy="361950"/>
    <xdr:pic>
      <xdr:nvPicPr>
        <xdr:cNvPr id="475" name="Рисунок 188">
          <a:extLst>
            <a:ext uri="{FF2B5EF4-FFF2-40B4-BE49-F238E27FC236}">
              <a16:creationId xmlns:a16="http://schemas.microsoft.com/office/drawing/2014/main" id="{00000000-0008-0000-0D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1556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99</xdr:row>
      <xdr:rowOff>47625</xdr:rowOff>
    </xdr:from>
    <xdr:ext cx="361950" cy="361950"/>
    <xdr:pic>
      <xdr:nvPicPr>
        <xdr:cNvPr id="476" name="Рисунок 189">
          <a:extLst>
            <a:ext uri="{FF2B5EF4-FFF2-40B4-BE49-F238E27FC236}">
              <a16:creationId xmlns:a16="http://schemas.microsoft.com/office/drawing/2014/main" id="{00000000-0008-0000-0D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1556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53</xdr:row>
      <xdr:rowOff>47625</xdr:rowOff>
    </xdr:from>
    <xdr:ext cx="361950" cy="361950"/>
    <xdr:pic>
      <xdr:nvPicPr>
        <xdr:cNvPr id="477" name="Рисунок 190">
          <a:extLst>
            <a:ext uri="{FF2B5EF4-FFF2-40B4-BE49-F238E27FC236}">
              <a16:creationId xmlns:a16="http://schemas.microsoft.com/office/drawing/2014/main" id="{00000000-0008-0000-0D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332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53</xdr:row>
      <xdr:rowOff>47625</xdr:rowOff>
    </xdr:from>
    <xdr:ext cx="361950" cy="361950"/>
    <xdr:pic>
      <xdr:nvPicPr>
        <xdr:cNvPr id="478" name="Рисунок 191">
          <a:extLst>
            <a:ext uri="{FF2B5EF4-FFF2-40B4-BE49-F238E27FC236}">
              <a16:creationId xmlns:a16="http://schemas.microsoft.com/office/drawing/2014/main" id="{00000000-0008-0000-0D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332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53</xdr:row>
      <xdr:rowOff>47625</xdr:rowOff>
    </xdr:from>
    <xdr:ext cx="361950" cy="361950"/>
    <xdr:pic>
      <xdr:nvPicPr>
        <xdr:cNvPr id="479" name="Рисунок 192">
          <a:extLst>
            <a:ext uri="{FF2B5EF4-FFF2-40B4-BE49-F238E27FC236}">
              <a16:creationId xmlns:a16="http://schemas.microsoft.com/office/drawing/2014/main" id="{00000000-0008-0000-0D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332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55</xdr:row>
      <xdr:rowOff>47625</xdr:rowOff>
    </xdr:from>
    <xdr:ext cx="361950" cy="361950"/>
    <xdr:pic>
      <xdr:nvPicPr>
        <xdr:cNvPr id="480" name="Рисунок 193">
          <a:extLst>
            <a:ext uri="{FF2B5EF4-FFF2-40B4-BE49-F238E27FC236}">
              <a16:creationId xmlns:a16="http://schemas.microsoft.com/office/drawing/2014/main" id="{00000000-0008-0000-0D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4241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55</xdr:row>
      <xdr:rowOff>47625</xdr:rowOff>
    </xdr:from>
    <xdr:ext cx="361950" cy="361950"/>
    <xdr:pic>
      <xdr:nvPicPr>
        <xdr:cNvPr id="481" name="Рисунок 194">
          <a:extLst>
            <a:ext uri="{FF2B5EF4-FFF2-40B4-BE49-F238E27FC236}">
              <a16:creationId xmlns:a16="http://schemas.microsoft.com/office/drawing/2014/main" id="{00000000-0008-0000-0D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4241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55</xdr:row>
      <xdr:rowOff>47625</xdr:rowOff>
    </xdr:from>
    <xdr:ext cx="361950" cy="361950"/>
    <xdr:pic>
      <xdr:nvPicPr>
        <xdr:cNvPr id="482" name="Рисунок 195">
          <a:extLst>
            <a:ext uri="{FF2B5EF4-FFF2-40B4-BE49-F238E27FC236}">
              <a16:creationId xmlns:a16="http://schemas.microsoft.com/office/drawing/2014/main" id="{00000000-0008-0000-0D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4241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56</xdr:row>
      <xdr:rowOff>47625</xdr:rowOff>
    </xdr:from>
    <xdr:ext cx="361950" cy="361950"/>
    <xdr:pic>
      <xdr:nvPicPr>
        <xdr:cNvPr id="483" name="Рисунок 196">
          <a:extLst>
            <a:ext uri="{FF2B5EF4-FFF2-40B4-BE49-F238E27FC236}">
              <a16:creationId xmlns:a16="http://schemas.microsoft.com/office/drawing/2014/main" id="{00000000-0008-0000-0D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4698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56</xdr:row>
      <xdr:rowOff>47625</xdr:rowOff>
    </xdr:from>
    <xdr:ext cx="361950" cy="361950"/>
    <xdr:pic>
      <xdr:nvPicPr>
        <xdr:cNvPr id="484" name="Рисунок 197">
          <a:extLst>
            <a:ext uri="{FF2B5EF4-FFF2-40B4-BE49-F238E27FC236}">
              <a16:creationId xmlns:a16="http://schemas.microsoft.com/office/drawing/2014/main" id="{00000000-0008-0000-0D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4698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56</xdr:row>
      <xdr:rowOff>47625</xdr:rowOff>
    </xdr:from>
    <xdr:ext cx="361950" cy="361950"/>
    <xdr:pic>
      <xdr:nvPicPr>
        <xdr:cNvPr id="485" name="Рисунок 198">
          <a:extLst>
            <a:ext uri="{FF2B5EF4-FFF2-40B4-BE49-F238E27FC236}">
              <a16:creationId xmlns:a16="http://schemas.microsoft.com/office/drawing/2014/main" id="{00000000-0008-0000-0D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4698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61</xdr:row>
      <xdr:rowOff>47625</xdr:rowOff>
    </xdr:from>
    <xdr:ext cx="361950" cy="361950"/>
    <xdr:pic>
      <xdr:nvPicPr>
        <xdr:cNvPr id="486" name="Рисунок 203">
          <a:extLst>
            <a:ext uri="{FF2B5EF4-FFF2-40B4-BE49-F238E27FC236}">
              <a16:creationId xmlns:a16="http://schemas.microsoft.com/office/drawing/2014/main" id="{00000000-0008-0000-0D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6984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61</xdr:row>
      <xdr:rowOff>47625</xdr:rowOff>
    </xdr:from>
    <xdr:ext cx="361950" cy="361950"/>
    <xdr:pic>
      <xdr:nvPicPr>
        <xdr:cNvPr id="487" name="Рисунок 204">
          <a:extLst>
            <a:ext uri="{FF2B5EF4-FFF2-40B4-BE49-F238E27FC236}">
              <a16:creationId xmlns:a16="http://schemas.microsoft.com/office/drawing/2014/main" id="{00000000-0008-0000-0D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6984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61</xdr:row>
      <xdr:rowOff>47625</xdr:rowOff>
    </xdr:from>
    <xdr:ext cx="361950" cy="361950"/>
    <xdr:pic>
      <xdr:nvPicPr>
        <xdr:cNvPr id="488" name="Рисунок 205">
          <a:extLst>
            <a:ext uri="{FF2B5EF4-FFF2-40B4-BE49-F238E27FC236}">
              <a16:creationId xmlns:a16="http://schemas.microsoft.com/office/drawing/2014/main" id="{00000000-0008-0000-0D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6984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59</xdr:row>
      <xdr:rowOff>47625</xdr:rowOff>
    </xdr:from>
    <xdr:ext cx="361950" cy="361950"/>
    <xdr:pic>
      <xdr:nvPicPr>
        <xdr:cNvPr id="489" name="Рисунок 206">
          <a:extLst>
            <a:ext uri="{FF2B5EF4-FFF2-40B4-BE49-F238E27FC236}">
              <a16:creationId xmlns:a16="http://schemas.microsoft.com/office/drawing/2014/main" id="{00000000-0008-0000-0D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6069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59</xdr:row>
      <xdr:rowOff>47625</xdr:rowOff>
    </xdr:from>
    <xdr:ext cx="361950" cy="361950"/>
    <xdr:pic>
      <xdr:nvPicPr>
        <xdr:cNvPr id="490" name="Рисунок 207">
          <a:extLst>
            <a:ext uri="{FF2B5EF4-FFF2-40B4-BE49-F238E27FC236}">
              <a16:creationId xmlns:a16="http://schemas.microsoft.com/office/drawing/2014/main" id="{00000000-0008-0000-0D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6069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59</xdr:row>
      <xdr:rowOff>47625</xdr:rowOff>
    </xdr:from>
    <xdr:ext cx="361950" cy="361950"/>
    <xdr:pic>
      <xdr:nvPicPr>
        <xdr:cNvPr id="491" name="Рисунок 208">
          <a:extLst>
            <a:ext uri="{FF2B5EF4-FFF2-40B4-BE49-F238E27FC236}">
              <a16:creationId xmlns:a16="http://schemas.microsoft.com/office/drawing/2014/main" id="{00000000-0008-0000-0D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6069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58</xdr:row>
      <xdr:rowOff>57150</xdr:rowOff>
    </xdr:from>
    <xdr:ext cx="361950" cy="361950"/>
    <xdr:pic>
      <xdr:nvPicPr>
        <xdr:cNvPr id="492" name="Рисунок 154">
          <a:extLst>
            <a:ext uri="{FF2B5EF4-FFF2-40B4-BE49-F238E27FC236}">
              <a16:creationId xmlns:a16="http://schemas.microsoft.com/office/drawing/2014/main" id="{00000000-0008-0000-0D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25622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58</xdr:row>
      <xdr:rowOff>47625</xdr:rowOff>
    </xdr:from>
    <xdr:ext cx="361950" cy="361950"/>
    <xdr:pic>
      <xdr:nvPicPr>
        <xdr:cNvPr id="493" name="Рисунок 196">
          <a:extLst>
            <a:ext uri="{FF2B5EF4-FFF2-40B4-BE49-F238E27FC236}">
              <a16:creationId xmlns:a16="http://schemas.microsoft.com/office/drawing/2014/main" id="{00000000-0008-0000-0D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5612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58</xdr:row>
      <xdr:rowOff>47625</xdr:rowOff>
    </xdr:from>
    <xdr:ext cx="361950" cy="361950"/>
    <xdr:pic>
      <xdr:nvPicPr>
        <xdr:cNvPr id="494" name="Рисунок 187">
          <a:extLst>
            <a:ext uri="{FF2B5EF4-FFF2-40B4-BE49-F238E27FC236}">
              <a16:creationId xmlns:a16="http://schemas.microsoft.com/office/drawing/2014/main" id="{00000000-0008-0000-0D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5612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58</xdr:row>
      <xdr:rowOff>47625</xdr:rowOff>
    </xdr:from>
    <xdr:ext cx="361950" cy="361950"/>
    <xdr:pic>
      <xdr:nvPicPr>
        <xdr:cNvPr id="495" name="Рисунок 198">
          <a:extLst>
            <a:ext uri="{FF2B5EF4-FFF2-40B4-BE49-F238E27FC236}">
              <a16:creationId xmlns:a16="http://schemas.microsoft.com/office/drawing/2014/main" id="{00000000-0008-0000-0D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5612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62</xdr:row>
      <xdr:rowOff>57150</xdr:rowOff>
    </xdr:from>
    <xdr:ext cx="361950" cy="361950"/>
    <xdr:pic>
      <xdr:nvPicPr>
        <xdr:cNvPr id="498" name="Рисунок 154">
          <a:extLst>
            <a:ext uri="{FF2B5EF4-FFF2-40B4-BE49-F238E27FC236}">
              <a16:creationId xmlns:a16="http://schemas.microsoft.com/office/drawing/2014/main" id="{00000000-0008-0000-0D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27451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63</xdr:row>
      <xdr:rowOff>57150</xdr:rowOff>
    </xdr:from>
    <xdr:ext cx="361950" cy="361950"/>
    <xdr:pic>
      <xdr:nvPicPr>
        <xdr:cNvPr id="499" name="Рисунок 154">
          <a:extLst>
            <a:ext uri="{FF2B5EF4-FFF2-40B4-BE49-F238E27FC236}">
              <a16:creationId xmlns:a16="http://schemas.microsoft.com/office/drawing/2014/main" id="{00000000-0008-0000-0D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27908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66</xdr:row>
      <xdr:rowOff>57150</xdr:rowOff>
    </xdr:from>
    <xdr:ext cx="361950" cy="361950"/>
    <xdr:pic>
      <xdr:nvPicPr>
        <xdr:cNvPr id="500" name="Рисунок 154">
          <a:extLst>
            <a:ext uri="{FF2B5EF4-FFF2-40B4-BE49-F238E27FC236}">
              <a16:creationId xmlns:a16="http://schemas.microsoft.com/office/drawing/2014/main" id="{00000000-0008-0000-0D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28822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62</xdr:row>
      <xdr:rowOff>47625</xdr:rowOff>
    </xdr:from>
    <xdr:ext cx="361950" cy="361950"/>
    <xdr:pic>
      <xdr:nvPicPr>
        <xdr:cNvPr id="501" name="Рисунок 204">
          <a:extLst>
            <a:ext uri="{FF2B5EF4-FFF2-40B4-BE49-F238E27FC236}">
              <a16:creationId xmlns:a16="http://schemas.microsoft.com/office/drawing/2014/main" id="{00000000-0008-0000-0D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7441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66</xdr:row>
      <xdr:rowOff>47625</xdr:rowOff>
    </xdr:from>
    <xdr:ext cx="361950" cy="361950"/>
    <xdr:pic>
      <xdr:nvPicPr>
        <xdr:cNvPr id="502" name="Рисунок 204">
          <a:extLst>
            <a:ext uri="{FF2B5EF4-FFF2-40B4-BE49-F238E27FC236}">
              <a16:creationId xmlns:a16="http://schemas.microsoft.com/office/drawing/2014/main" id="{00000000-0008-0000-0D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8813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63</xdr:row>
      <xdr:rowOff>47625</xdr:rowOff>
    </xdr:from>
    <xdr:ext cx="361950" cy="361950"/>
    <xdr:pic>
      <xdr:nvPicPr>
        <xdr:cNvPr id="503" name="Рисунок 187">
          <a:extLst>
            <a:ext uri="{FF2B5EF4-FFF2-40B4-BE49-F238E27FC236}">
              <a16:creationId xmlns:a16="http://schemas.microsoft.com/office/drawing/2014/main" id="{00000000-0008-0000-0D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789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62</xdr:row>
      <xdr:rowOff>47625</xdr:rowOff>
    </xdr:from>
    <xdr:ext cx="361950" cy="361950"/>
    <xdr:pic>
      <xdr:nvPicPr>
        <xdr:cNvPr id="504" name="Рисунок 205">
          <a:extLst>
            <a:ext uri="{FF2B5EF4-FFF2-40B4-BE49-F238E27FC236}">
              <a16:creationId xmlns:a16="http://schemas.microsoft.com/office/drawing/2014/main" id="{00000000-0008-0000-0D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7441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66</xdr:row>
      <xdr:rowOff>47625</xdr:rowOff>
    </xdr:from>
    <xdr:ext cx="361950" cy="361950"/>
    <xdr:pic>
      <xdr:nvPicPr>
        <xdr:cNvPr id="505" name="Рисунок 187">
          <a:extLst>
            <a:ext uri="{FF2B5EF4-FFF2-40B4-BE49-F238E27FC236}">
              <a16:creationId xmlns:a16="http://schemas.microsoft.com/office/drawing/2014/main" id="{00000000-0008-0000-0D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8813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62</xdr:row>
      <xdr:rowOff>47625</xdr:rowOff>
    </xdr:from>
    <xdr:ext cx="361950" cy="361950"/>
    <xdr:pic>
      <xdr:nvPicPr>
        <xdr:cNvPr id="507" name="Рисунок 203">
          <a:extLst>
            <a:ext uri="{FF2B5EF4-FFF2-40B4-BE49-F238E27FC236}">
              <a16:creationId xmlns:a16="http://schemas.microsoft.com/office/drawing/2014/main" id="{00000000-0008-0000-0D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7441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63</xdr:row>
      <xdr:rowOff>47625</xdr:rowOff>
    </xdr:from>
    <xdr:ext cx="361950" cy="361950"/>
    <xdr:pic>
      <xdr:nvPicPr>
        <xdr:cNvPr id="508" name="Рисунок 203">
          <a:extLst>
            <a:ext uri="{FF2B5EF4-FFF2-40B4-BE49-F238E27FC236}">
              <a16:creationId xmlns:a16="http://schemas.microsoft.com/office/drawing/2014/main" id="{00000000-0008-0000-0D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789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57150</xdr:colOff>
      <xdr:row>66</xdr:row>
      <xdr:rowOff>57150</xdr:rowOff>
    </xdr:from>
    <xdr:ext cx="352425" cy="352425"/>
    <xdr:pic>
      <xdr:nvPicPr>
        <xdr:cNvPr id="510" name="Рисунок 131">
          <a:extLst>
            <a:ext uri="{FF2B5EF4-FFF2-40B4-BE49-F238E27FC236}">
              <a16:creationId xmlns:a16="http://schemas.microsoft.com/office/drawing/2014/main" id="{00000000-0008-0000-0D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28822650"/>
          <a:ext cx="352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58</xdr:row>
      <xdr:rowOff>57150</xdr:rowOff>
    </xdr:from>
    <xdr:ext cx="352425" cy="352425"/>
    <xdr:pic>
      <xdr:nvPicPr>
        <xdr:cNvPr id="511" name="Рисунок 131">
          <a:extLst>
            <a:ext uri="{FF2B5EF4-FFF2-40B4-BE49-F238E27FC236}">
              <a16:creationId xmlns:a16="http://schemas.microsoft.com/office/drawing/2014/main" id="{00000000-0008-0000-0D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25622250"/>
          <a:ext cx="352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90</xdr:row>
      <xdr:rowOff>47625</xdr:rowOff>
    </xdr:from>
    <xdr:ext cx="361950" cy="361950"/>
    <xdr:pic>
      <xdr:nvPicPr>
        <xdr:cNvPr id="512" name="Рисунок 59">
          <a:extLst>
            <a:ext uri="{FF2B5EF4-FFF2-40B4-BE49-F238E27FC236}">
              <a16:creationId xmlns:a16="http://schemas.microsoft.com/office/drawing/2014/main" id="{00000000-0008-0000-0D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6410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92</xdr:row>
      <xdr:rowOff>66675</xdr:rowOff>
    </xdr:from>
    <xdr:ext cx="571500" cy="342900"/>
    <xdr:pic>
      <xdr:nvPicPr>
        <xdr:cNvPr id="519" name="Рисунок 113">
          <a:extLst>
            <a:ext uri="{FF2B5EF4-FFF2-40B4-BE49-F238E27FC236}">
              <a16:creationId xmlns:a16="http://schemas.microsoft.com/office/drawing/2014/main" id="{00000000-0008-0000-0D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9629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92</xdr:row>
      <xdr:rowOff>47625</xdr:rowOff>
    </xdr:from>
    <xdr:ext cx="361950" cy="361950"/>
    <xdr:pic>
      <xdr:nvPicPr>
        <xdr:cNvPr id="520" name="Рисунок 200">
          <a:extLst>
            <a:ext uri="{FF2B5EF4-FFF2-40B4-BE49-F238E27FC236}">
              <a16:creationId xmlns:a16="http://schemas.microsoft.com/office/drawing/2014/main" id="{00000000-0008-0000-0D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961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92</xdr:row>
      <xdr:rowOff>47625</xdr:rowOff>
    </xdr:from>
    <xdr:ext cx="361950" cy="361950"/>
    <xdr:pic>
      <xdr:nvPicPr>
        <xdr:cNvPr id="521" name="Рисунок 201">
          <a:extLst>
            <a:ext uri="{FF2B5EF4-FFF2-40B4-BE49-F238E27FC236}">
              <a16:creationId xmlns:a16="http://schemas.microsoft.com/office/drawing/2014/main" id="{00000000-0008-0000-0D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961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93</xdr:row>
      <xdr:rowOff>66675</xdr:rowOff>
    </xdr:from>
    <xdr:ext cx="571500" cy="342900"/>
    <xdr:pic>
      <xdr:nvPicPr>
        <xdr:cNvPr id="522" name="Рисунок 113">
          <a:extLst>
            <a:ext uri="{FF2B5EF4-FFF2-40B4-BE49-F238E27FC236}">
              <a16:creationId xmlns:a16="http://schemas.microsoft.com/office/drawing/2014/main" id="{00000000-0008-0000-0D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1001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93</xdr:row>
      <xdr:rowOff>47625</xdr:rowOff>
    </xdr:from>
    <xdr:ext cx="361950" cy="361950"/>
    <xdr:pic>
      <xdr:nvPicPr>
        <xdr:cNvPr id="523" name="Рисунок 199">
          <a:extLst>
            <a:ext uri="{FF2B5EF4-FFF2-40B4-BE49-F238E27FC236}">
              <a16:creationId xmlns:a16="http://schemas.microsoft.com/office/drawing/2014/main" id="{00000000-0008-0000-0D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098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93</xdr:row>
      <xdr:rowOff>47625</xdr:rowOff>
    </xdr:from>
    <xdr:ext cx="361950" cy="361950"/>
    <xdr:pic>
      <xdr:nvPicPr>
        <xdr:cNvPr id="524" name="Рисунок 200">
          <a:extLst>
            <a:ext uri="{FF2B5EF4-FFF2-40B4-BE49-F238E27FC236}">
              <a16:creationId xmlns:a16="http://schemas.microsoft.com/office/drawing/2014/main" id="{00000000-0008-0000-0D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098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93</xdr:row>
      <xdr:rowOff>47625</xdr:rowOff>
    </xdr:from>
    <xdr:ext cx="361950" cy="361950"/>
    <xdr:pic>
      <xdr:nvPicPr>
        <xdr:cNvPr id="525" name="Рисунок 201">
          <a:extLst>
            <a:ext uri="{FF2B5EF4-FFF2-40B4-BE49-F238E27FC236}">
              <a16:creationId xmlns:a16="http://schemas.microsoft.com/office/drawing/2014/main" id="{00000000-0008-0000-0D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098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43</xdr:row>
      <xdr:rowOff>66675</xdr:rowOff>
    </xdr:from>
    <xdr:ext cx="571500" cy="342900"/>
    <xdr:pic>
      <xdr:nvPicPr>
        <xdr:cNvPr id="526" name="Рисунок 113">
          <a:extLst>
            <a:ext uri="{FF2B5EF4-FFF2-40B4-BE49-F238E27FC236}">
              <a16:creationId xmlns:a16="http://schemas.microsoft.com/office/drawing/2014/main" id="{00000000-0008-0000-0D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9230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43</xdr:row>
      <xdr:rowOff>47625</xdr:rowOff>
    </xdr:from>
    <xdr:ext cx="361950" cy="361950"/>
    <xdr:pic>
      <xdr:nvPicPr>
        <xdr:cNvPr id="527" name="Рисунок 526">
          <a:extLst>
            <a:ext uri="{FF2B5EF4-FFF2-40B4-BE49-F238E27FC236}">
              <a16:creationId xmlns:a16="http://schemas.microsoft.com/office/drawing/2014/main" id="{00000000-0008-0000-0D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921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60</xdr:row>
      <xdr:rowOff>47625</xdr:rowOff>
    </xdr:from>
    <xdr:ext cx="361950" cy="361950"/>
    <xdr:pic>
      <xdr:nvPicPr>
        <xdr:cNvPr id="530" name="Рисунок 199">
          <a:extLst>
            <a:ext uri="{FF2B5EF4-FFF2-40B4-BE49-F238E27FC236}">
              <a16:creationId xmlns:a16="http://schemas.microsoft.com/office/drawing/2014/main" id="{00000000-0008-0000-0D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652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60</xdr:row>
      <xdr:rowOff>0</xdr:rowOff>
    </xdr:from>
    <xdr:ext cx="361950" cy="361950"/>
    <xdr:pic>
      <xdr:nvPicPr>
        <xdr:cNvPr id="532" name="Рисунок 201">
          <a:extLst>
            <a:ext uri="{FF2B5EF4-FFF2-40B4-BE49-F238E27FC236}">
              <a16:creationId xmlns:a16="http://schemas.microsoft.com/office/drawing/2014/main" id="{00000000-0008-0000-0D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6479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70</xdr:row>
      <xdr:rowOff>66675</xdr:rowOff>
    </xdr:from>
    <xdr:ext cx="571500" cy="342900"/>
    <xdr:pic>
      <xdr:nvPicPr>
        <xdr:cNvPr id="533" name="Рисунок 113">
          <a:extLst>
            <a:ext uri="{FF2B5EF4-FFF2-40B4-BE49-F238E27FC236}">
              <a16:creationId xmlns:a16="http://schemas.microsoft.com/office/drawing/2014/main" id="{00000000-0008-0000-0D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30660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70</xdr:row>
      <xdr:rowOff>47625</xdr:rowOff>
    </xdr:from>
    <xdr:ext cx="361950" cy="361950"/>
    <xdr:pic>
      <xdr:nvPicPr>
        <xdr:cNvPr id="534" name="Рисунок 199">
          <a:extLst>
            <a:ext uri="{FF2B5EF4-FFF2-40B4-BE49-F238E27FC236}">
              <a16:creationId xmlns:a16="http://schemas.microsoft.com/office/drawing/2014/main" id="{00000000-0008-0000-0D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064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70</xdr:row>
      <xdr:rowOff>47625</xdr:rowOff>
    </xdr:from>
    <xdr:ext cx="361950" cy="361950"/>
    <xdr:pic>
      <xdr:nvPicPr>
        <xdr:cNvPr id="535" name="Рисунок 200">
          <a:extLst>
            <a:ext uri="{FF2B5EF4-FFF2-40B4-BE49-F238E27FC236}">
              <a16:creationId xmlns:a16="http://schemas.microsoft.com/office/drawing/2014/main" id="{00000000-0008-0000-0D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3064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70</xdr:row>
      <xdr:rowOff>47625</xdr:rowOff>
    </xdr:from>
    <xdr:ext cx="361950" cy="361950"/>
    <xdr:pic>
      <xdr:nvPicPr>
        <xdr:cNvPr id="536" name="Рисунок 201">
          <a:extLst>
            <a:ext uri="{FF2B5EF4-FFF2-40B4-BE49-F238E27FC236}">
              <a16:creationId xmlns:a16="http://schemas.microsoft.com/office/drawing/2014/main" id="{00000000-0008-0000-0D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064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76200</xdr:colOff>
      <xdr:row>71</xdr:row>
      <xdr:rowOff>66675</xdr:rowOff>
    </xdr:from>
    <xdr:ext cx="571500" cy="342900"/>
    <xdr:pic>
      <xdr:nvPicPr>
        <xdr:cNvPr id="537" name="Рисунок 113">
          <a:extLst>
            <a:ext uri="{FF2B5EF4-FFF2-40B4-BE49-F238E27FC236}">
              <a16:creationId xmlns:a16="http://schemas.microsoft.com/office/drawing/2014/main" id="{00000000-0008-0000-0D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31118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100</xdr:row>
      <xdr:rowOff>66675</xdr:rowOff>
    </xdr:from>
    <xdr:ext cx="571500" cy="342900"/>
    <xdr:pic>
      <xdr:nvPicPr>
        <xdr:cNvPr id="541" name="Рисунок 113">
          <a:extLst>
            <a:ext uri="{FF2B5EF4-FFF2-40B4-BE49-F238E27FC236}">
              <a16:creationId xmlns:a16="http://schemas.microsoft.com/office/drawing/2014/main" id="{00000000-0008-0000-0D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320325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100</xdr:row>
      <xdr:rowOff>47625</xdr:rowOff>
    </xdr:from>
    <xdr:ext cx="361950" cy="361950"/>
    <xdr:pic>
      <xdr:nvPicPr>
        <xdr:cNvPr id="542" name="Рисунок 199">
          <a:extLst>
            <a:ext uri="{FF2B5EF4-FFF2-40B4-BE49-F238E27FC236}">
              <a16:creationId xmlns:a16="http://schemas.microsoft.com/office/drawing/2014/main" id="{00000000-0008-0000-0D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2013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38100</xdr:colOff>
      <xdr:row>100</xdr:row>
      <xdr:rowOff>66675</xdr:rowOff>
    </xdr:from>
    <xdr:ext cx="361950" cy="361950"/>
    <xdr:pic>
      <xdr:nvPicPr>
        <xdr:cNvPr id="543" name="Рисунок 200">
          <a:extLst>
            <a:ext uri="{FF2B5EF4-FFF2-40B4-BE49-F238E27FC236}">
              <a16:creationId xmlns:a16="http://schemas.microsoft.com/office/drawing/2014/main" id="{00000000-0008-0000-0D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32032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100</xdr:row>
      <xdr:rowOff>38100</xdr:rowOff>
    </xdr:from>
    <xdr:ext cx="361950" cy="361950"/>
    <xdr:pic>
      <xdr:nvPicPr>
        <xdr:cNvPr id="544" name="Рисунок 201">
          <a:extLst>
            <a:ext uri="{FF2B5EF4-FFF2-40B4-BE49-F238E27FC236}">
              <a16:creationId xmlns:a16="http://schemas.microsoft.com/office/drawing/2014/main" id="{00000000-0008-0000-0D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2004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352425</xdr:colOff>
      <xdr:row>27</xdr:row>
      <xdr:rowOff>47625</xdr:rowOff>
    </xdr:from>
    <xdr:ext cx="358903" cy="358903"/>
    <xdr:pic>
      <xdr:nvPicPr>
        <xdr:cNvPr id="546" name="Рисунок 545">
          <a:extLst>
            <a:ext uri="{FF2B5EF4-FFF2-40B4-BE49-F238E27FC236}">
              <a16:creationId xmlns:a16="http://schemas.microsoft.com/office/drawing/2014/main" id="{00000000-0008-0000-0D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2087225"/>
          <a:ext cx="358903" cy="358903"/>
        </a:xfrm>
        <a:prstGeom prst="rect">
          <a:avLst/>
        </a:prstGeom>
      </xdr:spPr>
    </xdr:pic>
    <xdr:clientData/>
  </xdr:oneCellAnchor>
  <xdr:oneCellAnchor>
    <xdr:from>
      <xdr:col>10</xdr:col>
      <xdr:colOff>352425</xdr:colOff>
      <xdr:row>23</xdr:row>
      <xdr:rowOff>57150</xdr:rowOff>
    </xdr:from>
    <xdr:ext cx="358903" cy="358903"/>
    <xdr:pic>
      <xdr:nvPicPr>
        <xdr:cNvPr id="548" name="Рисунок 547">
          <a:extLst>
            <a:ext uri="{FF2B5EF4-FFF2-40B4-BE49-F238E27FC236}">
              <a16:creationId xmlns:a16="http://schemas.microsoft.com/office/drawing/2014/main" id="{00000000-0008-0000-0D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0306050"/>
          <a:ext cx="358903" cy="358903"/>
        </a:xfrm>
        <a:prstGeom prst="rect">
          <a:avLst/>
        </a:prstGeom>
      </xdr:spPr>
    </xdr:pic>
    <xdr:clientData/>
  </xdr:oneCellAnchor>
  <xdr:oneCellAnchor>
    <xdr:from>
      <xdr:col>12</xdr:col>
      <xdr:colOff>47625</xdr:colOff>
      <xdr:row>93</xdr:row>
      <xdr:rowOff>47625</xdr:rowOff>
    </xdr:from>
    <xdr:ext cx="361950" cy="361950"/>
    <xdr:pic>
      <xdr:nvPicPr>
        <xdr:cNvPr id="549" name="Рисунок 54">
          <a:extLst>
            <a:ext uri="{FF2B5EF4-FFF2-40B4-BE49-F238E27FC236}">
              <a16:creationId xmlns:a16="http://schemas.microsoft.com/office/drawing/2014/main" id="{00000000-0008-0000-0D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1098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70</xdr:row>
      <xdr:rowOff>47625</xdr:rowOff>
    </xdr:from>
    <xdr:ext cx="361950" cy="361950"/>
    <xdr:pic>
      <xdr:nvPicPr>
        <xdr:cNvPr id="550" name="Рисунок 154">
          <a:extLst>
            <a:ext uri="{FF2B5EF4-FFF2-40B4-BE49-F238E27FC236}">
              <a16:creationId xmlns:a16="http://schemas.microsoft.com/office/drawing/2014/main" id="{00000000-0008-0000-0D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3064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60</xdr:row>
      <xdr:rowOff>66675</xdr:rowOff>
    </xdr:from>
    <xdr:ext cx="571500" cy="342900"/>
    <xdr:pic>
      <xdr:nvPicPr>
        <xdr:cNvPr id="551" name="Рисунок 113">
          <a:extLst>
            <a:ext uri="{FF2B5EF4-FFF2-40B4-BE49-F238E27FC236}">
              <a16:creationId xmlns:a16="http://schemas.microsoft.com/office/drawing/2014/main" id="{00000000-0008-0000-0D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6546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60</xdr:row>
      <xdr:rowOff>47625</xdr:rowOff>
    </xdr:from>
    <xdr:ext cx="361950" cy="361950"/>
    <xdr:pic>
      <xdr:nvPicPr>
        <xdr:cNvPr id="552" name="Рисунок 201">
          <a:extLst>
            <a:ext uri="{FF2B5EF4-FFF2-40B4-BE49-F238E27FC236}">
              <a16:creationId xmlns:a16="http://schemas.microsoft.com/office/drawing/2014/main" id="{00000000-0008-0000-0D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652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60</xdr:row>
      <xdr:rowOff>47625</xdr:rowOff>
    </xdr:from>
    <xdr:ext cx="361950" cy="361950"/>
    <xdr:pic>
      <xdr:nvPicPr>
        <xdr:cNvPr id="553" name="Рисунок 54">
          <a:extLst>
            <a:ext uri="{FF2B5EF4-FFF2-40B4-BE49-F238E27FC236}">
              <a16:creationId xmlns:a16="http://schemas.microsoft.com/office/drawing/2014/main" id="{00000000-0008-0000-0D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2652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57150</xdr:colOff>
      <xdr:row>100</xdr:row>
      <xdr:rowOff>28575</xdr:rowOff>
    </xdr:from>
    <xdr:ext cx="361950" cy="361950"/>
    <xdr:pic>
      <xdr:nvPicPr>
        <xdr:cNvPr id="555" name="Рисунок 154">
          <a:extLst>
            <a:ext uri="{FF2B5EF4-FFF2-40B4-BE49-F238E27FC236}">
              <a16:creationId xmlns:a16="http://schemas.microsoft.com/office/drawing/2014/main" id="{00000000-0008-0000-0D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31994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57150</xdr:colOff>
      <xdr:row>43</xdr:row>
      <xdr:rowOff>47625</xdr:rowOff>
    </xdr:from>
    <xdr:ext cx="361950" cy="361950"/>
    <xdr:pic>
      <xdr:nvPicPr>
        <xdr:cNvPr id="556" name="Рисунок 54">
          <a:extLst>
            <a:ext uri="{FF2B5EF4-FFF2-40B4-BE49-F238E27FC236}">
              <a16:creationId xmlns:a16="http://schemas.microsoft.com/office/drawing/2014/main" id="{00000000-0008-0000-0D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1921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219075</xdr:colOff>
      <xdr:row>92</xdr:row>
      <xdr:rowOff>47625</xdr:rowOff>
    </xdr:from>
    <xdr:ext cx="358903" cy="358903"/>
    <xdr:pic>
      <xdr:nvPicPr>
        <xdr:cNvPr id="557" name="Рисунок 556">
          <a:extLst>
            <a:ext uri="{FF2B5EF4-FFF2-40B4-BE49-F238E27FC236}">
              <a16:creationId xmlns:a16="http://schemas.microsoft.com/office/drawing/2014/main" id="{00000000-0008-0000-0D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5" y="9610725"/>
          <a:ext cx="358903" cy="358903"/>
        </a:xfrm>
        <a:prstGeom prst="rect">
          <a:avLst/>
        </a:prstGeom>
      </xdr:spPr>
    </xdr:pic>
    <xdr:clientData/>
  </xdr:oneCellAnchor>
  <xdr:oneCellAnchor>
    <xdr:from>
      <xdr:col>5</xdr:col>
      <xdr:colOff>47625</xdr:colOff>
      <xdr:row>92</xdr:row>
      <xdr:rowOff>47625</xdr:rowOff>
    </xdr:from>
    <xdr:ext cx="361950" cy="361950"/>
    <xdr:pic>
      <xdr:nvPicPr>
        <xdr:cNvPr id="558" name="Рисунок 166">
          <a:extLst>
            <a:ext uri="{FF2B5EF4-FFF2-40B4-BE49-F238E27FC236}">
              <a16:creationId xmlns:a16="http://schemas.microsoft.com/office/drawing/2014/main" id="{00000000-0008-0000-0D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961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16</xdr:row>
      <xdr:rowOff>66675</xdr:rowOff>
    </xdr:from>
    <xdr:ext cx="571500" cy="342900"/>
    <xdr:pic>
      <xdr:nvPicPr>
        <xdr:cNvPr id="559" name="Рисунок 113">
          <a:extLst>
            <a:ext uri="{FF2B5EF4-FFF2-40B4-BE49-F238E27FC236}">
              <a16:creationId xmlns:a16="http://schemas.microsoft.com/office/drawing/2014/main" id="{00000000-0008-0000-0D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8258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66675</xdr:colOff>
      <xdr:row>16</xdr:row>
      <xdr:rowOff>66675</xdr:rowOff>
    </xdr:from>
    <xdr:ext cx="361950" cy="361950"/>
    <xdr:pic>
      <xdr:nvPicPr>
        <xdr:cNvPr id="560" name="Рисунок 201">
          <a:extLst>
            <a:ext uri="{FF2B5EF4-FFF2-40B4-BE49-F238E27FC236}">
              <a16:creationId xmlns:a16="http://schemas.microsoft.com/office/drawing/2014/main" id="{00000000-0008-0000-0D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9425" y="8258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16</xdr:row>
      <xdr:rowOff>47625</xdr:rowOff>
    </xdr:from>
    <xdr:ext cx="361950" cy="361950"/>
    <xdr:pic>
      <xdr:nvPicPr>
        <xdr:cNvPr id="561" name="Рисунок 200">
          <a:extLst>
            <a:ext uri="{FF2B5EF4-FFF2-40B4-BE49-F238E27FC236}">
              <a16:creationId xmlns:a16="http://schemas.microsoft.com/office/drawing/2014/main" id="{00000000-0008-0000-0D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8239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16</xdr:row>
      <xdr:rowOff>57150</xdr:rowOff>
    </xdr:from>
    <xdr:ext cx="361950" cy="361950"/>
    <xdr:pic>
      <xdr:nvPicPr>
        <xdr:cNvPr id="562" name="Рисунок 199">
          <a:extLst>
            <a:ext uri="{FF2B5EF4-FFF2-40B4-BE49-F238E27FC236}">
              <a16:creationId xmlns:a16="http://schemas.microsoft.com/office/drawing/2014/main" id="{00000000-0008-0000-0D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248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13</xdr:row>
      <xdr:rowOff>47625</xdr:rowOff>
    </xdr:from>
    <xdr:ext cx="361950" cy="361950"/>
    <xdr:pic>
      <xdr:nvPicPr>
        <xdr:cNvPr id="563" name="Рисунок 60">
          <a:extLst>
            <a:ext uri="{FF2B5EF4-FFF2-40B4-BE49-F238E27FC236}">
              <a16:creationId xmlns:a16="http://schemas.microsoft.com/office/drawing/2014/main" id="{00000000-0008-0000-0D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549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13</xdr:row>
      <xdr:rowOff>57150</xdr:rowOff>
    </xdr:from>
    <xdr:ext cx="361950" cy="361950"/>
    <xdr:pic>
      <xdr:nvPicPr>
        <xdr:cNvPr id="564" name="Рисунок 201">
          <a:extLst>
            <a:ext uri="{FF2B5EF4-FFF2-40B4-BE49-F238E27FC236}">
              <a16:creationId xmlns:a16="http://schemas.microsoft.com/office/drawing/2014/main" id="{00000000-0008-0000-0D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5505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13</xdr:row>
      <xdr:rowOff>66675</xdr:rowOff>
    </xdr:from>
    <xdr:ext cx="571500" cy="342900"/>
    <xdr:pic>
      <xdr:nvPicPr>
        <xdr:cNvPr id="565" name="Рисунок 75">
          <a:extLst>
            <a:ext uri="{FF2B5EF4-FFF2-40B4-BE49-F238E27FC236}">
              <a16:creationId xmlns:a16="http://schemas.microsoft.com/office/drawing/2014/main" id="{00000000-0008-0000-0D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5514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38100</xdr:colOff>
      <xdr:row>13</xdr:row>
      <xdr:rowOff>57150</xdr:rowOff>
    </xdr:from>
    <xdr:ext cx="361950" cy="361950"/>
    <xdr:pic>
      <xdr:nvPicPr>
        <xdr:cNvPr id="566" name="Рисунок 55">
          <a:extLst>
            <a:ext uri="{FF2B5EF4-FFF2-40B4-BE49-F238E27FC236}">
              <a16:creationId xmlns:a16="http://schemas.microsoft.com/office/drawing/2014/main" id="{00000000-0008-0000-0D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5505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46</xdr:row>
      <xdr:rowOff>57150</xdr:rowOff>
    </xdr:from>
    <xdr:ext cx="361950" cy="361950"/>
    <xdr:pic>
      <xdr:nvPicPr>
        <xdr:cNvPr id="567" name="Рисунок 566">
          <a:extLst>
            <a:ext uri="{FF2B5EF4-FFF2-40B4-BE49-F238E27FC236}">
              <a16:creationId xmlns:a16="http://schemas.microsoft.com/office/drawing/2014/main" id="{00000000-0008-0000-0D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20154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57150</xdr:colOff>
      <xdr:row>47</xdr:row>
      <xdr:rowOff>47625</xdr:rowOff>
    </xdr:from>
    <xdr:ext cx="361950" cy="361950"/>
    <xdr:pic>
      <xdr:nvPicPr>
        <xdr:cNvPr id="568" name="Рисунок 567">
          <a:extLst>
            <a:ext uri="{FF2B5EF4-FFF2-40B4-BE49-F238E27FC236}">
              <a16:creationId xmlns:a16="http://schemas.microsoft.com/office/drawing/2014/main" id="{00000000-0008-0000-0D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20593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44</xdr:row>
      <xdr:rowOff>66675</xdr:rowOff>
    </xdr:from>
    <xdr:ext cx="571500" cy="342900"/>
    <xdr:pic>
      <xdr:nvPicPr>
        <xdr:cNvPr id="570" name="Рисунок 113">
          <a:extLst>
            <a:ext uri="{FF2B5EF4-FFF2-40B4-BE49-F238E27FC236}">
              <a16:creationId xmlns:a16="http://schemas.microsoft.com/office/drawing/2014/main" id="{00000000-0008-0000-0D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19688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47</xdr:row>
      <xdr:rowOff>57150</xdr:rowOff>
    </xdr:from>
    <xdr:ext cx="361950" cy="361950"/>
    <xdr:pic>
      <xdr:nvPicPr>
        <xdr:cNvPr id="571" name="Рисунок 570">
          <a:extLst>
            <a:ext uri="{FF2B5EF4-FFF2-40B4-BE49-F238E27FC236}">
              <a16:creationId xmlns:a16="http://schemas.microsoft.com/office/drawing/2014/main" id="{00000000-0008-0000-0D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20602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48</xdr:row>
      <xdr:rowOff>47625</xdr:rowOff>
    </xdr:from>
    <xdr:ext cx="361950" cy="361950"/>
    <xdr:pic>
      <xdr:nvPicPr>
        <xdr:cNvPr id="572" name="Рисунок 571">
          <a:extLst>
            <a:ext uri="{FF2B5EF4-FFF2-40B4-BE49-F238E27FC236}">
              <a16:creationId xmlns:a16="http://schemas.microsoft.com/office/drawing/2014/main" id="{00000000-0008-0000-0D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0583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48</xdr:row>
      <xdr:rowOff>66675</xdr:rowOff>
    </xdr:from>
    <xdr:ext cx="571500" cy="342900"/>
    <xdr:pic>
      <xdr:nvPicPr>
        <xdr:cNvPr id="574" name="Рисунок 113">
          <a:extLst>
            <a:ext uri="{FF2B5EF4-FFF2-40B4-BE49-F238E27FC236}">
              <a16:creationId xmlns:a16="http://schemas.microsoft.com/office/drawing/2014/main" id="{00000000-0008-0000-0D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206025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54</xdr:row>
      <xdr:rowOff>57150</xdr:rowOff>
    </xdr:from>
    <xdr:ext cx="361950" cy="361950"/>
    <xdr:pic>
      <xdr:nvPicPr>
        <xdr:cNvPr id="575" name="Рисунок 190">
          <a:extLst>
            <a:ext uri="{FF2B5EF4-FFF2-40B4-BE49-F238E27FC236}">
              <a16:creationId xmlns:a16="http://schemas.microsoft.com/office/drawing/2014/main" id="{00000000-0008-0000-0D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3793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54</xdr:row>
      <xdr:rowOff>47625</xdr:rowOff>
    </xdr:from>
    <xdr:ext cx="361950" cy="361950"/>
    <xdr:pic>
      <xdr:nvPicPr>
        <xdr:cNvPr id="576" name="Рисунок 191">
          <a:extLst>
            <a:ext uri="{FF2B5EF4-FFF2-40B4-BE49-F238E27FC236}">
              <a16:creationId xmlns:a16="http://schemas.microsoft.com/office/drawing/2014/main" id="{00000000-0008-0000-0D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3783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54</xdr:row>
      <xdr:rowOff>66675</xdr:rowOff>
    </xdr:from>
    <xdr:ext cx="571500" cy="342900"/>
    <xdr:pic>
      <xdr:nvPicPr>
        <xdr:cNvPr id="578" name="Рисунок 99">
          <a:extLst>
            <a:ext uri="{FF2B5EF4-FFF2-40B4-BE49-F238E27FC236}">
              <a16:creationId xmlns:a16="http://schemas.microsoft.com/office/drawing/2014/main" id="{00000000-0008-0000-0D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23802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68</xdr:row>
      <xdr:rowOff>66675</xdr:rowOff>
    </xdr:from>
    <xdr:ext cx="571500" cy="342900"/>
    <xdr:pic>
      <xdr:nvPicPr>
        <xdr:cNvPr id="579" name="Рисунок 108">
          <a:extLst>
            <a:ext uri="{FF2B5EF4-FFF2-40B4-BE49-F238E27FC236}">
              <a16:creationId xmlns:a16="http://schemas.microsoft.com/office/drawing/2014/main" id="{00000000-0008-0000-0D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297465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68</xdr:row>
      <xdr:rowOff>47625</xdr:rowOff>
    </xdr:from>
    <xdr:ext cx="361950" cy="361950"/>
    <xdr:pic>
      <xdr:nvPicPr>
        <xdr:cNvPr id="581" name="Рисунок 204">
          <a:extLst>
            <a:ext uri="{FF2B5EF4-FFF2-40B4-BE49-F238E27FC236}">
              <a16:creationId xmlns:a16="http://schemas.microsoft.com/office/drawing/2014/main" id="{00000000-0008-0000-0D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9727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68</xdr:row>
      <xdr:rowOff>57150</xdr:rowOff>
    </xdr:from>
    <xdr:ext cx="361950" cy="361950"/>
    <xdr:pic>
      <xdr:nvPicPr>
        <xdr:cNvPr id="582" name="Рисунок 166">
          <a:extLst>
            <a:ext uri="{FF2B5EF4-FFF2-40B4-BE49-F238E27FC236}">
              <a16:creationId xmlns:a16="http://schemas.microsoft.com/office/drawing/2014/main" id="{00000000-0008-0000-0D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9737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69</xdr:row>
      <xdr:rowOff>47625</xdr:rowOff>
    </xdr:from>
    <xdr:ext cx="571500" cy="342900"/>
    <xdr:pic>
      <xdr:nvPicPr>
        <xdr:cNvPr id="584" name="Рисунок 75">
          <a:extLst>
            <a:ext uri="{FF2B5EF4-FFF2-40B4-BE49-F238E27FC236}">
              <a16:creationId xmlns:a16="http://schemas.microsoft.com/office/drawing/2014/main" id="{00000000-0008-0000-0D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301847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69</xdr:row>
      <xdr:rowOff>38100</xdr:rowOff>
    </xdr:from>
    <xdr:ext cx="361950" cy="361950"/>
    <xdr:pic>
      <xdr:nvPicPr>
        <xdr:cNvPr id="585" name="Рисунок 60">
          <a:extLst>
            <a:ext uri="{FF2B5EF4-FFF2-40B4-BE49-F238E27FC236}">
              <a16:creationId xmlns:a16="http://schemas.microsoft.com/office/drawing/2014/main" id="{00000000-0008-0000-0D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0175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69</xdr:row>
      <xdr:rowOff>38100</xdr:rowOff>
    </xdr:from>
    <xdr:ext cx="361950" cy="361950"/>
    <xdr:pic>
      <xdr:nvPicPr>
        <xdr:cNvPr id="586" name="Рисунок 54">
          <a:extLst>
            <a:ext uri="{FF2B5EF4-FFF2-40B4-BE49-F238E27FC236}">
              <a16:creationId xmlns:a16="http://schemas.microsoft.com/office/drawing/2014/main" id="{00000000-0008-0000-0D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30175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72</xdr:row>
      <xdr:rowOff>66675</xdr:rowOff>
    </xdr:from>
    <xdr:ext cx="571500" cy="342900"/>
    <xdr:pic>
      <xdr:nvPicPr>
        <xdr:cNvPr id="588" name="Рисунок 113">
          <a:extLst>
            <a:ext uri="{FF2B5EF4-FFF2-40B4-BE49-F238E27FC236}">
              <a16:creationId xmlns:a16="http://schemas.microsoft.com/office/drawing/2014/main" id="{00000000-0008-0000-0D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32489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72</xdr:row>
      <xdr:rowOff>47625</xdr:rowOff>
    </xdr:from>
    <xdr:ext cx="361950" cy="361950"/>
    <xdr:pic>
      <xdr:nvPicPr>
        <xdr:cNvPr id="589" name="Рисунок 199">
          <a:extLst>
            <a:ext uri="{FF2B5EF4-FFF2-40B4-BE49-F238E27FC236}">
              <a16:creationId xmlns:a16="http://schemas.microsoft.com/office/drawing/2014/main" id="{00000000-0008-0000-0D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247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72</xdr:row>
      <xdr:rowOff>47625</xdr:rowOff>
    </xdr:from>
    <xdr:ext cx="361950" cy="361950"/>
    <xdr:pic>
      <xdr:nvPicPr>
        <xdr:cNvPr id="590" name="Рисунок 200">
          <a:extLst>
            <a:ext uri="{FF2B5EF4-FFF2-40B4-BE49-F238E27FC236}">
              <a16:creationId xmlns:a16="http://schemas.microsoft.com/office/drawing/2014/main" id="{00000000-0008-0000-0D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3247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72</xdr:row>
      <xdr:rowOff>47625</xdr:rowOff>
    </xdr:from>
    <xdr:ext cx="361950" cy="361950"/>
    <xdr:pic>
      <xdr:nvPicPr>
        <xdr:cNvPr id="591" name="Рисунок 201">
          <a:extLst>
            <a:ext uri="{FF2B5EF4-FFF2-40B4-BE49-F238E27FC236}">
              <a16:creationId xmlns:a16="http://schemas.microsoft.com/office/drawing/2014/main" id="{00000000-0008-0000-0D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247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238125</xdr:colOff>
      <xdr:row>72</xdr:row>
      <xdr:rowOff>38100</xdr:rowOff>
    </xdr:from>
    <xdr:ext cx="361950" cy="361950"/>
    <xdr:pic>
      <xdr:nvPicPr>
        <xdr:cNvPr id="592" name="Рисунок 202">
          <a:extLst>
            <a:ext uri="{FF2B5EF4-FFF2-40B4-BE49-F238E27FC236}">
              <a16:creationId xmlns:a16="http://schemas.microsoft.com/office/drawing/2014/main" id="{00000000-0008-0000-0D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32461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19</xdr:row>
      <xdr:rowOff>47625</xdr:rowOff>
    </xdr:from>
    <xdr:ext cx="361950" cy="361950"/>
    <xdr:pic>
      <xdr:nvPicPr>
        <xdr:cNvPr id="593" name="Рисунок 72">
          <a:extLst>
            <a:ext uri="{FF2B5EF4-FFF2-40B4-BE49-F238E27FC236}">
              <a16:creationId xmlns:a16="http://schemas.microsoft.com/office/drawing/2014/main" id="{00000000-0008-0000-0D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0525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19</xdr:row>
      <xdr:rowOff>47625</xdr:rowOff>
    </xdr:from>
    <xdr:ext cx="361950" cy="361950"/>
    <xdr:pic>
      <xdr:nvPicPr>
        <xdr:cNvPr id="594" name="Рисунок 73">
          <a:extLst>
            <a:ext uri="{FF2B5EF4-FFF2-40B4-BE49-F238E27FC236}">
              <a16:creationId xmlns:a16="http://schemas.microsoft.com/office/drawing/2014/main" id="{00000000-0008-0000-0D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0525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19</xdr:row>
      <xdr:rowOff>66675</xdr:rowOff>
    </xdr:from>
    <xdr:ext cx="571500" cy="342900"/>
    <xdr:pic>
      <xdr:nvPicPr>
        <xdr:cNvPr id="595" name="Рисунок 80">
          <a:extLst>
            <a:ext uri="{FF2B5EF4-FFF2-40B4-BE49-F238E27FC236}">
              <a16:creationId xmlns:a16="http://schemas.microsoft.com/office/drawing/2014/main" id="{00000000-0008-0000-0D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0544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19</xdr:row>
      <xdr:rowOff>47625</xdr:rowOff>
    </xdr:from>
    <xdr:ext cx="361950" cy="361950"/>
    <xdr:pic>
      <xdr:nvPicPr>
        <xdr:cNvPr id="596" name="Рисунок 46">
          <a:extLst>
            <a:ext uri="{FF2B5EF4-FFF2-40B4-BE49-F238E27FC236}">
              <a16:creationId xmlns:a16="http://schemas.microsoft.com/office/drawing/2014/main" id="{00000000-0008-0000-0D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0525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15</xdr:row>
      <xdr:rowOff>47625</xdr:rowOff>
    </xdr:from>
    <xdr:ext cx="361950" cy="361950"/>
    <xdr:pic>
      <xdr:nvPicPr>
        <xdr:cNvPr id="597" name="Рисунок 199">
          <a:extLst>
            <a:ext uri="{FF2B5EF4-FFF2-40B4-BE49-F238E27FC236}">
              <a16:creationId xmlns:a16="http://schemas.microsoft.com/office/drawing/2014/main" id="{00000000-0008-0000-0D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778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15</xdr:row>
      <xdr:rowOff>47625</xdr:rowOff>
    </xdr:from>
    <xdr:ext cx="361950" cy="361950"/>
    <xdr:pic>
      <xdr:nvPicPr>
        <xdr:cNvPr id="598" name="Рисунок 64">
          <a:extLst>
            <a:ext uri="{FF2B5EF4-FFF2-40B4-BE49-F238E27FC236}">
              <a16:creationId xmlns:a16="http://schemas.microsoft.com/office/drawing/2014/main" id="{00000000-0008-0000-0D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778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15</xdr:row>
      <xdr:rowOff>47625</xdr:rowOff>
    </xdr:from>
    <xdr:ext cx="361950" cy="361950"/>
    <xdr:pic>
      <xdr:nvPicPr>
        <xdr:cNvPr id="599" name="Рисунок 65">
          <a:extLst>
            <a:ext uri="{FF2B5EF4-FFF2-40B4-BE49-F238E27FC236}">
              <a16:creationId xmlns:a16="http://schemas.microsoft.com/office/drawing/2014/main" id="{00000000-0008-0000-0D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7781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15</xdr:row>
      <xdr:rowOff>66675</xdr:rowOff>
    </xdr:from>
    <xdr:ext cx="571500" cy="342900"/>
    <xdr:pic>
      <xdr:nvPicPr>
        <xdr:cNvPr id="600" name="Рисунок 77">
          <a:extLst>
            <a:ext uri="{FF2B5EF4-FFF2-40B4-BE49-F238E27FC236}">
              <a16:creationId xmlns:a16="http://schemas.microsoft.com/office/drawing/2014/main" id="{00000000-0008-0000-0D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7800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64</xdr:row>
      <xdr:rowOff>47625</xdr:rowOff>
    </xdr:from>
    <xdr:ext cx="361950" cy="361950"/>
    <xdr:pic>
      <xdr:nvPicPr>
        <xdr:cNvPr id="601" name="Рисунок 199">
          <a:extLst>
            <a:ext uri="{FF2B5EF4-FFF2-40B4-BE49-F238E27FC236}">
              <a16:creationId xmlns:a16="http://schemas.microsoft.com/office/drawing/2014/main" id="{00000000-0008-0000-0D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835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64</xdr:row>
      <xdr:rowOff>47625</xdr:rowOff>
    </xdr:from>
    <xdr:ext cx="361950" cy="361950"/>
    <xdr:pic>
      <xdr:nvPicPr>
        <xdr:cNvPr id="602" name="Рисунок 64">
          <a:extLst>
            <a:ext uri="{FF2B5EF4-FFF2-40B4-BE49-F238E27FC236}">
              <a16:creationId xmlns:a16="http://schemas.microsoft.com/office/drawing/2014/main" id="{00000000-0008-0000-0D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2835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64</xdr:row>
      <xdr:rowOff>66675</xdr:rowOff>
    </xdr:from>
    <xdr:ext cx="571500" cy="342900"/>
    <xdr:pic>
      <xdr:nvPicPr>
        <xdr:cNvPr id="604" name="Рисунок 77">
          <a:extLst>
            <a:ext uri="{FF2B5EF4-FFF2-40B4-BE49-F238E27FC236}">
              <a16:creationId xmlns:a16="http://schemas.microsoft.com/office/drawing/2014/main" id="{00000000-0008-0000-0D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8374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32</xdr:row>
      <xdr:rowOff>47625</xdr:rowOff>
    </xdr:from>
    <xdr:ext cx="361950" cy="361950"/>
    <xdr:pic>
      <xdr:nvPicPr>
        <xdr:cNvPr id="605" name="Рисунок 146">
          <a:extLst>
            <a:ext uri="{FF2B5EF4-FFF2-40B4-BE49-F238E27FC236}">
              <a16:creationId xmlns:a16="http://schemas.microsoft.com/office/drawing/2014/main" id="{00000000-0008-0000-0D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5554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32</xdr:row>
      <xdr:rowOff>66675</xdr:rowOff>
    </xdr:from>
    <xdr:ext cx="571500" cy="342900"/>
    <xdr:pic>
      <xdr:nvPicPr>
        <xdr:cNvPr id="606" name="Рисунок 86">
          <a:extLst>
            <a:ext uri="{FF2B5EF4-FFF2-40B4-BE49-F238E27FC236}">
              <a16:creationId xmlns:a16="http://schemas.microsoft.com/office/drawing/2014/main" id="{00000000-0008-0000-0D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5573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32</xdr:row>
      <xdr:rowOff>47625</xdr:rowOff>
    </xdr:from>
    <xdr:ext cx="361950" cy="361950"/>
    <xdr:pic>
      <xdr:nvPicPr>
        <xdr:cNvPr id="607" name="Рисунок 147">
          <a:extLst>
            <a:ext uri="{FF2B5EF4-FFF2-40B4-BE49-F238E27FC236}">
              <a16:creationId xmlns:a16="http://schemas.microsoft.com/office/drawing/2014/main" id="{00000000-0008-0000-0D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5554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32</xdr:row>
      <xdr:rowOff>47625</xdr:rowOff>
    </xdr:from>
    <xdr:ext cx="361950" cy="361950"/>
    <xdr:pic>
      <xdr:nvPicPr>
        <xdr:cNvPr id="608" name="Рисунок 148">
          <a:extLst>
            <a:ext uri="{FF2B5EF4-FFF2-40B4-BE49-F238E27FC236}">
              <a16:creationId xmlns:a16="http://schemas.microsoft.com/office/drawing/2014/main" id="{00000000-0008-0000-0D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5554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96</xdr:row>
      <xdr:rowOff>47625</xdr:rowOff>
    </xdr:from>
    <xdr:ext cx="361950" cy="361950"/>
    <xdr:pic>
      <xdr:nvPicPr>
        <xdr:cNvPr id="609" name="Рисунок 172">
          <a:extLst>
            <a:ext uri="{FF2B5EF4-FFF2-40B4-BE49-F238E27FC236}">
              <a16:creationId xmlns:a16="http://schemas.microsoft.com/office/drawing/2014/main" id="{00000000-0008-0000-0D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8297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96</xdr:row>
      <xdr:rowOff>47625</xdr:rowOff>
    </xdr:from>
    <xdr:ext cx="361950" cy="361950"/>
    <xdr:pic>
      <xdr:nvPicPr>
        <xdr:cNvPr id="610" name="Рисунок 54">
          <a:extLst>
            <a:ext uri="{FF2B5EF4-FFF2-40B4-BE49-F238E27FC236}">
              <a16:creationId xmlns:a16="http://schemas.microsoft.com/office/drawing/2014/main" id="{00000000-0008-0000-0D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18297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96</xdr:row>
      <xdr:rowOff>66675</xdr:rowOff>
    </xdr:from>
    <xdr:ext cx="571500" cy="342900"/>
    <xdr:pic>
      <xdr:nvPicPr>
        <xdr:cNvPr id="611" name="Рисунок 92">
          <a:extLst>
            <a:ext uri="{FF2B5EF4-FFF2-40B4-BE49-F238E27FC236}">
              <a16:creationId xmlns:a16="http://schemas.microsoft.com/office/drawing/2014/main" id="{00000000-0008-0000-0D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83165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96</xdr:row>
      <xdr:rowOff>47625</xdr:rowOff>
    </xdr:from>
    <xdr:ext cx="361950" cy="361950"/>
    <xdr:pic>
      <xdr:nvPicPr>
        <xdr:cNvPr id="612" name="Рисунок 169">
          <a:extLst>
            <a:ext uri="{FF2B5EF4-FFF2-40B4-BE49-F238E27FC236}">
              <a16:creationId xmlns:a16="http://schemas.microsoft.com/office/drawing/2014/main" id="{00000000-0008-0000-0D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8297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96</xdr:row>
      <xdr:rowOff>47625</xdr:rowOff>
    </xdr:from>
    <xdr:ext cx="361950" cy="361950"/>
    <xdr:pic>
      <xdr:nvPicPr>
        <xdr:cNvPr id="613" name="Рисунок 170">
          <a:extLst>
            <a:ext uri="{FF2B5EF4-FFF2-40B4-BE49-F238E27FC236}">
              <a16:creationId xmlns:a16="http://schemas.microsoft.com/office/drawing/2014/main" id="{00000000-0008-0000-0D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8297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44450</xdr:colOff>
      <xdr:row>98</xdr:row>
      <xdr:rowOff>47625</xdr:rowOff>
    </xdr:from>
    <xdr:ext cx="361950" cy="361950"/>
    <xdr:pic>
      <xdr:nvPicPr>
        <xdr:cNvPr id="618" name="Рисунок 54">
          <a:extLst>
            <a:ext uri="{FF2B5EF4-FFF2-40B4-BE49-F238E27FC236}">
              <a16:creationId xmlns:a16="http://schemas.microsoft.com/office/drawing/2014/main" id="{00000000-0008-0000-0D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4175" y="22869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31</xdr:row>
      <xdr:rowOff>47625</xdr:rowOff>
    </xdr:from>
    <xdr:ext cx="361950" cy="361950"/>
    <xdr:pic>
      <xdr:nvPicPr>
        <xdr:cNvPr id="619" name="Рисунок 172">
          <a:extLst>
            <a:ext uri="{FF2B5EF4-FFF2-40B4-BE49-F238E27FC236}">
              <a16:creationId xmlns:a16="http://schemas.microsoft.com/office/drawing/2014/main" id="{00000000-0008-0000-0D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509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31</xdr:row>
      <xdr:rowOff>47625</xdr:rowOff>
    </xdr:from>
    <xdr:ext cx="361950" cy="361950"/>
    <xdr:pic>
      <xdr:nvPicPr>
        <xdr:cNvPr id="620" name="Рисунок 54">
          <a:extLst>
            <a:ext uri="{FF2B5EF4-FFF2-40B4-BE49-F238E27FC236}">
              <a16:creationId xmlns:a16="http://schemas.microsoft.com/office/drawing/2014/main" id="{00000000-0008-0000-0D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1509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31</xdr:row>
      <xdr:rowOff>66675</xdr:rowOff>
    </xdr:from>
    <xdr:ext cx="571500" cy="342900"/>
    <xdr:pic>
      <xdr:nvPicPr>
        <xdr:cNvPr id="621" name="Рисунок 92">
          <a:extLst>
            <a:ext uri="{FF2B5EF4-FFF2-40B4-BE49-F238E27FC236}">
              <a16:creationId xmlns:a16="http://schemas.microsoft.com/office/drawing/2014/main" id="{00000000-0008-0000-0D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15116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31</xdr:row>
      <xdr:rowOff>47625</xdr:rowOff>
    </xdr:from>
    <xdr:ext cx="361950" cy="361950"/>
    <xdr:pic>
      <xdr:nvPicPr>
        <xdr:cNvPr id="622" name="Рисунок 169">
          <a:extLst>
            <a:ext uri="{FF2B5EF4-FFF2-40B4-BE49-F238E27FC236}">
              <a16:creationId xmlns:a16="http://schemas.microsoft.com/office/drawing/2014/main" id="{00000000-0008-0000-0D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509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31</xdr:row>
      <xdr:rowOff>47625</xdr:rowOff>
    </xdr:from>
    <xdr:ext cx="361950" cy="361950"/>
    <xdr:pic>
      <xdr:nvPicPr>
        <xdr:cNvPr id="623" name="Рисунок 170">
          <a:extLst>
            <a:ext uri="{FF2B5EF4-FFF2-40B4-BE49-F238E27FC236}">
              <a16:creationId xmlns:a16="http://schemas.microsoft.com/office/drawing/2014/main" id="{00000000-0008-0000-0D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1509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18</xdr:row>
      <xdr:rowOff>47625</xdr:rowOff>
    </xdr:from>
    <xdr:ext cx="361950" cy="361950"/>
    <xdr:pic>
      <xdr:nvPicPr>
        <xdr:cNvPr id="624" name="Рисунок 71">
          <a:extLst>
            <a:ext uri="{FF2B5EF4-FFF2-40B4-BE49-F238E27FC236}">
              <a16:creationId xmlns:a16="http://schemas.microsoft.com/office/drawing/2014/main" id="{00000000-0008-0000-0D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0067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21</xdr:row>
      <xdr:rowOff>66675</xdr:rowOff>
    </xdr:from>
    <xdr:ext cx="361950" cy="361950"/>
    <xdr:pic>
      <xdr:nvPicPr>
        <xdr:cNvPr id="625" name="Рисунок 200">
          <a:extLst>
            <a:ext uri="{FF2B5EF4-FFF2-40B4-BE49-F238E27FC236}">
              <a16:creationId xmlns:a16="http://schemas.microsoft.com/office/drawing/2014/main" id="{00000000-0008-0000-0D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420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18</xdr:row>
      <xdr:rowOff>47625</xdr:rowOff>
    </xdr:from>
    <xdr:ext cx="361950" cy="361950"/>
    <xdr:pic>
      <xdr:nvPicPr>
        <xdr:cNvPr id="626" name="Рисунок 201">
          <a:extLst>
            <a:ext uri="{FF2B5EF4-FFF2-40B4-BE49-F238E27FC236}">
              <a16:creationId xmlns:a16="http://schemas.microsoft.com/office/drawing/2014/main" id="{00000000-0008-0000-0D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0067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18</xdr:row>
      <xdr:rowOff>66675</xdr:rowOff>
    </xdr:from>
    <xdr:ext cx="571500" cy="342900"/>
    <xdr:pic>
      <xdr:nvPicPr>
        <xdr:cNvPr id="627" name="Рисунок 113">
          <a:extLst>
            <a:ext uri="{FF2B5EF4-FFF2-40B4-BE49-F238E27FC236}">
              <a16:creationId xmlns:a16="http://schemas.microsoft.com/office/drawing/2014/main" id="{00000000-0008-0000-0D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10086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67</xdr:row>
      <xdr:rowOff>38100</xdr:rowOff>
    </xdr:from>
    <xdr:ext cx="361950" cy="361950"/>
    <xdr:pic>
      <xdr:nvPicPr>
        <xdr:cNvPr id="630" name="Рисунок 201">
          <a:extLst>
            <a:ext uri="{FF2B5EF4-FFF2-40B4-BE49-F238E27FC236}">
              <a16:creationId xmlns:a16="http://schemas.microsoft.com/office/drawing/2014/main" id="{00000000-0008-0000-0D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29260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67</xdr:row>
      <xdr:rowOff>66675</xdr:rowOff>
    </xdr:from>
    <xdr:ext cx="571500" cy="342900"/>
    <xdr:pic>
      <xdr:nvPicPr>
        <xdr:cNvPr id="631" name="Рисунок 108">
          <a:extLst>
            <a:ext uri="{FF2B5EF4-FFF2-40B4-BE49-F238E27FC236}">
              <a16:creationId xmlns:a16="http://schemas.microsoft.com/office/drawing/2014/main" id="{00000000-0008-0000-0D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29289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22</xdr:row>
      <xdr:rowOff>47625</xdr:rowOff>
    </xdr:from>
    <xdr:ext cx="361950" cy="361950"/>
    <xdr:pic>
      <xdr:nvPicPr>
        <xdr:cNvPr id="632" name="Рисунок 199">
          <a:extLst>
            <a:ext uri="{FF2B5EF4-FFF2-40B4-BE49-F238E27FC236}">
              <a16:creationId xmlns:a16="http://schemas.microsoft.com/office/drawing/2014/main" id="{00000000-0008-0000-0D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1439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22</xdr:row>
      <xdr:rowOff>47625</xdr:rowOff>
    </xdr:from>
    <xdr:ext cx="361950" cy="361950"/>
    <xdr:pic>
      <xdr:nvPicPr>
        <xdr:cNvPr id="633" name="Рисунок 201">
          <a:extLst>
            <a:ext uri="{FF2B5EF4-FFF2-40B4-BE49-F238E27FC236}">
              <a16:creationId xmlns:a16="http://schemas.microsoft.com/office/drawing/2014/main" id="{00000000-0008-0000-0D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11439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45</xdr:row>
      <xdr:rowOff>47625</xdr:rowOff>
    </xdr:from>
    <xdr:ext cx="361950" cy="361950"/>
    <xdr:pic>
      <xdr:nvPicPr>
        <xdr:cNvPr id="634" name="Рисунок 633">
          <a:extLst>
            <a:ext uri="{FF2B5EF4-FFF2-40B4-BE49-F238E27FC236}">
              <a16:creationId xmlns:a16="http://schemas.microsoft.com/office/drawing/2014/main" id="{00000000-0008-0000-0D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0126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45</xdr:row>
      <xdr:rowOff>66675</xdr:rowOff>
    </xdr:from>
    <xdr:ext cx="571500" cy="342900"/>
    <xdr:pic>
      <xdr:nvPicPr>
        <xdr:cNvPr id="636" name="Рисунок 113">
          <a:extLst>
            <a:ext uri="{FF2B5EF4-FFF2-40B4-BE49-F238E27FC236}">
              <a16:creationId xmlns:a16="http://schemas.microsoft.com/office/drawing/2014/main" id="{00000000-0008-0000-0D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20145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57150</xdr:colOff>
      <xdr:row>46</xdr:row>
      <xdr:rowOff>47625</xdr:rowOff>
    </xdr:from>
    <xdr:ext cx="361950" cy="361950"/>
    <xdr:pic>
      <xdr:nvPicPr>
        <xdr:cNvPr id="637" name="Рисунок 636">
          <a:extLst>
            <a:ext uri="{FF2B5EF4-FFF2-40B4-BE49-F238E27FC236}">
              <a16:creationId xmlns:a16="http://schemas.microsoft.com/office/drawing/2014/main" id="{00000000-0008-0000-0D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20145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74</xdr:row>
      <xdr:rowOff>57150</xdr:rowOff>
    </xdr:from>
    <xdr:ext cx="361950" cy="361950"/>
    <xdr:pic>
      <xdr:nvPicPr>
        <xdr:cNvPr id="638" name="Рисунок 199">
          <a:extLst>
            <a:ext uri="{FF2B5EF4-FFF2-40B4-BE49-F238E27FC236}">
              <a16:creationId xmlns:a16="http://schemas.microsoft.com/office/drawing/2014/main" id="{00000000-0008-0000-0D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137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77</xdr:row>
      <xdr:rowOff>57150</xdr:rowOff>
    </xdr:from>
    <xdr:ext cx="361950" cy="361950"/>
    <xdr:pic>
      <xdr:nvPicPr>
        <xdr:cNvPr id="640" name="Рисунок 199">
          <a:extLst>
            <a:ext uri="{FF2B5EF4-FFF2-40B4-BE49-F238E27FC236}">
              <a16:creationId xmlns:a16="http://schemas.microsoft.com/office/drawing/2014/main" id="{00000000-0008-0000-0D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8423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78</xdr:row>
      <xdr:rowOff>47625</xdr:rowOff>
    </xdr:from>
    <xdr:ext cx="361950" cy="361950"/>
    <xdr:pic>
      <xdr:nvPicPr>
        <xdr:cNvPr id="642" name="Рисунок 49">
          <a:extLst>
            <a:ext uri="{FF2B5EF4-FFF2-40B4-BE49-F238E27FC236}">
              <a16:creationId xmlns:a16="http://schemas.microsoft.com/office/drawing/2014/main" id="{00000000-0008-0000-0D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8871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74</xdr:row>
      <xdr:rowOff>57150</xdr:rowOff>
    </xdr:from>
    <xdr:ext cx="361950" cy="361950"/>
    <xdr:pic>
      <xdr:nvPicPr>
        <xdr:cNvPr id="643" name="Рисунок 189">
          <a:extLst>
            <a:ext uri="{FF2B5EF4-FFF2-40B4-BE49-F238E27FC236}">
              <a16:creationId xmlns:a16="http://schemas.microsoft.com/office/drawing/2014/main" id="{00000000-0008-0000-0D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6137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77</xdr:row>
      <xdr:rowOff>47625</xdr:rowOff>
    </xdr:from>
    <xdr:ext cx="361950" cy="361950"/>
    <xdr:pic>
      <xdr:nvPicPr>
        <xdr:cNvPr id="646" name="Рисунок 189">
          <a:extLst>
            <a:ext uri="{FF2B5EF4-FFF2-40B4-BE49-F238E27FC236}">
              <a16:creationId xmlns:a16="http://schemas.microsoft.com/office/drawing/2014/main" id="{00000000-0008-0000-0D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38414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78</xdr:row>
      <xdr:rowOff>47625</xdr:rowOff>
    </xdr:from>
    <xdr:ext cx="361950" cy="361950"/>
    <xdr:pic>
      <xdr:nvPicPr>
        <xdr:cNvPr id="647" name="Рисунок 189">
          <a:extLst>
            <a:ext uri="{FF2B5EF4-FFF2-40B4-BE49-F238E27FC236}">
              <a16:creationId xmlns:a16="http://schemas.microsoft.com/office/drawing/2014/main" id="{00000000-0008-0000-0D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8871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73</xdr:row>
      <xdr:rowOff>57150</xdr:rowOff>
    </xdr:from>
    <xdr:ext cx="361950" cy="361950"/>
    <xdr:pic>
      <xdr:nvPicPr>
        <xdr:cNvPr id="649" name="Рисунок 199">
          <a:extLst>
            <a:ext uri="{FF2B5EF4-FFF2-40B4-BE49-F238E27FC236}">
              <a16:creationId xmlns:a16="http://schemas.microsoft.com/office/drawing/2014/main" id="{00000000-0008-0000-0D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5680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73</xdr:row>
      <xdr:rowOff>57150</xdr:rowOff>
    </xdr:from>
    <xdr:ext cx="361950" cy="361950"/>
    <xdr:pic>
      <xdr:nvPicPr>
        <xdr:cNvPr id="650" name="Рисунок 189">
          <a:extLst>
            <a:ext uri="{FF2B5EF4-FFF2-40B4-BE49-F238E27FC236}">
              <a16:creationId xmlns:a16="http://schemas.microsoft.com/office/drawing/2014/main" id="{00000000-0008-0000-0D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5680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75</xdr:row>
      <xdr:rowOff>57150</xdr:rowOff>
    </xdr:from>
    <xdr:ext cx="361950" cy="361950"/>
    <xdr:pic>
      <xdr:nvPicPr>
        <xdr:cNvPr id="651" name="Рисунок 199">
          <a:extLst>
            <a:ext uri="{FF2B5EF4-FFF2-40B4-BE49-F238E27FC236}">
              <a16:creationId xmlns:a16="http://schemas.microsoft.com/office/drawing/2014/main" id="{00000000-0008-0000-0D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7509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75</xdr:row>
      <xdr:rowOff>57150</xdr:rowOff>
    </xdr:from>
    <xdr:ext cx="361950" cy="361950"/>
    <xdr:pic>
      <xdr:nvPicPr>
        <xdr:cNvPr id="652" name="Рисунок 189">
          <a:extLst>
            <a:ext uri="{FF2B5EF4-FFF2-40B4-BE49-F238E27FC236}">
              <a16:creationId xmlns:a16="http://schemas.microsoft.com/office/drawing/2014/main" id="{00000000-0008-0000-0D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7509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76</xdr:row>
      <xdr:rowOff>57150</xdr:rowOff>
    </xdr:from>
    <xdr:ext cx="361950" cy="361950"/>
    <xdr:pic>
      <xdr:nvPicPr>
        <xdr:cNvPr id="653" name="Рисунок 189">
          <a:extLst>
            <a:ext uri="{FF2B5EF4-FFF2-40B4-BE49-F238E27FC236}">
              <a16:creationId xmlns:a16="http://schemas.microsoft.com/office/drawing/2014/main" id="{00000000-0008-0000-0D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7966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76</xdr:row>
      <xdr:rowOff>57150</xdr:rowOff>
    </xdr:from>
    <xdr:ext cx="361950" cy="361950"/>
    <xdr:pic>
      <xdr:nvPicPr>
        <xdr:cNvPr id="654" name="Рисунок 49">
          <a:extLst>
            <a:ext uri="{FF2B5EF4-FFF2-40B4-BE49-F238E27FC236}">
              <a16:creationId xmlns:a16="http://schemas.microsoft.com/office/drawing/2014/main" id="{00000000-0008-0000-0D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7966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80</xdr:row>
      <xdr:rowOff>57150</xdr:rowOff>
    </xdr:from>
    <xdr:ext cx="361950" cy="361950"/>
    <xdr:pic>
      <xdr:nvPicPr>
        <xdr:cNvPr id="655" name="Рисунок 54">
          <a:extLst>
            <a:ext uri="{FF2B5EF4-FFF2-40B4-BE49-F238E27FC236}">
              <a16:creationId xmlns:a16="http://schemas.microsoft.com/office/drawing/2014/main" id="{00000000-0008-0000-0D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33394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47625</xdr:colOff>
      <xdr:row>80</xdr:row>
      <xdr:rowOff>66675</xdr:rowOff>
    </xdr:from>
    <xdr:ext cx="361950" cy="361950"/>
    <xdr:pic>
      <xdr:nvPicPr>
        <xdr:cNvPr id="656" name="Рисунок 154">
          <a:extLst>
            <a:ext uri="{FF2B5EF4-FFF2-40B4-BE49-F238E27FC236}">
              <a16:creationId xmlns:a16="http://schemas.microsoft.com/office/drawing/2014/main" id="{00000000-0008-0000-0D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33404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80</xdr:row>
      <xdr:rowOff>66675</xdr:rowOff>
    </xdr:from>
    <xdr:ext cx="361950" cy="361950"/>
    <xdr:pic>
      <xdr:nvPicPr>
        <xdr:cNvPr id="657" name="Рисунок 201">
          <a:extLst>
            <a:ext uri="{FF2B5EF4-FFF2-40B4-BE49-F238E27FC236}">
              <a16:creationId xmlns:a16="http://schemas.microsoft.com/office/drawing/2014/main" id="{00000000-0008-0000-0D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3404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80</xdr:row>
      <xdr:rowOff>57150</xdr:rowOff>
    </xdr:from>
    <xdr:ext cx="361950" cy="361950"/>
    <xdr:pic>
      <xdr:nvPicPr>
        <xdr:cNvPr id="658" name="Рисунок 199">
          <a:extLst>
            <a:ext uri="{FF2B5EF4-FFF2-40B4-BE49-F238E27FC236}">
              <a16:creationId xmlns:a16="http://schemas.microsoft.com/office/drawing/2014/main" id="{00000000-0008-0000-0D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3394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80</xdr:row>
      <xdr:rowOff>66675</xdr:rowOff>
    </xdr:from>
    <xdr:ext cx="571500" cy="342900"/>
    <xdr:pic>
      <xdr:nvPicPr>
        <xdr:cNvPr id="659" name="Рисунок 113">
          <a:extLst>
            <a:ext uri="{FF2B5EF4-FFF2-40B4-BE49-F238E27FC236}">
              <a16:creationId xmlns:a16="http://schemas.microsoft.com/office/drawing/2014/main" id="{00000000-0008-0000-0D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334041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80</xdr:row>
      <xdr:rowOff>57150</xdr:rowOff>
    </xdr:from>
    <xdr:ext cx="361950" cy="361950"/>
    <xdr:pic>
      <xdr:nvPicPr>
        <xdr:cNvPr id="660" name="Рисунок 200">
          <a:extLst>
            <a:ext uri="{FF2B5EF4-FFF2-40B4-BE49-F238E27FC236}">
              <a16:creationId xmlns:a16="http://schemas.microsoft.com/office/drawing/2014/main" id="{00000000-0008-0000-0D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33394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81</xdr:row>
      <xdr:rowOff>57150</xdr:rowOff>
    </xdr:from>
    <xdr:ext cx="361950" cy="361950"/>
    <xdr:pic>
      <xdr:nvPicPr>
        <xdr:cNvPr id="661" name="Рисунок 660">
          <a:extLst>
            <a:ext uri="{FF2B5EF4-FFF2-40B4-BE49-F238E27FC236}">
              <a16:creationId xmlns:a16="http://schemas.microsoft.com/office/drawing/2014/main" id="{00000000-0008-0000-0D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3851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81</xdr:row>
      <xdr:rowOff>47625</xdr:rowOff>
    </xdr:from>
    <xdr:ext cx="361950" cy="361950"/>
    <xdr:pic>
      <xdr:nvPicPr>
        <xdr:cNvPr id="662" name="Рисунок 661">
          <a:extLst>
            <a:ext uri="{FF2B5EF4-FFF2-40B4-BE49-F238E27FC236}">
              <a16:creationId xmlns:a16="http://schemas.microsoft.com/office/drawing/2014/main" id="{00000000-0008-0000-0D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3384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81</xdr:row>
      <xdr:rowOff>47625</xdr:rowOff>
    </xdr:from>
    <xdr:ext cx="361950" cy="361950"/>
    <xdr:pic>
      <xdr:nvPicPr>
        <xdr:cNvPr id="663" name="Рисунок 662">
          <a:extLst>
            <a:ext uri="{FF2B5EF4-FFF2-40B4-BE49-F238E27FC236}">
              <a16:creationId xmlns:a16="http://schemas.microsoft.com/office/drawing/2014/main" id="{00000000-0008-0000-0D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3384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81</xdr:row>
      <xdr:rowOff>66675</xdr:rowOff>
    </xdr:from>
    <xdr:ext cx="571500" cy="342900"/>
    <xdr:pic>
      <xdr:nvPicPr>
        <xdr:cNvPr id="664" name="Рисунок 113">
          <a:extLst>
            <a:ext uri="{FF2B5EF4-FFF2-40B4-BE49-F238E27FC236}">
              <a16:creationId xmlns:a16="http://schemas.microsoft.com/office/drawing/2014/main" id="{00000000-0008-0000-0D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5" y="338613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82</xdr:row>
      <xdr:rowOff>38100</xdr:rowOff>
    </xdr:from>
    <xdr:ext cx="361950" cy="361950"/>
    <xdr:pic>
      <xdr:nvPicPr>
        <xdr:cNvPr id="665" name="Рисунок 132">
          <a:extLst>
            <a:ext uri="{FF2B5EF4-FFF2-40B4-BE49-F238E27FC236}">
              <a16:creationId xmlns:a16="http://schemas.microsoft.com/office/drawing/2014/main" id="{00000000-0008-0000-0D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4290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82</xdr:row>
      <xdr:rowOff>38100</xdr:rowOff>
    </xdr:from>
    <xdr:ext cx="361950" cy="361950"/>
    <xdr:pic>
      <xdr:nvPicPr>
        <xdr:cNvPr id="666" name="Рисунок 55">
          <a:extLst>
            <a:ext uri="{FF2B5EF4-FFF2-40B4-BE49-F238E27FC236}">
              <a16:creationId xmlns:a16="http://schemas.microsoft.com/office/drawing/2014/main" id="{00000000-0008-0000-0D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34290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82</xdr:row>
      <xdr:rowOff>28575</xdr:rowOff>
    </xdr:from>
    <xdr:ext cx="361950" cy="361950"/>
    <xdr:pic>
      <xdr:nvPicPr>
        <xdr:cNvPr id="667" name="Рисунок 201">
          <a:extLst>
            <a:ext uri="{FF2B5EF4-FFF2-40B4-BE49-F238E27FC236}">
              <a16:creationId xmlns:a16="http://schemas.microsoft.com/office/drawing/2014/main" id="{00000000-0008-0000-0D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4280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82</xdr:row>
      <xdr:rowOff>47625</xdr:rowOff>
    </xdr:from>
    <xdr:ext cx="571500" cy="342900"/>
    <xdr:pic>
      <xdr:nvPicPr>
        <xdr:cNvPr id="668" name="Рисунок 75">
          <a:extLst>
            <a:ext uri="{FF2B5EF4-FFF2-40B4-BE49-F238E27FC236}">
              <a16:creationId xmlns:a16="http://schemas.microsoft.com/office/drawing/2014/main" id="{00000000-0008-0000-0D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342995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76200</xdr:colOff>
      <xdr:row>83</xdr:row>
      <xdr:rowOff>66675</xdr:rowOff>
    </xdr:from>
    <xdr:ext cx="571500" cy="342900"/>
    <xdr:pic>
      <xdr:nvPicPr>
        <xdr:cNvPr id="669" name="Рисунок 113">
          <a:extLst>
            <a:ext uri="{FF2B5EF4-FFF2-40B4-BE49-F238E27FC236}">
              <a16:creationId xmlns:a16="http://schemas.microsoft.com/office/drawing/2014/main" id="{00000000-0008-0000-0D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347757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83</xdr:row>
      <xdr:rowOff>57150</xdr:rowOff>
    </xdr:from>
    <xdr:ext cx="361950" cy="361950"/>
    <xdr:pic>
      <xdr:nvPicPr>
        <xdr:cNvPr id="670" name="Рисунок 199">
          <a:extLst>
            <a:ext uri="{FF2B5EF4-FFF2-40B4-BE49-F238E27FC236}">
              <a16:creationId xmlns:a16="http://schemas.microsoft.com/office/drawing/2014/main" id="{00000000-0008-0000-0D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4766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66675</xdr:colOff>
      <xdr:row>83</xdr:row>
      <xdr:rowOff>66675</xdr:rowOff>
    </xdr:from>
    <xdr:ext cx="361950" cy="361950"/>
    <xdr:pic>
      <xdr:nvPicPr>
        <xdr:cNvPr id="671" name="Рисунок 200">
          <a:extLst>
            <a:ext uri="{FF2B5EF4-FFF2-40B4-BE49-F238E27FC236}">
              <a16:creationId xmlns:a16="http://schemas.microsoft.com/office/drawing/2014/main" id="{00000000-0008-0000-0D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34775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83</xdr:row>
      <xdr:rowOff>66675</xdr:rowOff>
    </xdr:from>
    <xdr:ext cx="361950" cy="361950"/>
    <xdr:pic>
      <xdr:nvPicPr>
        <xdr:cNvPr id="672" name="Рисунок 201">
          <a:extLst>
            <a:ext uri="{FF2B5EF4-FFF2-40B4-BE49-F238E27FC236}">
              <a16:creationId xmlns:a16="http://schemas.microsoft.com/office/drawing/2014/main" id="{00000000-0008-0000-0D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4775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66675</xdr:colOff>
      <xdr:row>83</xdr:row>
      <xdr:rowOff>66675</xdr:rowOff>
    </xdr:from>
    <xdr:ext cx="361950" cy="361950"/>
    <xdr:pic>
      <xdr:nvPicPr>
        <xdr:cNvPr id="673" name="Рисунок 154">
          <a:extLst>
            <a:ext uri="{FF2B5EF4-FFF2-40B4-BE49-F238E27FC236}">
              <a16:creationId xmlns:a16="http://schemas.microsoft.com/office/drawing/2014/main" id="{00000000-0008-0000-0D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4775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84</xdr:row>
      <xdr:rowOff>66675</xdr:rowOff>
    </xdr:from>
    <xdr:ext cx="571500" cy="342900"/>
    <xdr:pic>
      <xdr:nvPicPr>
        <xdr:cNvPr id="674" name="Рисунок 113">
          <a:extLst>
            <a:ext uri="{FF2B5EF4-FFF2-40B4-BE49-F238E27FC236}">
              <a16:creationId xmlns:a16="http://schemas.microsoft.com/office/drawing/2014/main" id="{00000000-0008-0000-0D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35232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84</xdr:row>
      <xdr:rowOff>47625</xdr:rowOff>
    </xdr:from>
    <xdr:ext cx="361950" cy="361950"/>
    <xdr:pic>
      <xdr:nvPicPr>
        <xdr:cNvPr id="675" name="Рисунок 199">
          <a:extLst>
            <a:ext uri="{FF2B5EF4-FFF2-40B4-BE49-F238E27FC236}">
              <a16:creationId xmlns:a16="http://schemas.microsoft.com/office/drawing/2014/main" id="{00000000-0008-0000-0D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5213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84</xdr:row>
      <xdr:rowOff>47625</xdr:rowOff>
    </xdr:from>
    <xdr:ext cx="361950" cy="361950"/>
    <xdr:pic>
      <xdr:nvPicPr>
        <xdr:cNvPr id="676" name="Рисунок 200">
          <a:extLst>
            <a:ext uri="{FF2B5EF4-FFF2-40B4-BE49-F238E27FC236}">
              <a16:creationId xmlns:a16="http://schemas.microsoft.com/office/drawing/2014/main" id="{00000000-0008-0000-0D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35213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84</xdr:row>
      <xdr:rowOff>47625</xdr:rowOff>
    </xdr:from>
    <xdr:ext cx="361950" cy="361950"/>
    <xdr:pic>
      <xdr:nvPicPr>
        <xdr:cNvPr id="677" name="Рисунок 201">
          <a:extLst>
            <a:ext uri="{FF2B5EF4-FFF2-40B4-BE49-F238E27FC236}">
              <a16:creationId xmlns:a16="http://schemas.microsoft.com/office/drawing/2014/main" id="{00000000-0008-0000-0D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5213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238125</xdr:colOff>
      <xdr:row>84</xdr:row>
      <xdr:rowOff>38100</xdr:rowOff>
    </xdr:from>
    <xdr:ext cx="361950" cy="361950"/>
    <xdr:pic>
      <xdr:nvPicPr>
        <xdr:cNvPr id="678" name="Рисунок 202">
          <a:extLst>
            <a:ext uri="{FF2B5EF4-FFF2-40B4-BE49-F238E27FC236}">
              <a16:creationId xmlns:a16="http://schemas.microsoft.com/office/drawing/2014/main" id="{00000000-0008-0000-0D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35204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86</xdr:row>
      <xdr:rowOff>57150</xdr:rowOff>
    </xdr:from>
    <xdr:ext cx="361950" cy="361950"/>
    <xdr:pic>
      <xdr:nvPicPr>
        <xdr:cNvPr id="679" name="Рисунок 49">
          <a:extLst>
            <a:ext uri="{FF2B5EF4-FFF2-40B4-BE49-F238E27FC236}">
              <a16:creationId xmlns:a16="http://schemas.microsoft.com/office/drawing/2014/main" id="{00000000-0008-0000-0D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9795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85</xdr:row>
      <xdr:rowOff>57150</xdr:rowOff>
    </xdr:from>
    <xdr:ext cx="361950" cy="361950"/>
    <xdr:pic>
      <xdr:nvPicPr>
        <xdr:cNvPr id="680" name="Рисунок 199">
          <a:extLst>
            <a:ext uri="{FF2B5EF4-FFF2-40B4-BE49-F238E27FC236}">
              <a16:creationId xmlns:a16="http://schemas.microsoft.com/office/drawing/2014/main" id="{00000000-0008-0000-0D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9338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85</xdr:row>
      <xdr:rowOff>57150</xdr:rowOff>
    </xdr:from>
    <xdr:ext cx="361950" cy="361950"/>
    <xdr:pic>
      <xdr:nvPicPr>
        <xdr:cNvPr id="681" name="Рисунок 189">
          <a:extLst>
            <a:ext uri="{FF2B5EF4-FFF2-40B4-BE49-F238E27FC236}">
              <a16:creationId xmlns:a16="http://schemas.microsoft.com/office/drawing/2014/main" id="{00000000-0008-0000-0D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39338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86</xdr:row>
      <xdr:rowOff>47625</xdr:rowOff>
    </xdr:from>
    <xdr:ext cx="361950" cy="361950"/>
    <xdr:pic>
      <xdr:nvPicPr>
        <xdr:cNvPr id="682" name="Рисунок 189">
          <a:extLst>
            <a:ext uri="{FF2B5EF4-FFF2-40B4-BE49-F238E27FC236}">
              <a16:creationId xmlns:a16="http://schemas.microsoft.com/office/drawing/2014/main" id="{00000000-0008-0000-0D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3978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76200</xdr:colOff>
      <xdr:row>4</xdr:row>
      <xdr:rowOff>57150</xdr:rowOff>
    </xdr:from>
    <xdr:to>
      <xdr:col>8</xdr:col>
      <xdr:colOff>95250</xdr:colOff>
      <xdr:row>4</xdr:row>
      <xdr:rowOff>657225</xdr:rowOff>
    </xdr:to>
    <xdr:grpSp>
      <xdr:nvGrpSpPr>
        <xdr:cNvPr id="683" name="Группа 682">
          <a:extLst>
            <a:ext uri="{FF2B5EF4-FFF2-40B4-BE49-F238E27FC236}">
              <a16:creationId xmlns:a16="http://schemas.microsoft.com/office/drawing/2014/main" id="{00000000-0008-0000-0D00-0000AB020000}"/>
            </a:ext>
          </a:extLst>
        </xdr:cNvPr>
        <xdr:cNvGrpSpPr/>
      </xdr:nvGrpSpPr>
      <xdr:grpSpPr>
        <a:xfrm>
          <a:off x="307521" y="1417864"/>
          <a:ext cx="6618515" cy="600075"/>
          <a:chOff x="7943850" y="9525"/>
          <a:chExt cx="3762375" cy="400050"/>
        </a:xfrm>
      </xdr:grpSpPr>
      <xdr:pic>
        <xdr:nvPicPr>
          <xdr:cNvPr id="684" name="Рисунок 683">
            <a:extLst>
              <a:ext uri="{FF2B5EF4-FFF2-40B4-BE49-F238E27FC236}">
                <a16:creationId xmlns:a16="http://schemas.microsoft.com/office/drawing/2014/main" id="{00000000-0008-0000-0D00-0000AC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85" name="Рисунок 684">
            <a:extLst>
              <a:ext uri="{FF2B5EF4-FFF2-40B4-BE49-F238E27FC236}">
                <a16:creationId xmlns:a16="http://schemas.microsoft.com/office/drawing/2014/main" id="{00000000-0008-0000-0D00-0000AD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86" name="Рисунок 685">
            <a:extLst>
              <a:ext uri="{FF2B5EF4-FFF2-40B4-BE49-F238E27FC236}">
                <a16:creationId xmlns:a16="http://schemas.microsoft.com/office/drawing/2014/main" id="{00000000-0008-0000-0D00-0000AE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87" name="Рисунок 686">
            <a:extLst>
              <a:ext uri="{FF2B5EF4-FFF2-40B4-BE49-F238E27FC236}">
                <a16:creationId xmlns:a16="http://schemas.microsoft.com/office/drawing/2014/main" id="{00000000-0008-0000-0D00-0000AF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88" name="Рисунок 687">
            <a:extLst>
              <a:ext uri="{FF2B5EF4-FFF2-40B4-BE49-F238E27FC236}">
                <a16:creationId xmlns:a16="http://schemas.microsoft.com/office/drawing/2014/main" id="{00000000-0008-0000-0D00-0000B0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89" name="Рисунок 688">
            <a:extLst>
              <a:ext uri="{FF2B5EF4-FFF2-40B4-BE49-F238E27FC236}">
                <a16:creationId xmlns:a16="http://schemas.microsoft.com/office/drawing/2014/main" id="{00000000-0008-0000-0D00-0000B1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0" name="Рисунок 689">
            <a:extLst>
              <a:ext uri="{FF2B5EF4-FFF2-40B4-BE49-F238E27FC236}">
                <a16:creationId xmlns:a16="http://schemas.microsoft.com/office/drawing/2014/main" id="{00000000-0008-0000-0D00-0000B2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1" name="Рисунок 690">
            <a:extLst>
              <a:ext uri="{FF2B5EF4-FFF2-40B4-BE49-F238E27FC236}">
                <a16:creationId xmlns:a16="http://schemas.microsoft.com/office/drawing/2014/main" id="{00000000-0008-0000-0D00-0000B3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114300</xdr:colOff>
      <xdr:row>0</xdr:row>
      <xdr:rowOff>228600</xdr:rowOff>
    </xdr:from>
    <xdr:to>
      <xdr:col>1</xdr:col>
      <xdr:colOff>1181100</xdr:colOff>
      <xdr:row>2</xdr:row>
      <xdr:rowOff>109442</xdr:rowOff>
    </xdr:to>
    <xdr:pic>
      <xdr:nvPicPr>
        <xdr:cNvPr id="694" name="Picture 2">
          <a:extLst>
            <a:ext uri="{FF2B5EF4-FFF2-40B4-BE49-F238E27FC236}">
              <a16:creationId xmlns:a16="http://schemas.microsoft.com/office/drawing/2014/main" id="{00000000-0008-0000-0D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10800000" flipH="1" flipV="1">
          <a:off x="342900" y="22860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190500</xdr:colOff>
      <xdr:row>0</xdr:row>
      <xdr:rowOff>85725</xdr:rowOff>
    </xdr:from>
    <xdr:to>
      <xdr:col>17</xdr:col>
      <xdr:colOff>857250</xdr:colOff>
      <xdr:row>2</xdr:row>
      <xdr:rowOff>219456</xdr:rowOff>
    </xdr:to>
    <xdr:pic>
      <xdr:nvPicPr>
        <xdr:cNvPr id="695" name="Рисунок 694" descr="logo_itog.png">
          <a:extLst>
            <a:ext uri="{FF2B5EF4-FFF2-40B4-BE49-F238E27FC236}">
              <a16:creationId xmlns:a16="http://schemas.microsoft.com/office/drawing/2014/main" id="{00000000-0008-0000-0D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3639800" y="85725"/>
          <a:ext cx="666750" cy="781431"/>
        </a:xfrm>
        <a:prstGeom prst="rect">
          <a:avLst/>
        </a:prstGeom>
      </xdr:spPr>
    </xdr:pic>
    <xdr:clientData/>
  </xdr:twoCellAnchor>
  <xdr:oneCellAnchor>
    <xdr:from>
      <xdr:col>10</xdr:col>
      <xdr:colOff>352425</xdr:colOff>
      <xdr:row>28</xdr:row>
      <xdr:rowOff>57150</xdr:rowOff>
    </xdr:from>
    <xdr:ext cx="358903" cy="358903"/>
    <xdr:pic>
      <xdr:nvPicPr>
        <xdr:cNvPr id="603" name="Рисунок 602">
          <a:extLst>
            <a:ext uri="{FF2B5EF4-FFF2-40B4-BE49-F238E27FC236}">
              <a16:creationId xmlns:a16="http://schemas.microsoft.com/office/drawing/2014/main" id="{8BC5D578-77FE-4C2F-BB3F-31D4D2E6F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2544425"/>
          <a:ext cx="358903" cy="358903"/>
        </a:xfrm>
        <a:prstGeom prst="rect">
          <a:avLst/>
        </a:prstGeom>
      </xdr:spPr>
    </xdr:pic>
    <xdr:clientData/>
  </xdr:oneCellAnchor>
  <xdr:oneCellAnchor>
    <xdr:from>
      <xdr:col>12</xdr:col>
      <xdr:colOff>76200</xdr:colOff>
      <xdr:row>28</xdr:row>
      <xdr:rowOff>47625</xdr:rowOff>
    </xdr:from>
    <xdr:ext cx="361950" cy="361950"/>
    <xdr:pic>
      <xdr:nvPicPr>
        <xdr:cNvPr id="614" name="Рисунок 54">
          <a:extLst>
            <a:ext uri="{FF2B5EF4-FFF2-40B4-BE49-F238E27FC236}">
              <a16:creationId xmlns:a16="http://schemas.microsoft.com/office/drawing/2014/main" id="{9FFCD3CD-4C59-4BD8-8B51-CA6385F8A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6600" y="12534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28</xdr:row>
      <xdr:rowOff>38100</xdr:rowOff>
    </xdr:from>
    <xdr:ext cx="361950" cy="361950"/>
    <xdr:pic>
      <xdr:nvPicPr>
        <xdr:cNvPr id="615" name="Рисунок 142">
          <a:extLst>
            <a:ext uri="{FF2B5EF4-FFF2-40B4-BE49-F238E27FC236}">
              <a16:creationId xmlns:a16="http://schemas.microsoft.com/office/drawing/2014/main" id="{4376C3FD-FA31-453C-823B-FDBEA9E85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2525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28</xdr:row>
      <xdr:rowOff>47625</xdr:rowOff>
    </xdr:from>
    <xdr:ext cx="361950" cy="361950"/>
    <xdr:pic>
      <xdr:nvPicPr>
        <xdr:cNvPr id="616" name="Рисунок 148">
          <a:extLst>
            <a:ext uri="{FF2B5EF4-FFF2-40B4-BE49-F238E27FC236}">
              <a16:creationId xmlns:a16="http://schemas.microsoft.com/office/drawing/2014/main" id="{0AA7C2F2-2448-4763-A639-727A03ADF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12534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66675</xdr:colOff>
      <xdr:row>21</xdr:row>
      <xdr:rowOff>38100</xdr:rowOff>
    </xdr:from>
    <xdr:ext cx="361950" cy="361950"/>
    <xdr:pic>
      <xdr:nvPicPr>
        <xdr:cNvPr id="617" name="Рисунок 178">
          <a:extLst>
            <a:ext uri="{FF2B5EF4-FFF2-40B4-BE49-F238E27FC236}">
              <a16:creationId xmlns:a16="http://schemas.microsoft.com/office/drawing/2014/main" id="{45FA5FEC-473D-4106-A74A-7FFD147C3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9391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21</xdr:row>
      <xdr:rowOff>47625</xdr:rowOff>
    </xdr:from>
    <xdr:ext cx="361950" cy="361950"/>
    <xdr:pic>
      <xdr:nvPicPr>
        <xdr:cNvPr id="639" name="Рисунок 49">
          <a:extLst>
            <a:ext uri="{FF2B5EF4-FFF2-40B4-BE49-F238E27FC236}">
              <a16:creationId xmlns:a16="http://schemas.microsoft.com/office/drawing/2014/main" id="{B8C167C7-EE20-4351-B6D9-8D4EE17ED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9401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57150</xdr:colOff>
      <xdr:row>46</xdr:row>
      <xdr:rowOff>47625</xdr:rowOff>
    </xdr:from>
    <xdr:ext cx="361950" cy="361950"/>
    <xdr:pic>
      <xdr:nvPicPr>
        <xdr:cNvPr id="198" name="Рисунок 178">
          <a:extLst>
            <a:ext uri="{FF2B5EF4-FFF2-40B4-BE49-F238E27FC236}">
              <a16:creationId xmlns:a16="http://schemas.microsoft.com/office/drawing/2014/main" id="{019C4614-170D-401D-AFD8-526BA154A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0145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57150</xdr:colOff>
      <xdr:row>47</xdr:row>
      <xdr:rowOff>47625</xdr:rowOff>
    </xdr:from>
    <xdr:ext cx="361950" cy="361950"/>
    <xdr:pic>
      <xdr:nvPicPr>
        <xdr:cNvPr id="199" name="Рисунок 178">
          <a:extLst>
            <a:ext uri="{FF2B5EF4-FFF2-40B4-BE49-F238E27FC236}">
              <a16:creationId xmlns:a16="http://schemas.microsoft.com/office/drawing/2014/main" id="{ED2F3366-A193-40BB-AC2B-EFB8E67EA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20593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46</xdr:row>
      <xdr:rowOff>57150</xdr:rowOff>
    </xdr:from>
    <xdr:ext cx="571500" cy="342900"/>
    <xdr:pic>
      <xdr:nvPicPr>
        <xdr:cNvPr id="200" name="Рисунок 113">
          <a:extLst>
            <a:ext uri="{FF2B5EF4-FFF2-40B4-BE49-F238E27FC236}">
              <a16:creationId xmlns:a16="http://schemas.microsoft.com/office/drawing/2014/main" id="{4C42CFB7-28DD-4342-B3E5-E9BB16A38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201549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47625</xdr:colOff>
      <xdr:row>47</xdr:row>
      <xdr:rowOff>57150</xdr:rowOff>
    </xdr:from>
    <xdr:ext cx="571500" cy="342900"/>
    <xdr:pic>
      <xdr:nvPicPr>
        <xdr:cNvPr id="201" name="Рисунок 113">
          <a:extLst>
            <a:ext uri="{FF2B5EF4-FFF2-40B4-BE49-F238E27FC236}">
              <a16:creationId xmlns:a16="http://schemas.microsoft.com/office/drawing/2014/main" id="{4450F764-EBFB-47F3-9471-B7E21800F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206025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48</xdr:row>
      <xdr:rowOff>47625</xdr:rowOff>
    </xdr:from>
    <xdr:ext cx="361950" cy="361950"/>
    <xdr:pic>
      <xdr:nvPicPr>
        <xdr:cNvPr id="202" name="Рисунок 177">
          <a:extLst>
            <a:ext uri="{FF2B5EF4-FFF2-40B4-BE49-F238E27FC236}">
              <a16:creationId xmlns:a16="http://schemas.microsoft.com/office/drawing/2014/main" id="{786C120F-0B19-4F9A-8745-D03195EBF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2104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28</xdr:row>
      <xdr:rowOff>57150</xdr:rowOff>
    </xdr:from>
    <xdr:ext cx="361950" cy="361950"/>
    <xdr:pic>
      <xdr:nvPicPr>
        <xdr:cNvPr id="204" name="Рисунок 146">
          <a:extLst>
            <a:ext uri="{FF2B5EF4-FFF2-40B4-BE49-F238E27FC236}">
              <a16:creationId xmlns:a16="http://schemas.microsoft.com/office/drawing/2014/main" id="{CF68BC70-3BCB-493F-8FD6-FECA0B19B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544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36</xdr:row>
      <xdr:rowOff>47625</xdr:rowOff>
    </xdr:from>
    <xdr:ext cx="361950" cy="361950"/>
    <xdr:pic>
      <xdr:nvPicPr>
        <xdr:cNvPr id="205" name="Рисунок 164">
          <a:extLst>
            <a:ext uri="{FF2B5EF4-FFF2-40B4-BE49-F238E27FC236}">
              <a16:creationId xmlns:a16="http://schemas.microsoft.com/office/drawing/2014/main" id="{82E9E43E-3378-4DC5-A36D-B3C46CB36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15668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42</xdr:row>
      <xdr:rowOff>47625</xdr:rowOff>
    </xdr:from>
    <xdr:ext cx="361950" cy="361950"/>
    <xdr:pic>
      <xdr:nvPicPr>
        <xdr:cNvPr id="206" name="Рисунок 49">
          <a:extLst>
            <a:ext uri="{FF2B5EF4-FFF2-40B4-BE49-F238E27FC236}">
              <a16:creationId xmlns:a16="http://schemas.microsoft.com/office/drawing/2014/main" id="{F55ADDED-8C93-4255-8DF8-94B2F30C0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83546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66675</xdr:colOff>
      <xdr:row>42</xdr:row>
      <xdr:rowOff>57150</xdr:rowOff>
    </xdr:from>
    <xdr:ext cx="361950" cy="361950"/>
    <xdr:pic>
      <xdr:nvPicPr>
        <xdr:cNvPr id="210" name="Рисунок 209">
          <a:extLst>
            <a:ext uri="{FF2B5EF4-FFF2-40B4-BE49-F238E27FC236}">
              <a16:creationId xmlns:a16="http://schemas.microsoft.com/office/drawing/2014/main" id="{33F4DBB2-3799-4F74-9808-3AB1B31DD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18364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57150</xdr:colOff>
      <xdr:row>42</xdr:row>
      <xdr:rowOff>57150</xdr:rowOff>
    </xdr:from>
    <xdr:ext cx="361950" cy="361950"/>
    <xdr:pic>
      <xdr:nvPicPr>
        <xdr:cNvPr id="223" name="Рисунок 178">
          <a:extLst>
            <a:ext uri="{FF2B5EF4-FFF2-40B4-BE49-F238E27FC236}">
              <a16:creationId xmlns:a16="http://schemas.microsoft.com/office/drawing/2014/main" id="{B3EABBC3-3C10-47C5-A1C3-2E7F8DA35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8364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88</xdr:row>
      <xdr:rowOff>38100</xdr:rowOff>
    </xdr:from>
    <xdr:ext cx="361950" cy="361950"/>
    <xdr:pic>
      <xdr:nvPicPr>
        <xdr:cNvPr id="228" name="Рисунок 49">
          <a:extLst>
            <a:ext uri="{FF2B5EF4-FFF2-40B4-BE49-F238E27FC236}">
              <a16:creationId xmlns:a16="http://schemas.microsoft.com/office/drawing/2014/main" id="{E9A911A4-68FC-41DF-8A19-1D0008819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37795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88</xdr:row>
      <xdr:rowOff>47625</xdr:rowOff>
    </xdr:from>
    <xdr:ext cx="361950" cy="361950"/>
    <xdr:pic>
      <xdr:nvPicPr>
        <xdr:cNvPr id="644" name="Рисунок 67">
          <a:extLst>
            <a:ext uri="{FF2B5EF4-FFF2-40B4-BE49-F238E27FC236}">
              <a16:creationId xmlns:a16="http://schemas.microsoft.com/office/drawing/2014/main" id="{D8398D86-5B37-4695-9F81-DC8BEE5C4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39147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88</xdr:row>
      <xdr:rowOff>47625</xdr:rowOff>
    </xdr:from>
    <xdr:ext cx="361950" cy="361950"/>
    <xdr:pic>
      <xdr:nvPicPr>
        <xdr:cNvPr id="645" name="Рисунок 68">
          <a:extLst>
            <a:ext uri="{FF2B5EF4-FFF2-40B4-BE49-F238E27FC236}">
              <a16:creationId xmlns:a16="http://schemas.microsoft.com/office/drawing/2014/main" id="{B9C09726-6AFB-450B-8366-3DA3CAEFF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39147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88</xdr:row>
      <xdr:rowOff>66675</xdr:rowOff>
    </xdr:from>
    <xdr:ext cx="571500" cy="342900"/>
    <xdr:pic>
      <xdr:nvPicPr>
        <xdr:cNvPr id="648" name="Рисунок 78">
          <a:extLst>
            <a:ext uri="{FF2B5EF4-FFF2-40B4-BE49-F238E27FC236}">
              <a16:creationId xmlns:a16="http://schemas.microsoft.com/office/drawing/2014/main" id="{8097E069-5B63-481C-B843-344E17EA8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391668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88</xdr:row>
      <xdr:rowOff>47625</xdr:rowOff>
    </xdr:from>
    <xdr:ext cx="361950" cy="361950"/>
    <xdr:pic>
      <xdr:nvPicPr>
        <xdr:cNvPr id="692" name="Рисунок 67">
          <a:extLst>
            <a:ext uri="{FF2B5EF4-FFF2-40B4-BE49-F238E27FC236}">
              <a16:creationId xmlns:a16="http://schemas.microsoft.com/office/drawing/2014/main" id="{31E81C69-D950-4CD3-8058-59FAB0E0F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39147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88</xdr:row>
      <xdr:rowOff>47625</xdr:rowOff>
    </xdr:from>
    <xdr:ext cx="361950" cy="361950"/>
    <xdr:pic>
      <xdr:nvPicPr>
        <xdr:cNvPr id="693" name="Рисунок 68">
          <a:extLst>
            <a:ext uri="{FF2B5EF4-FFF2-40B4-BE49-F238E27FC236}">
              <a16:creationId xmlns:a16="http://schemas.microsoft.com/office/drawing/2014/main" id="{EF284B7B-53BC-41C7-A1E9-EAA0C7944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39147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88</xdr:row>
      <xdr:rowOff>66675</xdr:rowOff>
    </xdr:from>
    <xdr:ext cx="571500" cy="342900"/>
    <xdr:pic>
      <xdr:nvPicPr>
        <xdr:cNvPr id="696" name="Рисунок 78">
          <a:extLst>
            <a:ext uri="{FF2B5EF4-FFF2-40B4-BE49-F238E27FC236}">
              <a16:creationId xmlns:a16="http://schemas.microsoft.com/office/drawing/2014/main" id="{8A833251-BFE8-4127-90B3-1405B424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391668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36</xdr:row>
      <xdr:rowOff>47625</xdr:rowOff>
    </xdr:from>
    <xdr:ext cx="361950" cy="361950"/>
    <xdr:pic>
      <xdr:nvPicPr>
        <xdr:cNvPr id="697" name="Рисунок 54">
          <a:extLst>
            <a:ext uri="{FF2B5EF4-FFF2-40B4-BE49-F238E27FC236}">
              <a16:creationId xmlns:a16="http://schemas.microsoft.com/office/drawing/2014/main" id="{4D9990A3-EAA8-410B-AD4F-23E71F53B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025" y="15668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57150</xdr:colOff>
      <xdr:row>36</xdr:row>
      <xdr:rowOff>57150</xdr:rowOff>
    </xdr:from>
    <xdr:ext cx="361950" cy="361950"/>
    <xdr:pic>
      <xdr:nvPicPr>
        <xdr:cNvPr id="698" name="Рисунок 178">
          <a:extLst>
            <a:ext uri="{FF2B5EF4-FFF2-40B4-BE49-F238E27FC236}">
              <a16:creationId xmlns:a16="http://schemas.microsoft.com/office/drawing/2014/main" id="{2A7993A9-8B8E-4245-9473-691742C80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5678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38</xdr:row>
      <xdr:rowOff>38100</xdr:rowOff>
    </xdr:from>
    <xdr:ext cx="361950" cy="361950"/>
    <xdr:pic>
      <xdr:nvPicPr>
        <xdr:cNvPr id="699" name="Рисунок 164">
          <a:extLst>
            <a:ext uri="{FF2B5EF4-FFF2-40B4-BE49-F238E27FC236}">
              <a16:creationId xmlns:a16="http://schemas.microsoft.com/office/drawing/2014/main" id="{9FC2A742-8474-41CD-B70D-EFF569752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16554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39</xdr:row>
      <xdr:rowOff>47625</xdr:rowOff>
    </xdr:from>
    <xdr:ext cx="361950" cy="361950"/>
    <xdr:pic>
      <xdr:nvPicPr>
        <xdr:cNvPr id="700" name="Рисунок 164">
          <a:extLst>
            <a:ext uri="{FF2B5EF4-FFF2-40B4-BE49-F238E27FC236}">
              <a16:creationId xmlns:a16="http://schemas.microsoft.com/office/drawing/2014/main" id="{971C953E-0B11-45EF-97DA-14CCFDF3F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17011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37</xdr:row>
      <xdr:rowOff>57150</xdr:rowOff>
    </xdr:from>
    <xdr:ext cx="361950" cy="361950"/>
    <xdr:pic>
      <xdr:nvPicPr>
        <xdr:cNvPr id="701" name="Рисунок 164">
          <a:extLst>
            <a:ext uri="{FF2B5EF4-FFF2-40B4-BE49-F238E27FC236}">
              <a16:creationId xmlns:a16="http://schemas.microsoft.com/office/drawing/2014/main" id="{05F7BFF9-CFD4-4C78-98B1-E30478453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16125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66675</xdr:colOff>
      <xdr:row>37</xdr:row>
      <xdr:rowOff>47625</xdr:rowOff>
    </xdr:from>
    <xdr:ext cx="361950" cy="361950"/>
    <xdr:pic>
      <xdr:nvPicPr>
        <xdr:cNvPr id="702" name="Рисунок 160">
          <a:extLst>
            <a:ext uri="{FF2B5EF4-FFF2-40B4-BE49-F238E27FC236}">
              <a16:creationId xmlns:a16="http://schemas.microsoft.com/office/drawing/2014/main" id="{69253FDE-20BB-47FF-90BA-D7C727A6D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15668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37</xdr:row>
      <xdr:rowOff>47625</xdr:rowOff>
    </xdr:from>
    <xdr:ext cx="361950" cy="361950"/>
    <xdr:pic>
      <xdr:nvPicPr>
        <xdr:cNvPr id="703" name="Рисунок 54">
          <a:extLst>
            <a:ext uri="{FF2B5EF4-FFF2-40B4-BE49-F238E27FC236}">
              <a16:creationId xmlns:a16="http://schemas.microsoft.com/office/drawing/2014/main" id="{86266F65-67C2-4013-A744-EBF493A47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025" y="15668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57150</xdr:colOff>
      <xdr:row>37</xdr:row>
      <xdr:rowOff>57150</xdr:rowOff>
    </xdr:from>
    <xdr:ext cx="361950" cy="361950"/>
    <xdr:pic>
      <xdr:nvPicPr>
        <xdr:cNvPr id="266" name="Рисунок 178">
          <a:extLst>
            <a:ext uri="{FF2B5EF4-FFF2-40B4-BE49-F238E27FC236}">
              <a16:creationId xmlns:a16="http://schemas.microsoft.com/office/drawing/2014/main" id="{037E82C1-8250-41F0-9BC9-7F5F15792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5678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66675</xdr:colOff>
      <xdr:row>38</xdr:row>
      <xdr:rowOff>47625</xdr:rowOff>
    </xdr:from>
    <xdr:ext cx="361950" cy="361950"/>
    <xdr:pic>
      <xdr:nvPicPr>
        <xdr:cNvPr id="298" name="Рисунок 160">
          <a:extLst>
            <a:ext uri="{FF2B5EF4-FFF2-40B4-BE49-F238E27FC236}">
              <a16:creationId xmlns:a16="http://schemas.microsoft.com/office/drawing/2014/main" id="{5A8A37E2-90F7-48D1-84AB-80B16CF36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16116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57150</xdr:colOff>
      <xdr:row>38</xdr:row>
      <xdr:rowOff>57150</xdr:rowOff>
    </xdr:from>
    <xdr:ext cx="361950" cy="361950"/>
    <xdr:pic>
      <xdr:nvPicPr>
        <xdr:cNvPr id="305" name="Рисунок 178">
          <a:extLst>
            <a:ext uri="{FF2B5EF4-FFF2-40B4-BE49-F238E27FC236}">
              <a16:creationId xmlns:a16="http://schemas.microsoft.com/office/drawing/2014/main" id="{4A790947-116C-4489-A9EF-904DA1E0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6125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66675</xdr:colOff>
      <xdr:row>39</xdr:row>
      <xdr:rowOff>47625</xdr:rowOff>
    </xdr:from>
    <xdr:ext cx="361950" cy="361950"/>
    <xdr:pic>
      <xdr:nvPicPr>
        <xdr:cNvPr id="306" name="Рисунок 160">
          <a:extLst>
            <a:ext uri="{FF2B5EF4-FFF2-40B4-BE49-F238E27FC236}">
              <a16:creationId xmlns:a16="http://schemas.microsoft.com/office/drawing/2014/main" id="{8D3CCFA9-F9A5-497E-9FE0-E60F96445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16116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57150</xdr:colOff>
      <xdr:row>39</xdr:row>
      <xdr:rowOff>57150</xdr:rowOff>
    </xdr:from>
    <xdr:ext cx="361950" cy="361950"/>
    <xdr:pic>
      <xdr:nvPicPr>
        <xdr:cNvPr id="312" name="Рисунок 178">
          <a:extLst>
            <a:ext uri="{FF2B5EF4-FFF2-40B4-BE49-F238E27FC236}">
              <a16:creationId xmlns:a16="http://schemas.microsoft.com/office/drawing/2014/main" id="{EB927F5D-5B4C-415C-BE1D-6B3841D7E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6125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41</xdr:row>
      <xdr:rowOff>47625</xdr:rowOff>
    </xdr:from>
    <xdr:ext cx="361950" cy="361950"/>
    <xdr:pic>
      <xdr:nvPicPr>
        <xdr:cNvPr id="349" name="Рисунок 164">
          <a:extLst>
            <a:ext uri="{FF2B5EF4-FFF2-40B4-BE49-F238E27FC236}">
              <a16:creationId xmlns:a16="http://schemas.microsoft.com/office/drawing/2014/main" id="{624F9BC2-2E12-4893-A992-6BD77702E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17907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66675</xdr:colOff>
      <xdr:row>41</xdr:row>
      <xdr:rowOff>57150</xdr:rowOff>
    </xdr:from>
    <xdr:ext cx="361950" cy="361950"/>
    <xdr:pic>
      <xdr:nvPicPr>
        <xdr:cNvPr id="350" name="Рисунок 349">
          <a:extLst>
            <a:ext uri="{FF2B5EF4-FFF2-40B4-BE49-F238E27FC236}">
              <a16:creationId xmlns:a16="http://schemas.microsoft.com/office/drawing/2014/main" id="{81384B3A-B078-4D76-92B4-E969D00DD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18364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57150</xdr:colOff>
      <xdr:row>41</xdr:row>
      <xdr:rowOff>57150</xdr:rowOff>
    </xdr:from>
    <xdr:ext cx="361950" cy="361950"/>
    <xdr:pic>
      <xdr:nvPicPr>
        <xdr:cNvPr id="359" name="Рисунок 178">
          <a:extLst>
            <a:ext uri="{FF2B5EF4-FFF2-40B4-BE49-F238E27FC236}">
              <a16:creationId xmlns:a16="http://schemas.microsoft.com/office/drawing/2014/main" id="{E24BEC80-17E5-46F1-A478-FFA9F0FA2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8364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94</xdr:row>
      <xdr:rowOff>57150</xdr:rowOff>
    </xdr:from>
    <xdr:ext cx="361950" cy="361950"/>
    <xdr:pic>
      <xdr:nvPicPr>
        <xdr:cNvPr id="360" name="Рисунок 199">
          <a:extLst>
            <a:ext uri="{FF2B5EF4-FFF2-40B4-BE49-F238E27FC236}">
              <a16:creationId xmlns:a16="http://schemas.microsoft.com/office/drawing/2014/main" id="{92EC3BEE-5ECC-4DBA-9D7E-CFA51F4E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40500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94</xdr:row>
      <xdr:rowOff>47625</xdr:rowOff>
    </xdr:from>
    <xdr:ext cx="361950" cy="361950"/>
    <xdr:pic>
      <xdr:nvPicPr>
        <xdr:cNvPr id="361" name="Рисунок 62">
          <a:extLst>
            <a:ext uri="{FF2B5EF4-FFF2-40B4-BE49-F238E27FC236}">
              <a16:creationId xmlns:a16="http://schemas.microsoft.com/office/drawing/2014/main" id="{4BB35EE7-180A-4BB5-A54E-0AC5352C1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38700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94</xdr:row>
      <xdr:rowOff>47625</xdr:rowOff>
    </xdr:from>
    <xdr:ext cx="361950" cy="361950"/>
    <xdr:pic>
      <xdr:nvPicPr>
        <xdr:cNvPr id="364" name="Рисунок 59">
          <a:extLst>
            <a:ext uri="{FF2B5EF4-FFF2-40B4-BE49-F238E27FC236}">
              <a16:creationId xmlns:a16="http://schemas.microsoft.com/office/drawing/2014/main" id="{14136F64-BD3E-4E28-9FB8-1F286D99C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38700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94</xdr:row>
      <xdr:rowOff>47625</xdr:rowOff>
    </xdr:from>
    <xdr:ext cx="361950" cy="361950"/>
    <xdr:pic>
      <xdr:nvPicPr>
        <xdr:cNvPr id="373" name="Рисунок 62">
          <a:extLst>
            <a:ext uri="{FF2B5EF4-FFF2-40B4-BE49-F238E27FC236}">
              <a16:creationId xmlns:a16="http://schemas.microsoft.com/office/drawing/2014/main" id="{F41C4418-09FD-4DC2-B0D6-A6B2C96E2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38700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94</xdr:row>
      <xdr:rowOff>47625</xdr:rowOff>
    </xdr:from>
    <xdr:ext cx="361950" cy="361950"/>
    <xdr:pic>
      <xdr:nvPicPr>
        <xdr:cNvPr id="383" name="Рисунок 59">
          <a:extLst>
            <a:ext uri="{FF2B5EF4-FFF2-40B4-BE49-F238E27FC236}">
              <a16:creationId xmlns:a16="http://schemas.microsoft.com/office/drawing/2014/main" id="{7D1FC804-8F08-46E1-845B-CF3567EAE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38700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95</xdr:row>
      <xdr:rowOff>38100</xdr:rowOff>
    </xdr:from>
    <xdr:ext cx="361950" cy="361950"/>
    <xdr:pic>
      <xdr:nvPicPr>
        <xdr:cNvPr id="390" name="Рисунок 166">
          <a:extLst>
            <a:ext uri="{FF2B5EF4-FFF2-40B4-BE49-F238E27FC236}">
              <a16:creationId xmlns:a16="http://schemas.microsoft.com/office/drawing/2014/main" id="{7D9CCDD0-F2C8-4986-A987-26506D179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40928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95</xdr:row>
      <xdr:rowOff>47625</xdr:rowOff>
    </xdr:from>
    <xdr:ext cx="361950" cy="361950"/>
    <xdr:pic>
      <xdr:nvPicPr>
        <xdr:cNvPr id="392" name="Рисунок 67">
          <a:extLst>
            <a:ext uri="{FF2B5EF4-FFF2-40B4-BE49-F238E27FC236}">
              <a16:creationId xmlns:a16="http://schemas.microsoft.com/office/drawing/2014/main" id="{6725AF1B-57B8-4B19-9E5C-75FD30CE2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39147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95</xdr:row>
      <xdr:rowOff>47625</xdr:rowOff>
    </xdr:from>
    <xdr:ext cx="361950" cy="361950"/>
    <xdr:pic>
      <xdr:nvPicPr>
        <xdr:cNvPr id="405" name="Рисунок 68">
          <a:extLst>
            <a:ext uri="{FF2B5EF4-FFF2-40B4-BE49-F238E27FC236}">
              <a16:creationId xmlns:a16="http://schemas.microsoft.com/office/drawing/2014/main" id="{81F63EEA-C95C-42F1-84F6-A38867CAB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39147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95</xdr:row>
      <xdr:rowOff>66675</xdr:rowOff>
    </xdr:from>
    <xdr:ext cx="571500" cy="342900"/>
    <xdr:pic>
      <xdr:nvPicPr>
        <xdr:cNvPr id="430" name="Рисунок 78">
          <a:extLst>
            <a:ext uri="{FF2B5EF4-FFF2-40B4-BE49-F238E27FC236}">
              <a16:creationId xmlns:a16="http://schemas.microsoft.com/office/drawing/2014/main" id="{0EF160B2-E0DE-461E-99D1-5DAD33F01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391668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95</xdr:row>
      <xdr:rowOff>47625</xdr:rowOff>
    </xdr:from>
    <xdr:ext cx="361950" cy="361950"/>
    <xdr:pic>
      <xdr:nvPicPr>
        <xdr:cNvPr id="434" name="Рисунок 67">
          <a:extLst>
            <a:ext uri="{FF2B5EF4-FFF2-40B4-BE49-F238E27FC236}">
              <a16:creationId xmlns:a16="http://schemas.microsoft.com/office/drawing/2014/main" id="{2646A60B-C006-42C0-BAE3-773654448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39147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95</xdr:row>
      <xdr:rowOff>47625</xdr:rowOff>
    </xdr:from>
    <xdr:ext cx="361950" cy="361950"/>
    <xdr:pic>
      <xdr:nvPicPr>
        <xdr:cNvPr id="436" name="Рисунок 68">
          <a:extLst>
            <a:ext uri="{FF2B5EF4-FFF2-40B4-BE49-F238E27FC236}">
              <a16:creationId xmlns:a16="http://schemas.microsoft.com/office/drawing/2014/main" id="{818C6330-8B2B-4F9A-898E-EFD8D7EBA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39147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95</xdr:row>
      <xdr:rowOff>66675</xdr:rowOff>
    </xdr:from>
    <xdr:ext cx="571500" cy="342900"/>
    <xdr:pic>
      <xdr:nvPicPr>
        <xdr:cNvPr id="440" name="Рисунок 78">
          <a:extLst>
            <a:ext uri="{FF2B5EF4-FFF2-40B4-BE49-F238E27FC236}">
              <a16:creationId xmlns:a16="http://schemas.microsoft.com/office/drawing/2014/main" id="{88533B01-0D06-4D6F-A326-56D6CC765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39166800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54429</xdr:colOff>
      <xdr:row>57</xdr:row>
      <xdr:rowOff>40822</xdr:rowOff>
    </xdr:from>
    <xdr:ext cx="361950" cy="361950"/>
    <xdr:pic>
      <xdr:nvPicPr>
        <xdr:cNvPr id="3" name="Рисунок 198">
          <a:extLst>
            <a:ext uri="{FF2B5EF4-FFF2-40B4-BE49-F238E27FC236}">
              <a16:creationId xmlns:a16="http://schemas.microsoft.com/office/drawing/2014/main" id="{7366BB91-7008-4D2D-AF92-04F5F9A8D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2679" y="25159608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54429</xdr:colOff>
      <xdr:row>57</xdr:row>
      <xdr:rowOff>27215</xdr:rowOff>
    </xdr:from>
    <xdr:ext cx="361950" cy="361950"/>
    <xdr:pic>
      <xdr:nvPicPr>
        <xdr:cNvPr id="4" name="Рисунок 154">
          <a:extLst>
            <a:ext uri="{FF2B5EF4-FFF2-40B4-BE49-F238E27FC236}">
              <a16:creationId xmlns:a16="http://schemas.microsoft.com/office/drawing/2014/main" id="{829D90E1-642B-42DD-8141-A50437F72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5572" y="25146001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57</xdr:row>
      <xdr:rowOff>66675</xdr:rowOff>
    </xdr:from>
    <xdr:ext cx="571500" cy="342900"/>
    <xdr:pic>
      <xdr:nvPicPr>
        <xdr:cNvPr id="5" name="Рисунок 103">
          <a:extLst>
            <a:ext uri="{FF2B5EF4-FFF2-40B4-BE49-F238E27FC236}">
              <a16:creationId xmlns:a16="http://schemas.microsoft.com/office/drawing/2014/main" id="{17877CD9-2C9D-4F51-A69A-3335C46D8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7389" y="2473642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57</xdr:row>
      <xdr:rowOff>47625</xdr:rowOff>
    </xdr:from>
    <xdr:ext cx="361950" cy="361950"/>
    <xdr:pic>
      <xdr:nvPicPr>
        <xdr:cNvPr id="6" name="Рисунок 196">
          <a:extLst>
            <a:ext uri="{FF2B5EF4-FFF2-40B4-BE49-F238E27FC236}">
              <a16:creationId xmlns:a16="http://schemas.microsoft.com/office/drawing/2014/main" id="{09F1871E-E019-4448-AB62-6F947B2B8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24717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57</xdr:row>
      <xdr:rowOff>47625</xdr:rowOff>
    </xdr:from>
    <xdr:ext cx="361950" cy="361950"/>
    <xdr:pic>
      <xdr:nvPicPr>
        <xdr:cNvPr id="12" name="Рисунок 187">
          <a:extLst>
            <a:ext uri="{FF2B5EF4-FFF2-40B4-BE49-F238E27FC236}">
              <a16:creationId xmlns:a16="http://schemas.microsoft.com/office/drawing/2014/main" id="{9803E46E-5605-420D-842A-7A444F5F4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482" y="24717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57</xdr:row>
      <xdr:rowOff>53067</xdr:rowOff>
    </xdr:from>
    <xdr:ext cx="571500" cy="342900"/>
    <xdr:pic>
      <xdr:nvPicPr>
        <xdr:cNvPr id="13" name="Рисунок 101">
          <a:extLst>
            <a:ext uri="{FF2B5EF4-FFF2-40B4-BE49-F238E27FC236}">
              <a16:creationId xmlns:a16="http://schemas.microsoft.com/office/drawing/2014/main" id="{9FBE84C7-4554-4723-8358-ACAA9AFDD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7389" y="24722817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57</xdr:row>
      <xdr:rowOff>47625</xdr:rowOff>
    </xdr:from>
    <xdr:ext cx="361950" cy="361950"/>
    <xdr:pic>
      <xdr:nvPicPr>
        <xdr:cNvPr id="24" name="Рисунок 196">
          <a:extLst>
            <a:ext uri="{FF2B5EF4-FFF2-40B4-BE49-F238E27FC236}">
              <a16:creationId xmlns:a16="http://schemas.microsoft.com/office/drawing/2014/main" id="{3488B731-E570-4A8B-A0EB-BA4ED5311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24717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57</xdr:row>
      <xdr:rowOff>47625</xdr:rowOff>
    </xdr:from>
    <xdr:ext cx="361950" cy="361950"/>
    <xdr:pic>
      <xdr:nvPicPr>
        <xdr:cNvPr id="29" name="Рисунок 197">
          <a:extLst>
            <a:ext uri="{FF2B5EF4-FFF2-40B4-BE49-F238E27FC236}">
              <a16:creationId xmlns:a16="http://schemas.microsoft.com/office/drawing/2014/main" id="{2723EFF9-D3E2-4CE3-BEC5-26DEC51E8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482" y="24717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68035</xdr:colOff>
      <xdr:row>57</xdr:row>
      <xdr:rowOff>40821</xdr:rowOff>
    </xdr:from>
    <xdr:ext cx="361950" cy="361950"/>
    <xdr:pic>
      <xdr:nvPicPr>
        <xdr:cNvPr id="33" name="Рисунок 54">
          <a:extLst>
            <a:ext uri="{FF2B5EF4-FFF2-40B4-BE49-F238E27FC236}">
              <a16:creationId xmlns:a16="http://schemas.microsoft.com/office/drawing/2014/main" id="{06B25783-F1E1-43E8-A28E-ED8CDF8CD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9321" y="25608642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29</xdr:row>
      <xdr:rowOff>38100</xdr:rowOff>
    </xdr:from>
    <xdr:ext cx="571500" cy="342900"/>
    <xdr:pic>
      <xdr:nvPicPr>
        <xdr:cNvPr id="35" name="Рисунок 86">
          <a:extLst>
            <a:ext uri="{FF2B5EF4-FFF2-40B4-BE49-F238E27FC236}">
              <a16:creationId xmlns:a16="http://schemas.microsoft.com/office/drawing/2014/main" id="{6B1975FD-76D4-4DE2-9EB6-16C72C280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7864" y="12583886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76200</xdr:colOff>
      <xdr:row>29</xdr:row>
      <xdr:rowOff>47625</xdr:rowOff>
    </xdr:from>
    <xdr:ext cx="361950" cy="361950"/>
    <xdr:pic>
      <xdr:nvPicPr>
        <xdr:cNvPr id="50" name="Рисунок 54">
          <a:extLst>
            <a:ext uri="{FF2B5EF4-FFF2-40B4-BE49-F238E27FC236}">
              <a16:creationId xmlns:a16="http://schemas.microsoft.com/office/drawing/2014/main" id="{40CE2612-9339-4273-8688-137D65CE1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7486" y="12593411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29</xdr:row>
      <xdr:rowOff>38100</xdr:rowOff>
    </xdr:from>
    <xdr:ext cx="361950" cy="361950"/>
    <xdr:pic>
      <xdr:nvPicPr>
        <xdr:cNvPr id="59" name="Рисунок 142">
          <a:extLst>
            <a:ext uri="{FF2B5EF4-FFF2-40B4-BE49-F238E27FC236}">
              <a16:creationId xmlns:a16="http://schemas.microsoft.com/office/drawing/2014/main" id="{F4927E09-BE7B-4EAF-8919-A29D2584F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12583886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29</xdr:row>
      <xdr:rowOff>47625</xdr:rowOff>
    </xdr:from>
    <xdr:ext cx="361950" cy="361950"/>
    <xdr:pic>
      <xdr:nvPicPr>
        <xdr:cNvPr id="60" name="Рисунок 148">
          <a:extLst>
            <a:ext uri="{FF2B5EF4-FFF2-40B4-BE49-F238E27FC236}">
              <a16:creationId xmlns:a16="http://schemas.microsoft.com/office/drawing/2014/main" id="{2C5BF1AB-93C7-4877-B5C6-97B376421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482" y="12593411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29</xdr:row>
      <xdr:rowOff>57150</xdr:rowOff>
    </xdr:from>
    <xdr:ext cx="361950" cy="361950"/>
    <xdr:pic>
      <xdr:nvPicPr>
        <xdr:cNvPr id="453" name="Рисунок 146">
          <a:extLst>
            <a:ext uri="{FF2B5EF4-FFF2-40B4-BE49-F238E27FC236}">
              <a16:creationId xmlns:a16="http://schemas.microsoft.com/office/drawing/2014/main" id="{BC245306-BE24-48EB-B9F6-FFCDB045F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12602936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65</xdr:row>
      <xdr:rowOff>47625</xdr:rowOff>
    </xdr:from>
    <xdr:ext cx="361950" cy="361950"/>
    <xdr:pic>
      <xdr:nvPicPr>
        <xdr:cNvPr id="473" name="Рисунок 49">
          <a:extLst>
            <a:ext uri="{FF2B5EF4-FFF2-40B4-BE49-F238E27FC236}">
              <a16:creationId xmlns:a16="http://schemas.microsoft.com/office/drawing/2014/main" id="{759CF4FD-5CA5-4FF3-BBC8-0D34EF0EA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28758696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57150</xdr:colOff>
      <xdr:row>65</xdr:row>
      <xdr:rowOff>47625</xdr:rowOff>
    </xdr:from>
    <xdr:ext cx="361950" cy="361950"/>
    <xdr:pic>
      <xdr:nvPicPr>
        <xdr:cNvPr id="496" name="Рисунок 204">
          <a:extLst>
            <a:ext uri="{FF2B5EF4-FFF2-40B4-BE49-F238E27FC236}">
              <a16:creationId xmlns:a16="http://schemas.microsoft.com/office/drawing/2014/main" id="{0602FE59-E368-477B-A51D-B23129B99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28758696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47625</xdr:colOff>
      <xdr:row>65</xdr:row>
      <xdr:rowOff>38100</xdr:rowOff>
    </xdr:from>
    <xdr:ext cx="361950" cy="361950"/>
    <xdr:pic>
      <xdr:nvPicPr>
        <xdr:cNvPr id="497" name="Рисунок 65">
          <a:extLst>
            <a:ext uri="{FF2B5EF4-FFF2-40B4-BE49-F238E27FC236}">
              <a16:creationId xmlns:a16="http://schemas.microsoft.com/office/drawing/2014/main" id="{E2E97910-9848-4CC9-8B0F-B3497891E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482" y="28749171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57150</xdr:colOff>
      <xdr:row>65</xdr:row>
      <xdr:rowOff>57150</xdr:rowOff>
    </xdr:from>
    <xdr:ext cx="571500" cy="342900"/>
    <xdr:pic>
      <xdr:nvPicPr>
        <xdr:cNvPr id="506" name="Рисунок 108">
          <a:extLst>
            <a:ext uri="{FF2B5EF4-FFF2-40B4-BE49-F238E27FC236}">
              <a16:creationId xmlns:a16="http://schemas.microsoft.com/office/drawing/2014/main" id="{BE8631A6-B42A-42C0-85C5-13C8F00E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7864" y="28768221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65</xdr:row>
      <xdr:rowOff>47625</xdr:rowOff>
    </xdr:from>
    <xdr:ext cx="361950" cy="361950"/>
    <xdr:pic>
      <xdr:nvPicPr>
        <xdr:cNvPr id="509" name="Рисунок 199">
          <a:extLst>
            <a:ext uri="{FF2B5EF4-FFF2-40B4-BE49-F238E27FC236}">
              <a16:creationId xmlns:a16="http://schemas.microsoft.com/office/drawing/2014/main" id="{FEE7BE48-00DB-47E3-B981-E5B47D679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28758696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65</xdr:row>
      <xdr:rowOff>47625</xdr:rowOff>
    </xdr:from>
    <xdr:ext cx="361950" cy="361950"/>
    <xdr:pic>
      <xdr:nvPicPr>
        <xdr:cNvPr id="80" name="Рисунок 64">
          <a:extLst>
            <a:ext uri="{FF2B5EF4-FFF2-40B4-BE49-F238E27FC236}">
              <a16:creationId xmlns:a16="http://schemas.microsoft.com/office/drawing/2014/main" id="{8C036397-49BB-4FD1-AA2D-64249A5D7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28758696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66675</xdr:colOff>
      <xdr:row>65</xdr:row>
      <xdr:rowOff>66675</xdr:rowOff>
    </xdr:from>
    <xdr:ext cx="571500" cy="342900"/>
    <xdr:pic>
      <xdr:nvPicPr>
        <xdr:cNvPr id="81" name="Рисунок 77">
          <a:extLst>
            <a:ext uri="{FF2B5EF4-FFF2-40B4-BE49-F238E27FC236}">
              <a16:creationId xmlns:a16="http://schemas.microsoft.com/office/drawing/2014/main" id="{1A295CF6-8D12-42B3-A95C-D189DDBA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7389" y="28777746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20</xdr:row>
      <xdr:rowOff>47625</xdr:rowOff>
    </xdr:from>
    <xdr:ext cx="361950" cy="361950"/>
    <xdr:pic>
      <xdr:nvPicPr>
        <xdr:cNvPr id="87" name="Рисунок 49">
          <a:extLst>
            <a:ext uri="{FF2B5EF4-FFF2-40B4-BE49-F238E27FC236}">
              <a16:creationId xmlns:a16="http://schemas.microsoft.com/office/drawing/2014/main" id="{D10F3C38-89F8-458B-827C-8141CA8CA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9899196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54429</xdr:colOff>
      <xdr:row>20</xdr:row>
      <xdr:rowOff>54429</xdr:rowOff>
    </xdr:from>
    <xdr:ext cx="361950" cy="361950"/>
    <xdr:pic>
      <xdr:nvPicPr>
        <xdr:cNvPr id="88" name="Рисунок 201">
          <a:extLst>
            <a:ext uri="{FF2B5EF4-FFF2-40B4-BE49-F238E27FC236}">
              <a16:creationId xmlns:a16="http://schemas.microsoft.com/office/drawing/2014/main" id="{A42A5897-FD10-4DC2-83F5-0819E55BF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5286" y="945696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68035</xdr:colOff>
      <xdr:row>20</xdr:row>
      <xdr:rowOff>54429</xdr:rowOff>
    </xdr:from>
    <xdr:ext cx="571500" cy="342900"/>
    <xdr:pic>
      <xdr:nvPicPr>
        <xdr:cNvPr id="89" name="Рисунок 80">
          <a:extLst>
            <a:ext uri="{FF2B5EF4-FFF2-40B4-BE49-F238E27FC236}">
              <a16:creationId xmlns:a16="http://schemas.microsoft.com/office/drawing/2014/main" id="{AF6EA6B3-FFF3-47BD-857A-BCC733B95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49" y="945696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</xdr:row>
      <xdr:rowOff>0</xdr:rowOff>
    </xdr:from>
    <xdr:to>
      <xdr:col>1</xdr:col>
      <xdr:colOff>461682</xdr:colOff>
      <xdr:row>8</xdr:row>
      <xdr:rowOff>9526</xdr:rowOff>
    </xdr:to>
    <xdr:sp macro="" textlink="">
      <xdr:nvSpPr>
        <xdr:cNvPr id="3" name="Object 14" hidden="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47625" y="10001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80683</xdr:colOff>
      <xdr:row>8</xdr:row>
      <xdr:rowOff>9526</xdr:rowOff>
    </xdr:to>
    <xdr:sp macro="" textlink="">
      <xdr:nvSpPr>
        <xdr:cNvPr id="4" name="Object 33" hidden="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6</xdr:row>
      <xdr:rowOff>0</xdr:rowOff>
    </xdr:from>
    <xdr:ext cx="590550" cy="416299"/>
    <xdr:sp macro="" textlink="">
      <xdr:nvSpPr>
        <xdr:cNvPr id="5" name="Object 14" hidden="1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0</xdr:col>
      <xdr:colOff>161925</xdr:colOff>
      <xdr:row>6</xdr:row>
      <xdr:rowOff>0</xdr:rowOff>
    </xdr:from>
    <xdr:to>
      <xdr:col>1</xdr:col>
      <xdr:colOff>476250</xdr:colOff>
      <xdr:row>7</xdr:row>
      <xdr:rowOff>85725</xdr:rowOff>
    </xdr:to>
    <xdr:sp macro="" textlink="">
      <xdr:nvSpPr>
        <xdr:cNvPr id="6" name="Object 9" hidden="1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>
          <a:spLocks noChangeArrowheads="1"/>
        </xdr:cNvSpPr>
      </xdr:nvSpPr>
      <xdr:spPr bwMode="auto">
        <a:xfrm>
          <a:off x="161925" y="10001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200025</xdr:colOff>
      <xdr:row>6</xdr:row>
      <xdr:rowOff>0</xdr:rowOff>
    </xdr:from>
    <xdr:ext cx="476250" cy="304800"/>
    <xdr:sp macro="" textlink="">
      <xdr:nvSpPr>
        <xdr:cNvPr id="7" name="Object 8" hidden="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6</xdr:row>
      <xdr:rowOff>0</xdr:rowOff>
    </xdr:from>
    <xdr:ext cx="628650" cy="390525"/>
    <xdr:sp macro="" textlink="">
      <xdr:nvSpPr>
        <xdr:cNvPr id="8" name="Object 6" hidden="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52450" cy="409575"/>
    <xdr:sp macro="" textlink="">
      <xdr:nvSpPr>
        <xdr:cNvPr id="9" name="Object 14" hidden="1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6</xdr:row>
      <xdr:rowOff>0</xdr:rowOff>
    </xdr:from>
    <xdr:ext cx="581025" cy="419100"/>
    <xdr:sp macro="" textlink="">
      <xdr:nvSpPr>
        <xdr:cNvPr id="10" name="Object 56" hidden="1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>
          <a:spLocks noChangeArrowheads="1"/>
        </xdr:cNvSpPr>
      </xdr:nvSpPr>
      <xdr:spPr bwMode="auto">
        <a:xfrm>
          <a:off x="85725" y="10001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6</xdr:row>
      <xdr:rowOff>0</xdr:rowOff>
    </xdr:from>
    <xdr:ext cx="581025" cy="419100"/>
    <xdr:sp macro="" textlink="">
      <xdr:nvSpPr>
        <xdr:cNvPr id="11" name="Object 56" hidden="1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>
          <a:spLocks noChangeArrowheads="1"/>
        </xdr:cNvSpPr>
      </xdr:nvSpPr>
      <xdr:spPr bwMode="auto">
        <a:xfrm>
          <a:off x="85725" y="10001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98345" cy="404606"/>
    <xdr:sp macro="" textlink="">
      <xdr:nvSpPr>
        <xdr:cNvPr id="12" name="Object 14" hidden="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8613" cy="283265"/>
    <xdr:sp macro="" textlink="">
      <xdr:nvSpPr>
        <xdr:cNvPr id="13" name="Object 9" hidden="1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304800"/>
    <xdr:sp macro="" textlink="">
      <xdr:nvSpPr>
        <xdr:cNvPr id="14" name="Object 8" hidden="1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628650" cy="390525"/>
    <xdr:sp macro="" textlink="">
      <xdr:nvSpPr>
        <xdr:cNvPr id="15" name="Object 6" hidden="1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52450" cy="409575"/>
    <xdr:sp macro="" textlink="">
      <xdr:nvSpPr>
        <xdr:cNvPr id="16" name="Object 14" hidden="1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17" name="Object 56" hidden="1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18" name="Object 56" hidden="1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595032" cy="409576"/>
    <xdr:sp macro="" textlink="">
      <xdr:nvSpPr>
        <xdr:cNvPr id="19" name="Object 14" hidden="1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>
          <a:spLocks noChangeArrowheads="1"/>
        </xdr:cNvSpPr>
      </xdr:nvSpPr>
      <xdr:spPr bwMode="auto">
        <a:xfrm>
          <a:off x="180975" y="10096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104775</xdr:rowOff>
    </xdr:from>
    <xdr:ext cx="495300" cy="285750"/>
    <xdr:sp macro="" textlink="">
      <xdr:nvSpPr>
        <xdr:cNvPr id="20" name="Object 9" hidden="1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>
          <a:spLocks noChangeArrowheads="1"/>
        </xdr:cNvSpPr>
      </xdr:nvSpPr>
      <xdr:spPr bwMode="auto">
        <a:xfrm>
          <a:off x="180975" y="11049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76200</xdr:rowOff>
    </xdr:from>
    <xdr:ext cx="476250" cy="304800"/>
    <xdr:sp macro="" textlink="">
      <xdr:nvSpPr>
        <xdr:cNvPr id="21" name="Object 8" hidden="1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>
          <a:spLocks noChangeArrowheads="1"/>
        </xdr:cNvSpPr>
      </xdr:nvSpPr>
      <xdr:spPr bwMode="auto">
        <a:xfrm>
          <a:off x="180975" y="10763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628650" cy="390525"/>
    <xdr:sp macro="" textlink="">
      <xdr:nvSpPr>
        <xdr:cNvPr id="22" name="Object 6" hidden="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>
          <a:spLocks noChangeArrowheads="1"/>
        </xdr:cNvSpPr>
      </xdr:nvSpPr>
      <xdr:spPr bwMode="auto">
        <a:xfrm>
          <a:off x="180975" y="10096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552450" cy="409575"/>
    <xdr:sp macro="" textlink="">
      <xdr:nvSpPr>
        <xdr:cNvPr id="23" name="Object 14" hidden="1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>
          <a:spLocks noChangeArrowheads="1"/>
        </xdr:cNvSpPr>
      </xdr:nvSpPr>
      <xdr:spPr bwMode="auto">
        <a:xfrm>
          <a:off x="180975" y="10096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24" name="Object 56" hidden="1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25" name="Object 56" hidden="1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>
          <a:spLocks noChangeArrowheads="1"/>
        </xdr:cNvSpPr>
      </xdr:nvSpPr>
      <xdr:spPr bwMode="auto">
        <a:xfrm>
          <a:off x="180975" y="10001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104775</xdr:rowOff>
    </xdr:from>
    <xdr:ext cx="495300" cy="285750"/>
    <xdr:sp macro="" textlink="">
      <xdr:nvSpPr>
        <xdr:cNvPr id="26" name="Object 9" hidden="1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>
          <a:spLocks noChangeArrowheads="1"/>
        </xdr:cNvSpPr>
      </xdr:nvSpPr>
      <xdr:spPr bwMode="auto">
        <a:xfrm>
          <a:off x="180975" y="11049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76200</xdr:rowOff>
    </xdr:from>
    <xdr:ext cx="476250" cy="304800"/>
    <xdr:sp macro="" textlink="">
      <xdr:nvSpPr>
        <xdr:cNvPr id="27" name="Object 8" hidden="1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>
          <a:spLocks noChangeArrowheads="1"/>
        </xdr:cNvSpPr>
      </xdr:nvSpPr>
      <xdr:spPr bwMode="auto">
        <a:xfrm>
          <a:off x="180975" y="10763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628650" cy="390525"/>
    <xdr:sp macro="" textlink="">
      <xdr:nvSpPr>
        <xdr:cNvPr id="28" name="Object 6" hidden="1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>
          <a:spLocks noChangeArrowheads="1"/>
        </xdr:cNvSpPr>
      </xdr:nvSpPr>
      <xdr:spPr bwMode="auto">
        <a:xfrm>
          <a:off x="180975" y="10096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42</xdr:row>
      <xdr:rowOff>0</xdr:rowOff>
    </xdr:from>
    <xdr:ext cx="595032" cy="409576"/>
    <xdr:sp macro="" textlink="">
      <xdr:nvSpPr>
        <xdr:cNvPr id="29" name="Object 14" hidden="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>
          <a:spLocks noChangeArrowheads="1"/>
        </xdr:cNvSpPr>
      </xdr:nvSpPr>
      <xdr:spPr bwMode="auto">
        <a:xfrm>
          <a:off x="47625" y="186023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04558" cy="409576"/>
    <xdr:sp macro="" textlink="">
      <xdr:nvSpPr>
        <xdr:cNvPr id="30" name="Object 33" hidden="1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>
          <a:spLocks noChangeArrowheads="1"/>
        </xdr:cNvSpPr>
      </xdr:nvSpPr>
      <xdr:spPr bwMode="auto">
        <a:xfrm>
          <a:off x="7391400" y="1860232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0550" cy="416299"/>
    <xdr:sp macro="" textlink="">
      <xdr:nvSpPr>
        <xdr:cNvPr id="31" name="Object 14" hidden="1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>
          <a:spLocks noChangeArrowheads="1"/>
        </xdr:cNvSpPr>
      </xdr:nvSpPr>
      <xdr:spPr bwMode="auto">
        <a:xfrm>
          <a:off x="7391400" y="1860232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42</xdr:row>
      <xdr:rowOff>0</xdr:rowOff>
    </xdr:from>
    <xdr:ext cx="495300" cy="285750"/>
    <xdr:sp macro="" textlink="">
      <xdr:nvSpPr>
        <xdr:cNvPr id="32" name="Object 9" hidden="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>
          <a:spLocks noChangeArrowheads="1"/>
        </xdr:cNvSpPr>
      </xdr:nvSpPr>
      <xdr:spPr bwMode="auto">
        <a:xfrm>
          <a:off x="161925" y="186023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42</xdr:row>
      <xdr:rowOff>0</xdr:rowOff>
    </xdr:from>
    <xdr:ext cx="476250" cy="304800"/>
    <xdr:sp macro="" textlink="">
      <xdr:nvSpPr>
        <xdr:cNvPr id="33" name="Object 8" hidden="1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>
          <a:spLocks noChangeArrowheads="1"/>
        </xdr:cNvSpPr>
      </xdr:nvSpPr>
      <xdr:spPr bwMode="auto">
        <a:xfrm>
          <a:off x="180975" y="186023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42</xdr:row>
      <xdr:rowOff>0</xdr:rowOff>
    </xdr:from>
    <xdr:ext cx="628650" cy="390525"/>
    <xdr:sp macro="" textlink="">
      <xdr:nvSpPr>
        <xdr:cNvPr id="34" name="Object 6" hidden="1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>
          <a:spLocks noChangeArrowheads="1"/>
        </xdr:cNvSpPr>
      </xdr:nvSpPr>
      <xdr:spPr bwMode="auto">
        <a:xfrm>
          <a:off x="180975" y="186023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35" name="Object 14" hidden="1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>
          <a:spLocks noChangeArrowheads="1"/>
        </xdr:cNvSpPr>
      </xdr:nvSpPr>
      <xdr:spPr bwMode="auto">
        <a:xfrm>
          <a:off x="200025" y="186023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36" name="Object 56" hidden="1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>
          <a:spLocks noChangeArrowheads="1"/>
        </xdr:cNvSpPr>
      </xdr:nvSpPr>
      <xdr:spPr bwMode="auto">
        <a:xfrm>
          <a:off x="85725" y="18602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37" name="Object 56" hidden="1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SpPr>
          <a:spLocks noChangeArrowheads="1"/>
        </xdr:cNvSpPr>
      </xdr:nvSpPr>
      <xdr:spPr bwMode="auto">
        <a:xfrm>
          <a:off x="85725" y="18602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8345" cy="404606"/>
    <xdr:sp macro="" textlink="">
      <xdr:nvSpPr>
        <xdr:cNvPr id="38" name="Object 14" hidden="1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>
          <a:spLocks noChangeArrowheads="1"/>
        </xdr:cNvSpPr>
      </xdr:nvSpPr>
      <xdr:spPr bwMode="auto">
        <a:xfrm>
          <a:off x="7391400" y="1860232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8613" cy="283265"/>
    <xdr:sp macro="" textlink="">
      <xdr:nvSpPr>
        <xdr:cNvPr id="39" name="Object 9" hidden="1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SpPr>
          <a:spLocks noChangeArrowheads="1"/>
        </xdr:cNvSpPr>
      </xdr:nvSpPr>
      <xdr:spPr bwMode="auto">
        <a:xfrm>
          <a:off x="7505700" y="1860232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40" name="Object 8" hidden="1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SpPr>
          <a:spLocks noChangeArrowheads="1"/>
        </xdr:cNvSpPr>
      </xdr:nvSpPr>
      <xdr:spPr bwMode="auto">
        <a:xfrm>
          <a:off x="7543800" y="186023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41" name="Object 6" hidden="1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SpPr>
          <a:spLocks noChangeArrowheads="1"/>
        </xdr:cNvSpPr>
      </xdr:nvSpPr>
      <xdr:spPr bwMode="auto">
        <a:xfrm>
          <a:off x="7534275" y="186023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42" name="Object 14" hidden="1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SpPr>
          <a:spLocks noChangeArrowheads="1"/>
        </xdr:cNvSpPr>
      </xdr:nvSpPr>
      <xdr:spPr bwMode="auto">
        <a:xfrm>
          <a:off x="7810500" y="186023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43" name="Object 56" hidden="1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SpPr>
          <a:spLocks noChangeArrowheads="1"/>
        </xdr:cNvSpPr>
      </xdr:nvSpPr>
      <xdr:spPr bwMode="auto">
        <a:xfrm>
          <a:off x="7429500" y="18602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44" name="Object 56" hidden="1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SpPr>
          <a:spLocks noChangeArrowheads="1"/>
        </xdr:cNvSpPr>
      </xdr:nvSpPr>
      <xdr:spPr bwMode="auto">
        <a:xfrm>
          <a:off x="7429500" y="18602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5032" cy="409576"/>
    <xdr:sp macro="" textlink="">
      <xdr:nvSpPr>
        <xdr:cNvPr id="45" name="Object 14" hidden="1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SpPr>
          <a:spLocks noChangeArrowheads="1"/>
        </xdr:cNvSpPr>
      </xdr:nvSpPr>
      <xdr:spPr bwMode="auto">
        <a:xfrm>
          <a:off x="180975" y="1881187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46" name="Object 9" hidden="1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SpPr>
          <a:spLocks noChangeArrowheads="1"/>
        </xdr:cNvSpPr>
      </xdr:nvSpPr>
      <xdr:spPr bwMode="auto">
        <a:xfrm>
          <a:off x="180975" y="189071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47" name="Object 8" hidden="1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SpPr>
          <a:spLocks noChangeArrowheads="1"/>
        </xdr:cNvSpPr>
      </xdr:nvSpPr>
      <xdr:spPr bwMode="auto">
        <a:xfrm>
          <a:off x="180975" y="188785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48" name="Object 6" hidden="1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SpPr>
          <a:spLocks noChangeArrowheads="1"/>
        </xdr:cNvSpPr>
      </xdr:nvSpPr>
      <xdr:spPr bwMode="auto">
        <a:xfrm>
          <a:off x="180975" y="188118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49" name="Object 14" hidden="1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SpPr>
          <a:spLocks noChangeArrowheads="1"/>
        </xdr:cNvSpPr>
      </xdr:nvSpPr>
      <xdr:spPr bwMode="auto">
        <a:xfrm>
          <a:off x="200025" y="188118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50" name="Object 56" hidden="1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SpPr>
          <a:spLocks noChangeArrowheads="1"/>
        </xdr:cNvSpPr>
      </xdr:nvSpPr>
      <xdr:spPr bwMode="auto">
        <a:xfrm>
          <a:off x="180975" y="188023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51" name="Object 56" hidden="1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SpPr>
          <a:spLocks noChangeArrowheads="1"/>
        </xdr:cNvSpPr>
      </xdr:nvSpPr>
      <xdr:spPr bwMode="auto">
        <a:xfrm>
          <a:off x="180975" y="188023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55" name="Object 9" hidden="1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SpPr>
          <a:spLocks noChangeArrowheads="1"/>
        </xdr:cNvSpPr>
      </xdr:nvSpPr>
      <xdr:spPr bwMode="auto">
        <a:xfrm>
          <a:off x="180975" y="189071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56" name="Object 8" hidden="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SpPr>
          <a:spLocks noChangeArrowheads="1"/>
        </xdr:cNvSpPr>
      </xdr:nvSpPr>
      <xdr:spPr bwMode="auto">
        <a:xfrm>
          <a:off x="180975" y="188785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57" name="Object 6" hidden="1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SpPr>
          <a:spLocks noChangeArrowheads="1"/>
        </xdr:cNvSpPr>
      </xdr:nvSpPr>
      <xdr:spPr bwMode="auto">
        <a:xfrm>
          <a:off x="180975" y="188118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42</xdr:row>
      <xdr:rowOff>0</xdr:rowOff>
    </xdr:from>
    <xdr:ext cx="595032" cy="409576"/>
    <xdr:sp macro="" textlink="">
      <xdr:nvSpPr>
        <xdr:cNvPr id="58" name="Object 14" hidden="1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SpPr>
          <a:spLocks noChangeArrowheads="1"/>
        </xdr:cNvSpPr>
      </xdr:nvSpPr>
      <xdr:spPr bwMode="auto">
        <a:xfrm>
          <a:off x="47625" y="264033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04558" cy="409576"/>
    <xdr:sp macro="" textlink="">
      <xdr:nvSpPr>
        <xdr:cNvPr id="59" name="Object 33" hidden="1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SpPr>
          <a:spLocks noChangeArrowheads="1"/>
        </xdr:cNvSpPr>
      </xdr:nvSpPr>
      <xdr:spPr bwMode="auto">
        <a:xfrm>
          <a:off x="7391400" y="2640330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0550" cy="416299"/>
    <xdr:sp macro="" textlink="">
      <xdr:nvSpPr>
        <xdr:cNvPr id="60" name="Object 14" hidden="1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SpPr>
          <a:spLocks noChangeArrowheads="1"/>
        </xdr:cNvSpPr>
      </xdr:nvSpPr>
      <xdr:spPr bwMode="auto">
        <a:xfrm>
          <a:off x="7391400" y="2640330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42</xdr:row>
      <xdr:rowOff>0</xdr:rowOff>
    </xdr:from>
    <xdr:ext cx="495300" cy="285750"/>
    <xdr:sp macro="" textlink="">
      <xdr:nvSpPr>
        <xdr:cNvPr id="61" name="Object 9" hidden="1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SpPr>
          <a:spLocks noChangeArrowheads="1"/>
        </xdr:cNvSpPr>
      </xdr:nvSpPr>
      <xdr:spPr bwMode="auto">
        <a:xfrm>
          <a:off x="161925" y="264033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42</xdr:row>
      <xdr:rowOff>0</xdr:rowOff>
    </xdr:from>
    <xdr:ext cx="476250" cy="304800"/>
    <xdr:sp macro="" textlink="">
      <xdr:nvSpPr>
        <xdr:cNvPr id="62" name="Object 8" hidden="1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SpPr>
          <a:spLocks noChangeArrowheads="1"/>
        </xdr:cNvSpPr>
      </xdr:nvSpPr>
      <xdr:spPr bwMode="auto">
        <a:xfrm>
          <a:off x="180975" y="264033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42</xdr:row>
      <xdr:rowOff>0</xdr:rowOff>
    </xdr:from>
    <xdr:ext cx="628650" cy="390525"/>
    <xdr:sp macro="" textlink="">
      <xdr:nvSpPr>
        <xdr:cNvPr id="63" name="Object 6" hidden="1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SpPr>
          <a:spLocks noChangeArrowheads="1"/>
        </xdr:cNvSpPr>
      </xdr:nvSpPr>
      <xdr:spPr bwMode="auto">
        <a:xfrm>
          <a:off x="180975" y="264033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64" name="Object 14" hidden="1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SpPr>
          <a:spLocks noChangeArrowheads="1"/>
        </xdr:cNvSpPr>
      </xdr:nvSpPr>
      <xdr:spPr bwMode="auto">
        <a:xfrm>
          <a:off x="200025" y="264033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65" name="Object 56" hidden="1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SpPr>
          <a:spLocks noChangeArrowheads="1"/>
        </xdr:cNvSpPr>
      </xdr:nvSpPr>
      <xdr:spPr bwMode="auto">
        <a:xfrm>
          <a:off x="85725" y="264033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66" name="Object 56" hidden="1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SpPr>
          <a:spLocks noChangeArrowheads="1"/>
        </xdr:cNvSpPr>
      </xdr:nvSpPr>
      <xdr:spPr bwMode="auto">
        <a:xfrm>
          <a:off x="85725" y="264033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8345" cy="404606"/>
    <xdr:sp macro="" textlink="">
      <xdr:nvSpPr>
        <xdr:cNvPr id="67" name="Object 14" hidden="1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SpPr>
          <a:spLocks noChangeArrowheads="1"/>
        </xdr:cNvSpPr>
      </xdr:nvSpPr>
      <xdr:spPr bwMode="auto">
        <a:xfrm>
          <a:off x="7391400" y="2640330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8613" cy="283265"/>
    <xdr:sp macro="" textlink="">
      <xdr:nvSpPr>
        <xdr:cNvPr id="68" name="Object 9" hidden="1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SpPr>
          <a:spLocks noChangeArrowheads="1"/>
        </xdr:cNvSpPr>
      </xdr:nvSpPr>
      <xdr:spPr bwMode="auto">
        <a:xfrm>
          <a:off x="7505700" y="2640330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69" name="Object 8" hidden="1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SpPr>
          <a:spLocks noChangeArrowheads="1"/>
        </xdr:cNvSpPr>
      </xdr:nvSpPr>
      <xdr:spPr bwMode="auto">
        <a:xfrm>
          <a:off x="7543800" y="264033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70" name="Object 6" hidden="1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SpPr>
          <a:spLocks noChangeArrowheads="1"/>
        </xdr:cNvSpPr>
      </xdr:nvSpPr>
      <xdr:spPr bwMode="auto">
        <a:xfrm>
          <a:off x="7534275" y="264033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71" name="Object 14" hidden="1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SpPr>
          <a:spLocks noChangeArrowheads="1"/>
        </xdr:cNvSpPr>
      </xdr:nvSpPr>
      <xdr:spPr bwMode="auto">
        <a:xfrm>
          <a:off x="7810500" y="264033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72" name="Object 56" hidden="1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SpPr>
          <a:spLocks noChangeArrowheads="1"/>
        </xdr:cNvSpPr>
      </xdr:nvSpPr>
      <xdr:spPr bwMode="auto">
        <a:xfrm>
          <a:off x="7429500" y="264033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73" name="Object 56" hidden="1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SpPr>
          <a:spLocks noChangeArrowheads="1"/>
        </xdr:cNvSpPr>
      </xdr:nvSpPr>
      <xdr:spPr bwMode="auto">
        <a:xfrm>
          <a:off x="7429500" y="264033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5032" cy="409576"/>
    <xdr:sp macro="" textlink="">
      <xdr:nvSpPr>
        <xdr:cNvPr id="74" name="Object 14" hidden="1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SpPr>
          <a:spLocks noChangeArrowheads="1"/>
        </xdr:cNvSpPr>
      </xdr:nvSpPr>
      <xdr:spPr bwMode="auto">
        <a:xfrm>
          <a:off x="180975" y="26612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75" name="Object 9" hidden="1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SpPr>
          <a:spLocks noChangeArrowheads="1"/>
        </xdr:cNvSpPr>
      </xdr:nvSpPr>
      <xdr:spPr bwMode="auto">
        <a:xfrm>
          <a:off x="180975" y="267081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76" name="Object 8" hidden="1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SpPr>
          <a:spLocks noChangeArrowheads="1"/>
        </xdr:cNvSpPr>
      </xdr:nvSpPr>
      <xdr:spPr bwMode="auto">
        <a:xfrm>
          <a:off x="180975" y="266795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77" name="Object 6" hidden="1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SpPr>
          <a:spLocks noChangeArrowheads="1"/>
        </xdr:cNvSpPr>
      </xdr:nvSpPr>
      <xdr:spPr bwMode="auto">
        <a:xfrm>
          <a:off x="180975" y="26612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78" name="Object 14" hidden="1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SpPr>
          <a:spLocks noChangeArrowheads="1"/>
        </xdr:cNvSpPr>
      </xdr:nvSpPr>
      <xdr:spPr bwMode="auto">
        <a:xfrm>
          <a:off x="200025" y="26612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79" name="Object 56" hidden="1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SpPr>
          <a:spLocks noChangeArrowheads="1"/>
        </xdr:cNvSpPr>
      </xdr:nvSpPr>
      <xdr:spPr bwMode="auto">
        <a:xfrm>
          <a:off x="180975" y="26603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80" name="Object 56" hidden="1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SpPr>
          <a:spLocks noChangeArrowheads="1"/>
        </xdr:cNvSpPr>
      </xdr:nvSpPr>
      <xdr:spPr bwMode="auto">
        <a:xfrm>
          <a:off x="180975" y="26603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84" name="Object 9" hidden="1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SpPr>
          <a:spLocks noChangeArrowheads="1"/>
        </xdr:cNvSpPr>
      </xdr:nvSpPr>
      <xdr:spPr bwMode="auto">
        <a:xfrm>
          <a:off x="180975" y="267081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85" name="Object 8" hidden="1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SpPr>
          <a:spLocks noChangeArrowheads="1"/>
        </xdr:cNvSpPr>
      </xdr:nvSpPr>
      <xdr:spPr bwMode="auto">
        <a:xfrm>
          <a:off x="180975" y="266795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86" name="Object 6" hidden="1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SpPr>
          <a:spLocks noChangeArrowheads="1"/>
        </xdr:cNvSpPr>
      </xdr:nvSpPr>
      <xdr:spPr bwMode="auto">
        <a:xfrm>
          <a:off x="180975" y="26612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42</xdr:row>
      <xdr:rowOff>0</xdr:rowOff>
    </xdr:from>
    <xdr:ext cx="595032" cy="409576"/>
    <xdr:sp macro="" textlink="">
      <xdr:nvSpPr>
        <xdr:cNvPr id="87" name="Object 14" hidden="1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SpPr>
          <a:spLocks noChangeArrowheads="1"/>
        </xdr:cNvSpPr>
      </xdr:nvSpPr>
      <xdr:spPr bwMode="auto">
        <a:xfrm>
          <a:off x="47625" y="3420427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04558" cy="409576"/>
    <xdr:sp macro="" textlink="">
      <xdr:nvSpPr>
        <xdr:cNvPr id="88" name="Object 33" hidden="1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SpPr>
          <a:spLocks noChangeArrowheads="1"/>
        </xdr:cNvSpPr>
      </xdr:nvSpPr>
      <xdr:spPr bwMode="auto">
        <a:xfrm>
          <a:off x="7391400" y="3420427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0550" cy="416299"/>
    <xdr:sp macro="" textlink="">
      <xdr:nvSpPr>
        <xdr:cNvPr id="89" name="Object 14" hidden="1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SpPr>
          <a:spLocks noChangeArrowheads="1"/>
        </xdr:cNvSpPr>
      </xdr:nvSpPr>
      <xdr:spPr bwMode="auto">
        <a:xfrm>
          <a:off x="7391400" y="3420427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42</xdr:row>
      <xdr:rowOff>0</xdr:rowOff>
    </xdr:from>
    <xdr:ext cx="495300" cy="285750"/>
    <xdr:sp macro="" textlink="">
      <xdr:nvSpPr>
        <xdr:cNvPr id="90" name="Object 9" hidden="1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SpPr>
          <a:spLocks noChangeArrowheads="1"/>
        </xdr:cNvSpPr>
      </xdr:nvSpPr>
      <xdr:spPr bwMode="auto">
        <a:xfrm>
          <a:off x="161925" y="3420427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42</xdr:row>
      <xdr:rowOff>0</xdr:rowOff>
    </xdr:from>
    <xdr:ext cx="476250" cy="304800"/>
    <xdr:sp macro="" textlink="">
      <xdr:nvSpPr>
        <xdr:cNvPr id="91" name="Object 8" hidden="1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SpPr>
          <a:spLocks noChangeArrowheads="1"/>
        </xdr:cNvSpPr>
      </xdr:nvSpPr>
      <xdr:spPr bwMode="auto">
        <a:xfrm>
          <a:off x="180975" y="342042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42</xdr:row>
      <xdr:rowOff>0</xdr:rowOff>
    </xdr:from>
    <xdr:ext cx="628650" cy="390525"/>
    <xdr:sp macro="" textlink="">
      <xdr:nvSpPr>
        <xdr:cNvPr id="92" name="Object 6" hidden="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SpPr>
          <a:spLocks noChangeArrowheads="1"/>
        </xdr:cNvSpPr>
      </xdr:nvSpPr>
      <xdr:spPr bwMode="auto">
        <a:xfrm>
          <a:off x="180975" y="342042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93" name="Object 14" hidden="1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SpPr>
          <a:spLocks noChangeArrowheads="1"/>
        </xdr:cNvSpPr>
      </xdr:nvSpPr>
      <xdr:spPr bwMode="auto">
        <a:xfrm>
          <a:off x="200025" y="342042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94" name="Object 56" hidden="1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SpPr>
          <a:spLocks noChangeArrowheads="1"/>
        </xdr:cNvSpPr>
      </xdr:nvSpPr>
      <xdr:spPr bwMode="auto">
        <a:xfrm>
          <a:off x="85725" y="342042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95" name="Object 56" hidden="1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SpPr>
          <a:spLocks noChangeArrowheads="1"/>
        </xdr:cNvSpPr>
      </xdr:nvSpPr>
      <xdr:spPr bwMode="auto">
        <a:xfrm>
          <a:off x="85725" y="342042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8345" cy="404606"/>
    <xdr:sp macro="" textlink="">
      <xdr:nvSpPr>
        <xdr:cNvPr id="96" name="Object 14" hidden="1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SpPr>
          <a:spLocks noChangeArrowheads="1"/>
        </xdr:cNvSpPr>
      </xdr:nvSpPr>
      <xdr:spPr bwMode="auto">
        <a:xfrm>
          <a:off x="7391400" y="3420427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8613" cy="283265"/>
    <xdr:sp macro="" textlink="">
      <xdr:nvSpPr>
        <xdr:cNvPr id="97" name="Object 9" hidden="1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SpPr>
          <a:spLocks noChangeArrowheads="1"/>
        </xdr:cNvSpPr>
      </xdr:nvSpPr>
      <xdr:spPr bwMode="auto">
        <a:xfrm>
          <a:off x="7505700" y="3420427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98" name="Object 8" hidden="1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SpPr>
          <a:spLocks noChangeArrowheads="1"/>
        </xdr:cNvSpPr>
      </xdr:nvSpPr>
      <xdr:spPr bwMode="auto">
        <a:xfrm>
          <a:off x="7543800" y="342042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99" name="Object 6" hidden="1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SpPr>
          <a:spLocks noChangeArrowheads="1"/>
        </xdr:cNvSpPr>
      </xdr:nvSpPr>
      <xdr:spPr bwMode="auto">
        <a:xfrm>
          <a:off x="7534275" y="342042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100" name="Object 14" hidden="1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SpPr>
          <a:spLocks noChangeArrowheads="1"/>
        </xdr:cNvSpPr>
      </xdr:nvSpPr>
      <xdr:spPr bwMode="auto">
        <a:xfrm>
          <a:off x="7810500" y="342042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01" name="Object 56" hidden="1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SpPr>
          <a:spLocks noChangeArrowheads="1"/>
        </xdr:cNvSpPr>
      </xdr:nvSpPr>
      <xdr:spPr bwMode="auto">
        <a:xfrm>
          <a:off x="7429500" y="342042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02" name="Object 56" hidden="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SpPr>
          <a:spLocks noChangeArrowheads="1"/>
        </xdr:cNvSpPr>
      </xdr:nvSpPr>
      <xdr:spPr bwMode="auto">
        <a:xfrm>
          <a:off x="7429500" y="342042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5032" cy="409576"/>
    <xdr:sp macro="" textlink="">
      <xdr:nvSpPr>
        <xdr:cNvPr id="103" name="Object 14" hidden="1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SpPr>
          <a:spLocks noChangeArrowheads="1"/>
        </xdr:cNvSpPr>
      </xdr:nvSpPr>
      <xdr:spPr bwMode="auto">
        <a:xfrm>
          <a:off x="180975" y="344138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104" name="Object 9" hidden="1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SpPr>
          <a:spLocks noChangeArrowheads="1"/>
        </xdr:cNvSpPr>
      </xdr:nvSpPr>
      <xdr:spPr bwMode="auto">
        <a:xfrm>
          <a:off x="180975" y="3450907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105" name="Object 8" hidden="1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SpPr>
          <a:spLocks noChangeArrowheads="1"/>
        </xdr:cNvSpPr>
      </xdr:nvSpPr>
      <xdr:spPr bwMode="auto">
        <a:xfrm>
          <a:off x="180975" y="344805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106" name="Object 6" hidden="1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SpPr>
          <a:spLocks noChangeArrowheads="1"/>
        </xdr:cNvSpPr>
      </xdr:nvSpPr>
      <xdr:spPr bwMode="auto">
        <a:xfrm>
          <a:off x="180975" y="344138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107" name="Object 14" hidden="1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SpPr>
          <a:spLocks noChangeArrowheads="1"/>
        </xdr:cNvSpPr>
      </xdr:nvSpPr>
      <xdr:spPr bwMode="auto">
        <a:xfrm>
          <a:off x="200025" y="344138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08" name="Object 56" hidden="1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SpPr>
          <a:spLocks noChangeArrowheads="1"/>
        </xdr:cNvSpPr>
      </xdr:nvSpPr>
      <xdr:spPr bwMode="auto">
        <a:xfrm>
          <a:off x="180975" y="344043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09" name="Object 56" hidden="1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SpPr>
          <a:spLocks noChangeArrowheads="1"/>
        </xdr:cNvSpPr>
      </xdr:nvSpPr>
      <xdr:spPr bwMode="auto">
        <a:xfrm>
          <a:off x="180975" y="344043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113" name="Object 9" hidden="1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SpPr>
          <a:spLocks noChangeArrowheads="1"/>
        </xdr:cNvSpPr>
      </xdr:nvSpPr>
      <xdr:spPr bwMode="auto">
        <a:xfrm>
          <a:off x="180975" y="3450907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114" name="Object 8" hidden="1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SpPr>
          <a:spLocks noChangeArrowheads="1"/>
        </xdr:cNvSpPr>
      </xdr:nvSpPr>
      <xdr:spPr bwMode="auto">
        <a:xfrm>
          <a:off x="180975" y="344805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115" name="Object 6" hidden="1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SpPr>
          <a:spLocks noChangeArrowheads="1"/>
        </xdr:cNvSpPr>
      </xdr:nvSpPr>
      <xdr:spPr bwMode="auto">
        <a:xfrm>
          <a:off x="180975" y="344138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42</xdr:row>
      <xdr:rowOff>0</xdr:rowOff>
    </xdr:from>
    <xdr:ext cx="595032" cy="409576"/>
    <xdr:sp macro="" textlink="">
      <xdr:nvSpPr>
        <xdr:cNvPr id="116" name="Object 14" hidden="1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SpPr>
          <a:spLocks noChangeArrowheads="1"/>
        </xdr:cNvSpPr>
      </xdr:nvSpPr>
      <xdr:spPr bwMode="auto">
        <a:xfrm>
          <a:off x="47625" y="420052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04558" cy="409576"/>
    <xdr:sp macro="" textlink="">
      <xdr:nvSpPr>
        <xdr:cNvPr id="117" name="Object 33" hidden="1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SpPr>
          <a:spLocks noChangeArrowheads="1"/>
        </xdr:cNvSpPr>
      </xdr:nvSpPr>
      <xdr:spPr bwMode="auto">
        <a:xfrm>
          <a:off x="7391400" y="420052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0550" cy="416299"/>
    <xdr:sp macro="" textlink="">
      <xdr:nvSpPr>
        <xdr:cNvPr id="118" name="Object 14" hidden="1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SpPr>
          <a:spLocks noChangeArrowheads="1"/>
        </xdr:cNvSpPr>
      </xdr:nvSpPr>
      <xdr:spPr bwMode="auto">
        <a:xfrm>
          <a:off x="7391400" y="420052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42</xdr:row>
      <xdr:rowOff>0</xdr:rowOff>
    </xdr:from>
    <xdr:ext cx="495300" cy="285750"/>
    <xdr:sp macro="" textlink="">
      <xdr:nvSpPr>
        <xdr:cNvPr id="119" name="Object 9" hidden="1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SpPr>
          <a:spLocks noChangeArrowheads="1"/>
        </xdr:cNvSpPr>
      </xdr:nvSpPr>
      <xdr:spPr bwMode="auto">
        <a:xfrm>
          <a:off x="161925" y="420052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42</xdr:row>
      <xdr:rowOff>0</xdr:rowOff>
    </xdr:from>
    <xdr:ext cx="476250" cy="304800"/>
    <xdr:sp macro="" textlink="">
      <xdr:nvSpPr>
        <xdr:cNvPr id="120" name="Object 8" hidden="1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SpPr>
          <a:spLocks noChangeArrowheads="1"/>
        </xdr:cNvSpPr>
      </xdr:nvSpPr>
      <xdr:spPr bwMode="auto">
        <a:xfrm>
          <a:off x="180975" y="420052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42</xdr:row>
      <xdr:rowOff>0</xdr:rowOff>
    </xdr:from>
    <xdr:ext cx="628650" cy="390525"/>
    <xdr:sp macro="" textlink="">
      <xdr:nvSpPr>
        <xdr:cNvPr id="121" name="Object 6" hidden="1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SpPr>
          <a:spLocks noChangeArrowheads="1"/>
        </xdr:cNvSpPr>
      </xdr:nvSpPr>
      <xdr:spPr bwMode="auto">
        <a:xfrm>
          <a:off x="180975" y="420052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122" name="Object 14" hidden="1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SpPr>
          <a:spLocks noChangeArrowheads="1"/>
        </xdr:cNvSpPr>
      </xdr:nvSpPr>
      <xdr:spPr bwMode="auto">
        <a:xfrm>
          <a:off x="200025" y="42005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123" name="Object 56" hidden="1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SpPr>
          <a:spLocks noChangeArrowheads="1"/>
        </xdr:cNvSpPr>
      </xdr:nvSpPr>
      <xdr:spPr bwMode="auto">
        <a:xfrm>
          <a:off x="85725" y="42005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124" name="Object 56" hidden="1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SpPr>
          <a:spLocks noChangeArrowheads="1"/>
        </xdr:cNvSpPr>
      </xdr:nvSpPr>
      <xdr:spPr bwMode="auto">
        <a:xfrm>
          <a:off x="85725" y="42005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8345" cy="404606"/>
    <xdr:sp macro="" textlink="">
      <xdr:nvSpPr>
        <xdr:cNvPr id="125" name="Object 14" hidden="1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SpPr>
          <a:spLocks noChangeArrowheads="1"/>
        </xdr:cNvSpPr>
      </xdr:nvSpPr>
      <xdr:spPr bwMode="auto">
        <a:xfrm>
          <a:off x="7391400" y="420052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8613" cy="283265"/>
    <xdr:sp macro="" textlink="">
      <xdr:nvSpPr>
        <xdr:cNvPr id="126" name="Object 9" hidden="1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SpPr>
          <a:spLocks noChangeArrowheads="1"/>
        </xdr:cNvSpPr>
      </xdr:nvSpPr>
      <xdr:spPr bwMode="auto">
        <a:xfrm>
          <a:off x="7505700" y="420052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127" name="Object 8" hidden="1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SpPr>
          <a:spLocks noChangeArrowheads="1"/>
        </xdr:cNvSpPr>
      </xdr:nvSpPr>
      <xdr:spPr bwMode="auto">
        <a:xfrm>
          <a:off x="7543800" y="420052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128" name="Object 6" hidden="1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SpPr>
          <a:spLocks noChangeArrowheads="1"/>
        </xdr:cNvSpPr>
      </xdr:nvSpPr>
      <xdr:spPr bwMode="auto">
        <a:xfrm>
          <a:off x="7534275" y="420052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129" name="Object 14" hidden="1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SpPr>
          <a:spLocks noChangeArrowheads="1"/>
        </xdr:cNvSpPr>
      </xdr:nvSpPr>
      <xdr:spPr bwMode="auto">
        <a:xfrm>
          <a:off x="7810500" y="42005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30" name="Object 56" hidden="1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SpPr>
          <a:spLocks noChangeArrowheads="1"/>
        </xdr:cNvSpPr>
      </xdr:nvSpPr>
      <xdr:spPr bwMode="auto">
        <a:xfrm>
          <a:off x="7429500" y="42005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31" name="Object 56" hidden="1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SpPr>
          <a:spLocks noChangeArrowheads="1"/>
        </xdr:cNvSpPr>
      </xdr:nvSpPr>
      <xdr:spPr bwMode="auto">
        <a:xfrm>
          <a:off x="7429500" y="42005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5032" cy="409576"/>
    <xdr:sp macro="" textlink="">
      <xdr:nvSpPr>
        <xdr:cNvPr id="132" name="Object 14" hidden="1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SpPr>
          <a:spLocks noChangeArrowheads="1"/>
        </xdr:cNvSpPr>
      </xdr:nvSpPr>
      <xdr:spPr bwMode="auto">
        <a:xfrm>
          <a:off x="180975" y="422148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133" name="Object 9" hidden="1">
          <a:extLst>
            <a:ext uri="{FF2B5EF4-FFF2-40B4-BE49-F238E27FC236}">
              <a16:creationId xmlns:a16="http://schemas.microsoft.com/office/drawing/2014/main" id="{00000000-0008-0000-0E00-000085000000}"/>
            </a:ext>
          </a:extLst>
        </xdr:cNvPr>
        <xdr:cNvSpPr>
          <a:spLocks noChangeArrowheads="1"/>
        </xdr:cNvSpPr>
      </xdr:nvSpPr>
      <xdr:spPr bwMode="auto">
        <a:xfrm>
          <a:off x="180975" y="423100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134" name="Object 8" hidden="1">
          <a:extLst>
            <a:ext uri="{FF2B5EF4-FFF2-40B4-BE49-F238E27FC236}">
              <a16:creationId xmlns:a16="http://schemas.microsoft.com/office/drawing/2014/main" id="{00000000-0008-0000-0E00-000086000000}"/>
            </a:ext>
          </a:extLst>
        </xdr:cNvPr>
        <xdr:cNvSpPr>
          <a:spLocks noChangeArrowheads="1"/>
        </xdr:cNvSpPr>
      </xdr:nvSpPr>
      <xdr:spPr bwMode="auto">
        <a:xfrm>
          <a:off x="180975" y="422814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135" name="Object 6" hidden="1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SpPr>
          <a:spLocks noChangeArrowheads="1"/>
        </xdr:cNvSpPr>
      </xdr:nvSpPr>
      <xdr:spPr bwMode="auto">
        <a:xfrm>
          <a:off x="180975" y="422148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136" name="Object 14" hidden="1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SpPr>
          <a:spLocks noChangeArrowheads="1"/>
        </xdr:cNvSpPr>
      </xdr:nvSpPr>
      <xdr:spPr bwMode="auto">
        <a:xfrm>
          <a:off x="200025" y="422148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37" name="Object 56" hidden="1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SpPr>
          <a:spLocks noChangeArrowheads="1"/>
        </xdr:cNvSpPr>
      </xdr:nvSpPr>
      <xdr:spPr bwMode="auto">
        <a:xfrm>
          <a:off x="180975" y="422052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38" name="Object 56" hidden="1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SpPr>
          <a:spLocks noChangeArrowheads="1"/>
        </xdr:cNvSpPr>
      </xdr:nvSpPr>
      <xdr:spPr bwMode="auto">
        <a:xfrm>
          <a:off x="180975" y="422052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142" name="Object 9" hidden="1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SpPr>
          <a:spLocks noChangeArrowheads="1"/>
        </xdr:cNvSpPr>
      </xdr:nvSpPr>
      <xdr:spPr bwMode="auto">
        <a:xfrm>
          <a:off x="180975" y="423100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143" name="Object 8" hidden="1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SpPr>
          <a:spLocks noChangeArrowheads="1"/>
        </xdr:cNvSpPr>
      </xdr:nvSpPr>
      <xdr:spPr bwMode="auto">
        <a:xfrm>
          <a:off x="180975" y="422814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144" name="Object 6" hidden="1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SpPr>
          <a:spLocks noChangeArrowheads="1"/>
        </xdr:cNvSpPr>
      </xdr:nvSpPr>
      <xdr:spPr bwMode="auto">
        <a:xfrm>
          <a:off x="180975" y="422148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42</xdr:row>
      <xdr:rowOff>0</xdr:rowOff>
    </xdr:from>
    <xdr:ext cx="595032" cy="409576"/>
    <xdr:sp macro="" textlink="">
      <xdr:nvSpPr>
        <xdr:cNvPr id="145" name="Object 14" hidden="1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SpPr>
          <a:spLocks noChangeArrowheads="1"/>
        </xdr:cNvSpPr>
      </xdr:nvSpPr>
      <xdr:spPr bwMode="auto">
        <a:xfrm>
          <a:off x="47625" y="4980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04558" cy="409576"/>
    <xdr:sp macro="" textlink="">
      <xdr:nvSpPr>
        <xdr:cNvPr id="146" name="Object 33" hidden="1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SpPr>
          <a:spLocks noChangeArrowheads="1"/>
        </xdr:cNvSpPr>
      </xdr:nvSpPr>
      <xdr:spPr bwMode="auto">
        <a:xfrm>
          <a:off x="7391400" y="4980622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0550" cy="416299"/>
    <xdr:sp macro="" textlink="">
      <xdr:nvSpPr>
        <xdr:cNvPr id="147" name="Object 14" hidden="1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SpPr>
          <a:spLocks noChangeArrowheads="1"/>
        </xdr:cNvSpPr>
      </xdr:nvSpPr>
      <xdr:spPr bwMode="auto">
        <a:xfrm>
          <a:off x="7391400" y="4980622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42</xdr:row>
      <xdr:rowOff>0</xdr:rowOff>
    </xdr:from>
    <xdr:ext cx="495300" cy="285750"/>
    <xdr:sp macro="" textlink="">
      <xdr:nvSpPr>
        <xdr:cNvPr id="148" name="Object 9" hidden="1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SpPr>
          <a:spLocks noChangeArrowheads="1"/>
        </xdr:cNvSpPr>
      </xdr:nvSpPr>
      <xdr:spPr bwMode="auto">
        <a:xfrm>
          <a:off x="161925" y="4980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42</xdr:row>
      <xdr:rowOff>0</xdr:rowOff>
    </xdr:from>
    <xdr:ext cx="476250" cy="304800"/>
    <xdr:sp macro="" textlink="">
      <xdr:nvSpPr>
        <xdr:cNvPr id="149" name="Object 8" hidden="1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SpPr>
          <a:spLocks noChangeArrowheads="1"/>
        </xdr:cNvSpPr>
      </xdr:nvSpPr>
      <xdr:spPr bwMode="auto">
        <a:xfrm>
          <a:off x="180975" y="4980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42</xdr:row>
      <xdr:rowOff>0</xdr:rowOff>
    </xdr:from>
    <xdr:ext cx="628650" cy="390525"/>
    <xdr:sp macro="" textlink="">
      <xdr:nvSpPr>
        <xdr:cNvPr id="150" name="Object 6" hidden="1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SpPr>
          <a:spLocks noChangeArrowheads="1"/>
        </xdr:cNvSpPr>
      </xdr:nvSpPr>
      <xdr:spPr bwMode="auto">
        <a:xfrm>
          <a:off x="180975" y="4980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151" name="Object 14" hidden="1">
          <a:extLst>
            <a:ext uri="{FF2B5EF4-FFF2-40B4-BE49-F238E27FC236}">
              <a16:creationId xmlns:a16="http://schemas.microsoft.com/office/drawing/2014/main" id="{00000000-0008-0000-0E00-000097000000}"/>
            </a:ext>
          </a:extLst>
        </xdr:cNvPr>
        <xdr:cNvSpPr>
          <a:spLocks noChangeArrowheads="1"/>
        </xdr:cNvSpPr>
      </xdr:nvSpPr>
      <xdr:spPr bwMode="auto">
        <a:xfrm>
          <a:off x="200025" y="4980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152" name="Object 56" hidden="1">
          <a:extLst>
            <a:ext uri="{FF2B5EF4-FFF2-40B4-BE49-F238E27FC236}">
              <a16:creationId xmlns:a16="http://schemas.microsoft.com/office/drawing/2014/main" id="{00000000-0008-0000-0E00-000098000000}"/>
            </a:ext>
          </a:extLst>
        </xdr:cNvPr>
        <xdr:cNvSpPr>
          <a:spLocks noChangeArrowheads="1"/>
        </xdr:cNvSpPr>
      </xdr:nvSpPr>
      <xdr:spPr bwMode="auto">
        <a:xfrm>
          <a:off x="85725" y="4980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153" name="Object 56" hidden="1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SpPr>
          <a:spLocks noChangeArrowheads="1"/>
        </xdr:cNvSpPr>
      </xdr:nvSpPr>
      <xdr:spPr bwMode="auto">
        <a:xfrm>
          <a:off x="85725" y="4980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8345" cy="404606"/>
    <xdr:sp macro="" textlink="">
      <xdr:nvSpPr>
        <xdr:cNvPr id="154" name="Object 14" hidden="1">
          <a:extLst>
            <a:ext uri="{FF2B5EF4-FFF2-40B4-BE49-F238E27FC236}">
              <a16:creationId xmlns:a16="http://schemas.microsoft.com/office/drawing/2014/main" id="{00000000-0008-0000-0E00-00009A000000}"/>
            </a:ext>
          </a:extLst>
        </xdr:cNvPr>
        <xdr:cNvSpPr>
          <a:spLocks noChangeArrowheads="1"/>
        </xdr:cNvSpPr>
      </xdr:nvSpPr>
      <xdr:spPr bwMode="auto">
        <a:xfrm>
          <a:off x="7391400" y="4980622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8613" cy="283265"/>
    <xdr:sp macro="" textlink="">
      <xdr:nvSpPr>
        <xdr:cNvPr id="155" name="Object 9" hidden="1">
          <a:extLst>
            <a:ext uri="{FF2B5EF4-FFF2-40B4-BE49-F238E27FC236}">
              <a16:creationId xmlns:a16="http://schemas.microsoft.com/office/drawing/2014/main" id="{00000000-0008-0000-0E00-00009B000000}"/>
            </a:ext>
          </a:extLst>
        </xdr:cNvPr>
        <xdr:cNvSpPr>
          <a:spLocks noChangeArrowheads="1"/>
        </xdr:cNvSpPr>
      </xdr:nvSpPr>
      <xdr:spPr bwMode="auto">
        <a:xfrm>
          <a:off x="7505700" y="4980622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156" name="Object 8" hidden="1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SpPr>
          <a:spLocks noChangeArrowheads="1"/>
        </xdr:cNvSpPr>
      </xdr:nvSpPr>
      <xdr:spPr bwMode="auto">
        <a:xfrm>
          <a:off x="7543800" y="4980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157" name="Object 6" hidden="1">
          <a:extLst>
            <a:ext uri="{FF2B5EF4-FFF2-40B4-BE49-F238E27FC236}">
              <a16:creationId xmlns:a16="http://schemas.microsoft.com/office/drawing/2014/main" id="{00000000-0008-0000-0E00-00009D000000}"/>
            </a:ext>
          </a:extLst>
        </xdr:cNvPr>
        <xdr:cNvSpPr>
          <a:spLocks noChangeArrowheads="1"/>
        </xdr:cNvSpPr>
      </xdr:nvSpPr>
      <xdr:spPr bwMode="auto">
        <a:xfrm>
          <a:off x="7534275" y="4980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158" name="Object 14" hidden="1">
          <a:extLst>
            <a:ext uri="{FF2B5EF4-FFF2-40B4-BE49-F238E27FC236}">
              <a16:creationId xmlns:a16="http://schemas.microsoft.com/office/drawing/2014/main" id="{00000000-0008-0000-0E00-00009E000000}"/>
            </a:ext>
          </a:extLst>
        </xdr:cNvPr>
        <xdr:cNvSpPr>
          <a:spLocks noChangeArrowheads="1"/>
        </xdr:cNvSpPr>
      </xdr:nvSpPr>
      <xdr:spPr bwMode="auto">
        <a:xfrm>
          <a:off x="7810500" y="4980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59" name="Object 56" hidden="1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SpPr>
          <a:spLocks noChangeArrowheads="1"/>
        </xdr:cNvSpPr>
      </xdr:nvSpPr>
      <xdr:spPr bwMode="auto">
        <a:xfrm>
          <a:off x="7429500" y="4980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60" name="Object 56" hidden="1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SpPr>
          <a:spLocks noChangeArrowheads="1"/>
        </xdr:cNvSpPr>
      </xdr:nvSpPr>
      <xdr:spPr bwMode="auto">
        <a:xfrm>
          <a:off x="7429500" y="4980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5032" cy="409576"/>
    <xdr:sp macro="" textlink="">
      <xdr:nvSpPr>
        <xdr:cNvPr id="161" name="Object 14" hidden="1">
          <a:extLst>
            <a:ext uri="{FF2B5EF4-FFF2-40B4-BE49-F238E27FC236}">
              <a16:creationId xmlns:a16="http://schemas.microsoft.com/office/drawing/2014/main" id="{00000000-0008-0000-0E00-0000A1000000}"/>
            </a:ext>
          </a:extLst>
        </xdr:cNvPr>
        <xdr:cNvSpPr>
          <a:spLocks noChangeArrowheads="1"/>
        </xdr:cNvSpPr>
      </xdr:nvSpPr>
      <xdr:spPr bwMode="auto">
        <a:xfrm>
          <a:off x="180975" y="5001577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162" name="Object 9" hidden="1">
          <a:extLst>
            <a:ext uri="{FF2B5EF4-FFF2-40B4-BE49-F238E27FC236}">
              <a16:creationId xmlns:a16="http://schemas.microsoft.com/office/drawing/2014/main" id="{00000000-0008-0000-0E00-0000A2000000}"/>
            </a:ext>
          </a:extLst>
        </xdr:cNvPr>
        <xdr:cNvSpPr>
          <a:spLocks noChangeArrowheads="1"/>
        </xdr:cNvSpPr>
      </xdr:nvSpPr>
      <xdr:spPr bwMode="auto">
        <a:xfrm>
          <a:off x="180975" y="501110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163" name="Object 8" hidden="1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SpPr>
          <a:spLocks noChangeArrowheads="1"/>
        </xdr:cNvSpPr>
      </xdr:nvSpPr>
      <xdr:spPr bwMode="auto">
        <a:xfrm>
          <a:off x="180975" y="500824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164" name="Object 6" hidden="1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SpPr>
          <a:spLocks noChangeArrowheads="1"/>
        </xdr:cNvSpPr>
      </xdr:nvSpPr>
      <xdr:spPr bwMode="auto">
        <a:xfrm>
          <a:off x="180975" y="500157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165" name="Object 14" hidden="1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SpPr>
          <a:spLocks noChangeArrowheads="1"/>
        </xdr:cNvSpPr>
      </xdr:nvSpPr>
      <xdr:spPr bwMode="auto">
        <a:xfrm>
          <a:off x="200025" y="500157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66" name="Object 56" hidden="1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SpPr>
          <a:spLocks noChangeArrowheads="1"/>
        </xdr:cNvSpPr>
      </xdr:nvSpPr>
      <xdr:spPr bwMode="auto">
        <a:xfrm>
          <a:off x="180975" y="50006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67" name="Object 56" hidden="1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SpPr>
          <a:spLocks noChangeArrowheads="1"/>
        </xdr:cNvSpPr>
      </xdr:nvSpPr>
      <xdr:spPr bwMode="auto">
        <a:xfrm>
          <a:off x="180975" y="50006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171" name="Object 9" hidden="1">
          <a:extLst>
            <a:ext uri="{FF2B5EF4-FFF2-40B4-BE49-F238E27FC236}">
              <a16:creationId xmlns:a16="http://schemas.microsoft.com/office/drawing/2014/main" id="{00000000-0008-0000-0E00-0000AB000000}"/>
            </a:ext>
          </a:extLst>
        </xdr:cNvPr>
        <xdr:cNvSpPr>
          <a:spLocks noChangeArrowheads="1"/>
        </xdr:cNvSpPr>
      </xdr:nvSpPr>
      <xdr:spPr bwMode="auto">
        <a:xfrm>
          <a:off x="180975" y="501110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172" name="Object 8" hidden="1">
          <a:extLst>
            <a:ext uri="{FF2B5EF4-FFF2-40B4-BE49-F238E27FC236}">
              <a16:creationId xmlns:a16="http://schemas.microsoft.com/office/drawing/2014/main" id="{00000000-0008-0000-0E00-0000AC000000}"/>
            </a:ext>
          </a:extLst>
        </xdr:cNvPr>
        <xdr:cNvSpPr>
          <a:spLocks noChangeArrowheads="1"/>
        </xdr:cNvSpPr>
      </xdr:nvSpPr>
      <xdr:spPr bwMode="auto">
        <a:xfrm>
          <a:off x="180975" y="500824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173" name="Object 6" hidden="1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SpPr>
          <a:spLocks noChangeArrowheads="1"/>
        </xdr:cNvSpPr>
      </xdr:nvSpPr>
      <xdr:spPr bwMode="auto">
        <a:xfrm>
          <a:off x="180975" y="500157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42</xdr:row>
      <xdr:rowOff>0</xdr:rowOff>
    </xdr:from>
    <xdr:ext cx="595032" cy="409576"/>
    <xdr:sp macro="" textlink="">
      <xdr:nvSpPr>
        <xdr:cNvPr id="174" name="Object 14" hidden="1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SpPr>
          <a:spLocks noChangeArrowheads="1"/>
        </xdr:cNvSpPr>
      </xdr:nvSpPr>
      <xdr:spPr bwMode="auto">
        <a:xfrm>
          <a:off x="47625" y="1100137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04558" cy="409576"/>
    <xdr:sp macro="" textlink="">
      <xdr:nvSpPr>
        <xdr:cNvPr id="175" name="Object 33" hidden="1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SpPr>
          <a:spLocks noChangeArrowheads="1"/>
        </xdr:cNvSpPr>
      </xdr:nvSpPr>
      <xdr:spPr bwMode="auto">
        <a:xfrm>
          <a:off x="7391400" y="1100137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0550" cy="416299"/>
    <xdr:sp macro="" textlink="">
      <xdr:nvSpPr>
        <xdr:cNvPr id="176" name="Object 14" hidden="1">
          <a:extLst>
            <a:ext uri="{FF2B5EF4-FFF2-40B4-BE49-F238E27FC236}">
              <a16:creationId xmlns:a16="http://schemas.microsoft.com/office/drawing/2014/main" id="{00000000-0008-0000-0E00-0000B0000000}"/>
            </a:ext>
          </a:extLst>
        </xdr:cNvPr>
        <xdr:cNvSpPr>
          <a:spLocks noChangeArrowheads="1"/>
        </xdr:cNvSpPr>
      </xdr:nvSpPr>
      <xdr:spPr bwMode="auto">
        <a:xfrm>
          <a:off x="7391400" y="1100137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42</xdr:row>
      <xdr:rowOff>0</xdr:rowOff>
    </xdr:from>
    <xdr:ext cx="495300" cy="285750"/>
    <xdr:sp macro="" textlink="">
      <xdr:nvSpPr>
        <xdr:cNvPr id="177" name="Object 9" hidden="1">
          <a:extLst>
            <a:ext uri="{FF2B5EF4-FFF2-40B4-BE49-F238E27FC236}">
              <a16:creationId xmlns:a16="http://schemas.microsoft.com/office/drawing/2014/main" id="{00000000-0008-0000-0E00-0000B1000000}"/>
            </a:ext>
          </a:extLst>
        </xdr:cNvPr>
        <xdr:cNvSpPr>
          <a:spLocks noChangeArrowheads="1"/>
        </xdr:cNvSpPr>
      </xdr:nvSpPr>
      <xdr:spPr bwMode="auto">
        <a:xfrm>
          <a:off x="161925" y="1100137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42</xdr:row>
      <xdr:rowOff>0</xdr:rowOff>
    </xdr:from>
    <xdr:ext cx="476250" cy="304800"/>
    <xdr:sp macro="" textlink="">
      <xdr:nvSpPr>
        <xdr:cNvPr id="178" name="Object 8" hidden="1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SpPr>
          <a:spLocks noChangeArrowheads="1"/>
        </xdr:cNvSpPr>
      </xdr:nvSpPr>
      <xdr:spPr bwMode="auto">
        <a:xfrm>
          <a:off x="180975" y="110013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42</xdr:row>
      <xdr:rowOff>0</xdr:rowOff>
    </xdr:from>
    <xdr:ext cx="628650" cy="390525"/>
    <xdr:sp macro="" textlink="">
      <xdr:nvSpPr>
        <xdr:cNvPr id="179" name="Object 6" hidden="1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SpPr>
          <a:spLocks noChangeArrowheads="1"/>
        </xdr:cNvSpPr>
      </xdr:nvSpPr>
      <xdr:spPr bwMode="auto">
        <a:xfrm>
          <a:off x="180975" y="110013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180" name="Object 14" hidden="1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SpPr>
          <a:spLocks noChangeArrowheads="1"/>
        </xdr:cNvSpPr>
      </xdr:nvSpPr>
      <xdr:spPr bwMode="auto">
        <a:xfrm>
          <a:off x="200025" y="110013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181" name="Object 56" hidden="1">
          <a:extLst>
            <a:ext uri="{FF2B5EF4-FFF2-40B4-BE49-F238E27FC236}">
              <a16:creationId xmlns:a16="http://schemas.microsoft.com/office/drawing/2014/main" id="{00000000-0008-0000-0E00-0000B5000000}"/>
            </a:ext>
          </a:extLst>
        </xdr:cNvPr>
        <xdr:cNvSpPr>
          <a:spLocks noChangeArrowheads="1"/>
        </xdr:cNvSpPr>
      </xdr:nvSpPr>
      <xdr:spPr bwMode="auto">
        <a:xfrm>
          <a:off x="85725" y="11001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42</xdr:row>
      <xdr:rowOff>0</xdr:rowOff>
    </xdr:from>
    <xdr:ext cx="581025" cy="419100"/>
    <xdr:sp macro="" textlink="">
      <xdr:nvSpPr>
        <xdr:cNvPr id="182" name="Object 56" hidden="1">
          <a:extLst>
            <a:ext uri="{FF2B5EF4-FFF2-40B4-BE49-F238E27FC236}">
              <a16:creationId xmlns:a16="http://schemas.microsoft.com/office/drawing/2014/main" id="{00000000-0008-0000-0E00-0000B6000000}"/>
            </a:ext>
          </a:extLst>
        </xdr:cNvPr>
        <xdr:cNvSpPr>
          <a:spLocks noChangeArrowheads="1"/>
        </xdr:cNvSpPr>
      </xdr:nvSpPr>
      <xdr:spPr bwMode="auto">
        <a:xfrm>
          <a:off x="85725" y="11001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8345" cy="404606"/>
    <xdr:sp macro="" textlink="">
      <xdr:nvSpPr>
        <xdr:cNvPr id="183" name="Object 14" hidden="1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SpPr>
          <a:spLocks noChangeArrowheads="1"/>
        </xdr:cNvSpPr>
      </xdr:nvSpPr>
      <xdr:spPr bwMode="auto">
        <a:xfrm>
          <a:off x="7391400" y="1100137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8613" cy="283265"/>
    <xdr:sp macro="" textlink="">
      <xdr:nvSpPr>
        <xdr:cNvPr id="184" name="Object 9" hidden="1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SpPr>
          <a:spLocks noChangeArrowheads="1"/>
        </xdr:cNvSpPr>
      </xdr:nvSpPr>
      <xdr:spPr bwMode="auto">
        <a:xfrm>
          <a:off x="7505700" y="1100137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185" name="Object 8" hidden="1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SpPr>
          <a:spLocks noChangeArrowheads="1"/>
        </xdr:cNvSpPr>
      </xdr:nvSpPr>
      <xdr:spPr bwMode="auto">
        <a:xfrm>
          <a:off x="7543800" y="110013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186" name="Object 6" hidden="1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SpPr>
          <a:spLocks noChangeArrowheads="1"/>
        </xdr:cNvSpPr>
      </xdr:nvSpPr>
      <xdr:spPr bwMode="auto">
        <a:xfrm>
          <a:off x="7534275" y="110013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187" name="Object 14" hidden="1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SpPr>
          <a:spLocks noChangeArrowheads="1"/>
        </xdr:cNvSpPr>
      </xdr:nvSpPr>
      <xdr:spPr bwMode="auto">
        <a:xfrm>
          <a:off x="7810500" y="110013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88" name="Object 56" hidden="1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SpPr>
          <a:spLocks noChangeArrowheads="1"/>
        </xdr:cNvSpPr>
      </xdr:nvSpPr>
      <xdr:spPr bwMode="auto">
        <a:xfrm>
          <a:off x="7429500" y="11001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89" name="Object 56" hidden="1">
          <a:extLst>
            <a:ext uri="{FF2B5EF4-FFF2-40B4-BE49-F238E27FC236}">
              <a16:creationId xmlns:a16="http://schemas.microsoft.com/office/drawing/2014/main" id="{00000000-0008-0000-0E00-0000BD000000}"/>
            </a:ext>
          </a:extLst>
        </xdr:cNvPr>
        <xdr:cNvSpPr>
          <a:spLocks noChangeArrowheads="1"/>
        </xdr:cNvSpPr>
      </xdr:nvSpPr>
      <xdr:spPr bwMode="auto">
        <a:xfrm>
          <a:off x="7429500" y="11001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95032" cy="409576"/>
    <xdr:sp macro="" textlink="">
      <xdr:nvSpPr>
        <xdr:cNvPr id="190" name="Object 14" hidden="1">
          <a:extLst>
            <a:ext uri="{FF2B5EF4-FFF2-40B4-BE49-F238E27FC236}">
              <a16:creationId xmlns:a16="http://schemas.microsoft.com/office/drawing/2014/main" id="{00000000-0008-0000-0E00-0000BE000000}"/>
            </a:ext>
          </a:extLst>
        </xdr:cNvPr>
        <xdr:cNvSpPr>
          <a:spLocks noChangeArrowheads="1"/>
        </xdr:cNvSpPr>
      </xdr:nvSpPr>
      <xdr:spPr bwMode="auto">
        <a:xfrm>
          <a:off x="180975" y="110109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191" name="Object 9" hidden="1">
          <a:extLst>
            <a:ext uri="{FF2B5EF4-FFF2-40B4-BE49-F238E27FC236}">
              <a16:creationId xmlns:a16="http://schemas.microsoft.com/office/drawing/2014/main" id="{00000000-0008-0000-0E00-0000BF000000}"/>
            </a:ext>
          </a:extLst>
        </xdr:cNvPr>
        <xdr:cNvSpPr>
          <a:spLocks noChangeArrowheads="1"/>
        </xdr:cNvSpPr>
      </xdr:nvSpPr>
      <xdr:spPr bwMode="auto">
        <a:xfrm>
          <a:off x="180975" y="111061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192" name="Object 8" hidden="1">
          <a:extLst>
            <a:ext uri="{FF2B5EF4-FFF2-40B4-BE49-F238E27FC236}">
              <a16:creationId xmlns:a16="http://schemas.microsoft.com/office/drawing/2014/main" id="{00000000-0008-0000-0E00-0000C0000000}"/>
            </a:ext>
          </a:extLst>
        </xdr:cNvPr>
        <xdr:cNvSpPr>
          <a:spLocks noChangeArrowheads="1"/>
        </xdr:cNvSpPr>
      </xdr:nvSpPr>
      <xdr:spPr bwMode="auto">
        <a:xfrm>
          <a:off x="180975" y="110775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193" name="Object 6" hidden="1">
          <a:extLst>
            <a:ext uri="{FF2B5EF4-FFF2-40B4-BE49-F238E27FC236}">
              <a16:creationId xmlns:a16="http://schemas.microsoft.com/office/drawing/2014/main" id="{00000000-0008-0000-0E00-0000C1000000}"/>
            </a:ext>
          </a:extLst>
        </xdr:cNvPr>
        <xdr:cNvSpPr>
          <a:spLocks noChangeArrowheads="1"/>
        </xdr:cNvSpPr>
      </xdr:nvSpPr>
      <xdr:spPr bwMode="auto">
        <a:xfrm>
          <a:off x="180975" y="110109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52450" cy="409575"/>
    <xdr:sp macro="" textlink="">
      <xdr:nvSpPr>
        <xdr:cNvPr id="194" name="Object 14" hidden="1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SpPr>
          <a:spLocks noChangeArrowheads="1"/>
        </xdr:cNvSpPr>
      </xdr:nvSpPr>
      <xdr:spPr bwMode="auto">
        <a:xfrm>
          <a:off x="200025" y="110109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95" name="Object 56" hidden="1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SpPr>
          <a:spLocks noChangeArrowheads="1"/>
        </xdr:cNvSpPr>
      </xdr:nvSpPr>
      <xdr:spPr bwMode="auto">
        <a:xfrm>
          <a:off x="180975" y="11001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81025" cy="419100"/>
    <xdr:sp macro="" textlink="">
      <xdr:nvSpPr>
        <xdr:cNvPr id="196" name="Object 56" hidden="1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SpPr>
          <a:spLocks noChangeArrowheads="1"/>
        </xdr:cNvSpPr>
      </xdr:nvSpPr>
      <xdr:spPr bwMode="auto">
        <a:xfrm>
          <a:off x="180975" y="11001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285750"/>
    <xdr:sp macro="" textlink="">
      <xdr:nvSpPr>
        <xdr:cNvPr id="200" name="Object 9" hidden="1">
          <a:extLst>
            <a:ext uri="{FF2B5EF4-FFF2-40B4-BE49-F238E27FC236}">
              <a16:creationId xmlns:a16="http://schemas.microsoft.com/office/drawing/2014/main" id="{00000000-0008-0000-0E00-0000C8000000}"/>
            </a:ext>
          </a:extLst>
        </xdr:cNvPr>
        <xdr:cNvSpPr>
          <a:spLocks noChangeArrowheads="1"/>
        </xdr:cNvSpPr>
      </xdr:nvSpPr>
      <xdr:spPr bwMode="auto">
        <a:xfrm>
          <a:off x="180975" y="111061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304800"/>
    <xdr:sp macro="" textlink="">
      <xdr:nvSpPr>
        <xdr:cNvPr id="201" name="Object 8" hidden="1">
          <a:extLst>
            <a:ext uri="{FF2B5EF4-FFF2-40B4-BE49-F238E27FC236}">
              <a16:creationId xmlns:a16="http://schemas.microsoft.com/office/drawing/2014/main" id="{00000000-0008-0000-0E00-0000C9000000}"/>
            </a:ext>
          </a:extLst>
        </xdr:cNvPr>
        <xdr:cNvSpPr>
          <a:spLocks noChangeArrowheads="1"/>
        </xdr:cNvSpPr>
      </xdr:nvSpPr>
      <xdr:spPr bwMode="auto">
        <a:xfrm>
          <a:off x="180975" y="110775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628650" cy="390525"/>
    <xdr:sp macro="" textlink="">
      <xdr:nvSpPr>
        <xdr:cNvPr id="202" name="Object 6" hidden="1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SpPr>
          <a:spLocks noChangeArrowheads="1"/>
        </xdr:cNvSpPr>
      </xdr:nvSpPr>
      <xdr:spPr bwMode="auto">
        <a:xfrm>
          <a:off x="180975" y="110109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40</xdr:row>
      <xdr:rowOff>0</xdr:rowOff>
    </xdr:from>
    <xdr:ext cx="495300" cy="285750"/>
    <xdr:sp macro="" textlink="">
      <xdr:nvSpPr>
        <xdr:cNvPr id="203" name="Object 9" hidden="1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SpPr>
          <a:spLocks noChangeArrowheads="1"/>
        </xdr:cNvSpPr>
      </xdr:nvSpPr>
      <xdr:spPr bwMode="auto">
        <a:xfrm>
          <a:off x="161925" y="60007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40</xdr:row>
      <xdr:rowOff>0</xdr:rowOff>
    </xdr:from>
    <xdr:ext cx="476250" cy="304800"/>
    <xdr:sp macro="" textlink="">
      <xdr:nvSpPr>
        <xdr:cNvPr id="204" name="Object 8" hidden="1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SpPr>
          <a:spLocks noChangeArrowheads="1"/>
        </xdr:cNvSpPr>
      </xdr:nvSpPr>
      <xdr:spPr bwMode="auto">
        <a:xfrm>
          <a:off x="180975" y="60007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40</xdr:row>
      <xdr:rowOff>0</xdr:rowOff>
    </xdr:from>
    <xdr:ext cx="628650" cy="390525"/>
    <xdr:sp macro="" textlink="">
      <xdr:nvSpPr>
        <xdr:cNvPr id="205" name="Object 6" hidden="1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SpPr>
          <a:spLocks noChangeArrowheads="1"/>
        </xdr:cNvSpPr>
      </xdr:nvSpPr>
      <xdr:spPr bwMode="auto">
        <a:xfrm>
          <a:off x="180975" y="60007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161925</xdr:colOff>
      <xdr:row>40</xdr:row>
      <xdr:rowOff>0</xdr:rowOff>
    </xdr:from>
    <xdr:ext cx="498613" cy="283265"/>
    <xdr:sp macro="" textlink="">
      <xdr:nvSpPr>
        <xdr:cNvPr id="206" name="Object 9" hidden="1">
          <a:extLst>
            <a:ext uri="{FF2B5EF4-FFF2-40B4-BE49-F238E27FC236}">
              <a16:creationId xmlns:a16="http://schemas.microsoft.com/office/drawing/2014/main" id="{00000000-0008-0000-0E00-0000CE000000}"/>
            </a:ext>
          </a:extLst>
        </xdr:cNvPr>
        <xdr:cNvSpPr>
          <a:spLocks noChangeArrowheads="1"/>
        </xdr:cNvSpPr>
      </xdr:nvSpPr>
      <xdr:spPr bwMode="auto">
        <a:xfrm>
          <a:off x="7505700" y="60007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200025</xdr:colOff>
      <xdr:row>40</xdr:row>
      <xdr:rowOff>0</xdr:rowOff>
    </xdr:from>
    <xdr:ext cx="476250" cy="304800"/>
    <xdr:sp macro="" textlink="">
      <xdr:nvSpPr>
        <xdr:cNvPr id="207" name="Object 8" hidden="1">
          <a:extLst>
            <a:ext uri="{FF2B5EF4-FFF2-40B4-BE49-F238E27FC236}">
              <a16:creationId xmlns:a16="http://schemas.microsoft.com/office/drawing/2014/main" id="{00000000-0008-0000-0E00-0000CF000000}"/>
            </a:ext>
          </a:extLst>
        </xdr:cNvPr>
        <xdr:cNvSpPr>
          <a:spLocks noChangeArrowheads="1"/>
        </xdr:cNvSpPr>
      </xdr:nvSpPr>
      <xdr:spPr bwMode="auto">
        <a:xfrm>
          <a:off x="7543800" y="60007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190500</xdr:colOff>
      <xdr:row>40</xdr:row>
      <xdr:rowOff>0</xdr:rowOff>
    </xdr:from>
    <xdr:ext cx="628650" cy="390525"/>
    <xdr:sp macro="" textlink="">
      <xdr:nvSpPr>
        <xdr:cNvPr id="208" name="Object 6" hidden="1">
          <a:extLst>
            <a:ext uri="{FF2B5EF4-FFF2-40B4-BE49-F238E27FC236}">
              <a16:creationId xmlns:a16="http://schemas.microsoft.com/office/drawing/2014/main" id="{00000000-0008-0000-0E00-0000D0000000}"/>
            </a:ext>
          </a:extLst>
        </xdr:cNvPr>
        <xdr:cNvSpPr>
          <a:spLocks noChangeArrowheads="1"/>
        </xdr:cNvSpPr>
      </xdr:nvSpPr>
      <xdr:spPr bwMode="auto">
        <a:xfrm>
          <a:off x="7534275" y="60007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95300" cy="285750"/>
    <xdr:sp macro="" textlink="">
      <xdr:nvSpPr>
        <xdr:cNvPr id="209" name="Object 9" hidden="1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SpPr>
          <a:spLocks noChangeArrowheads="1"/>
        </xdr:cNvSpPr>
      </xdr:nvSpPr>
      <xdr:spPr bwMode="auto">
        <a:xfrm>
          <a:off x="180975" y="61055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76250" cy="304800"/>
    <xdr:sp macro="" textlink="">
      <xdr:nvSpPr>
        <xdr:cNvPr id="210" name="Object 8" hidden="1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SpPr>
          <a:spLocks noChangeArrowheads="1"/>
        </xdr:cNvSpPr>
      </xdr:nvSpPr>
      <xdr:spPr bwMode="auto">
        <a:xfrm>
          <a:off x="180975" y="60769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628650" cy="390525"/>
    <xdr:sp macro="" textlink="">
      <xdr:nvSpPr>
        <xdr:cNvPr id="211" name="Object 6" hidden="1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SpPr>
          <a:spLocks noChangeArrowheads="1"/>
        </xdr:cNvSpPr>
      </xdr:nvSpPr>
      <xdr:spPr bwMode="auto">
        <a:xfrm>
          <a:off x="180975" y="60102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95300" cy="285750"/>
    <xdr:sp macro="" textlink="">
      <xdr:nvSpPr>
        <xdr:cNvPr id="212" name="Object 9" hidden="1">
          <a:extLst>
            <a:ext uri="{FF2B5EF4-FFF2-40B4-BE49-F238E27FC236}">
              <a16:creationId xmlns:a16="http://schemas.microsoft.com/office/drawing/2014/main" id="{00000000-0008-0000-0E00-0000D4000000}"/>
            </a:ext>
          </a:extLst>
        </xdr:cNvPr>
        <xdr:cNvSpPr>
          <a:spLocks noChangeArrowheads="1"/>
        </xdr:cNvSpPr>
      </xdr:nvSpPr>
      <xdr:spPr bwMode="auto">
        <a:xfrm>
          <a:off x="180975" y="61055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76250" cy="304800"/>
    <xdr:sp macro="" textlink="">
      <xdr:nvSpPr>
        <xdr:cNvPr id="213" name="Object 8" hidden="1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SpPr>
          <a:spLocks noChangeArrowheads="1"/>
        </xdr:cNvSpPr>
      </xdr:nvSpPr>
      <xdr:spPr bwMode="auto">
        <a:xfrm>
          <a:off x="180975" y="60769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628650" cy="390525"/>
    <xdr:sp macro="" textlink="">
      <xdr:nvSpPr>
        <xdr:cNvPr id="214" name="Object 6" hidden="1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SpPr>
          <a:spLocks noChangeArrowheads="1"/>
        </xdr:cNvSpPr>
      </xdr:nvSpPr>
      <xdr:spPr bwMode="auto">
        <a:xfrm>
          <a:off x="180975" y="60102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>
    <xdr:from>
      <xdr:col>1</xdr:col>
      <xdr:colOff>38100</xdr:colOff>
      <xdr:row>4</xdr:row>
      <xdr:rowOff>57151</xdr:rowOff>
    </xdr:from>
    <xdr:to>
      <xdr:col>9</xdr:col>
      <xdr:colOff>0</xdr:colOff>
      <xdr:row>4</xdr:row>
      <xdr:rowOff>419101</xdr:rowOff>
    </xdr:to>
    <xdr:grpSp>
      <xdr:nvGrpSpPr>
        <xdr:cNvPr id="225" name="Группа 224">
          <a:extLst>
            <a:ext uri="{FF2B5EF4-FFF2-40B4-BE49-F238E27FC236}">
              <a16:creationId xmlns:a16="http://schemas.microsoft.com/office/drawing/2014/main" id="{00000000-0008-0000-0E00-0000E1000000}"/>
            </a:ext>
          </a:extLst>
        </xdr:cNvPr>
        <xdr:cNvGrpSpPr/>
      </xdr:nvGrpSpPr>
      <xdr:grpSpPr>
        <a:xfrm>
          <a:off x="219075" y="1390651"/>
          <a:ext cx="4276725" cy="361950"/>
          <a:chOff x="7943850" y="9525"/>
          <a:chExt cx="3762375" cy="400050"/>
        </a:xfrm>
      </xdr:grpSpPr>
      <xdr:pic>
        <xdr:nvPicPr>
          <xdr:cNvPr id="226" name="Рисунок 225">
            <a:extLst>
              <a:ext uri="{FF2B5EF4-FFF2-40B4-BE49-F238E27FC236}">
                <a16:creationId xmlns:a16="http://schemas.microsoft.com/office/drawing/2014/main" id="{00000000-0008-0000-0E00-0000E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7" name="Рисунок 226">
            <a:extLst>
              <a:ext uri="{FF2B5EF4-FFF2-40B4-BE49-F238E27FC236}">
                <a16:creationId xmlns:a16="http://schemas.microsoft.com/office/drawing/2014/main" id="{00000000-0008-0000-0E00-0000E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8" name="Рисунок 227">
            <a:extLst>
              <a:ext uri="{FF2B5EF4-FFF2-40B4-BE49-F238E27FC236}">
                <a16:creationId xmlns:a16="http://schemas.microsoft.com/office/drawing/2014/main" id="{00000000-0008-0000-0E00-0000E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9" name="Рисунок 228">
            <a:extLst>
              <a:ext uri="{FF2B5EF4-FFF2-40B4-BE49-F238E27FC236}">
                <a16:creationId xmlns:a16="http://schemas.microsoft.com/office/drawing/2014/main" id="{00000000-0008-0000-0E00-0000E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0" name="Рисунок 229">
            <a:extLst>
              <a:ext uri="{FF2B5EF4-FFF2-40B4-BE49-F238E27FC236}">
                <a16:creationId xmlns:a16="http://schemas.microsoft.com/office/drawing/2014/main" id="{00000000-0008-0000-0E00-0000E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1" name="Рисунок 230">
            <a:extLst>
              <a:ext uri="{FF2B5EF4-FFF2-40B4-BE49-F238E27FC236}">
                <a16:creationId xmlns:a16="http://schemas.microsoft.com/office/drawing/2014/main" id="{00000000-0008-0000-0E00-0000E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2" name="Рисунок 231">
            <a:extLst>
              <a:ext uri="{FF2B5EF4-FFF2-40B4-BE49-F238E27FC236}">
                <a16:creationId xmlns:a16="http://schemas.microsoft.com/office/drawing/2014/main" id="{00000000-0008-0000-0E00-0000E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3" name="Рисунок 232">
            <a:extLst>
              <a:ext uri="{FF2B5EF4-FFF2-40B4-BE49-F238E27FC236}">
                <a16:creationId xmlns:a16="http://schemas.microsoft.com/office/drawing/2014/main" id="{00000000-0008-0000-0E00-0000E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22</xdr:col>
      <xdr:colOff>381000</xdr:colOff>
      <xdr:row>0</xdr:row>
      <xdr:rowOff>28575</xdr:rowOff>
    </xdr:from>
    <xdr:to>
      <xdr:col>24</xdr:col>
      <xdr:colOff>152400</xdr:colOff>
      <xdr:row>2</xdr:row>
      <xdr:rowOff>219456</xdr:rowOff>
    </xdr:to>
    <xdr:pic>
      <xdr:nvPicPr>
        <xdr:cNvPr id="224" name="Рисунок 223" descr="logo_itog.png">
          <a:extLst>
            <a:ext uri="{FF2B5EF4-FFF2-40B4-BE49-F238E27FC236}">
              <a16:creationId xmlns:a16="http://schemas.microsoft.com/office/drawing/2014/main" id="{00000000-0008-0000-0E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87150" y="28575"/>
          <a:ext cx="666750" cy="781431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79</xdr:row>
      <xdr:rowOff>0</xdr:rowOff>
    </xdr:from>
    <xdr:ext cx="595032" cy="409576"/>
    <xdr:sp macro="" textlink="">
      <xdr:nvSpPr>
        <xdr:cNvPr id="387" name="Object 14" hidden="1">
          <a:extLst>
            <a:ext uri="{FF2B5EF4-FFF2-40B4-BE49-F238E27FC236}">
              <a16:creationId xmlns:a16="http://schemas.microsoft.com/office/drawing/2014/main" id="{00000000-0008-0000-0E00-00008301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04558" cy="409576"/>
    <xdr:sp macro="" textlink="">
      <xdr:nvSpPr>
        <xdr:cNvPr id="388" name="Object 33" hidden="1">
          <a:extLst>
            <a:ext uri="{FF2B5EF4-FFF2-40B4-BE49-F238E27FC236}">
              <a16:creationId xmlns:a16="http://schemas.microsoft.com/office/drawing/2014/main" id="{00000000-0008-0000-0E00-000084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0550" cy="416299"/>
    <xdr:sp macro="" textlink="">
      <xdr:nvSpPr>
        <xdr:cNvPr id="389" name="Object 14" hidden="1">
          <a:extLst>
            <a:ext uri="{FF2B5EF4-FFF2-40B4-BE49-F238E27FC236}">
              <a16:creationId xmlns:a16="http://schemas.microsoft.com/office/drawing/2014/main" id="{00000000-0008-0000-0E00-000085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79</xdr:row>
      <xdr:rowOff>0</xdr:rowOff>
    </xdr:from>
    <xdr:ext cx="495300" cy="285750"/>
    <xdr:sp macro="" textlink="">
      <xdr:nvSpPr>
        <xdr:cNvPr id="390" name="Object 9" hidden="1">
          <a:extLst>
            <a:ext uri="{FF2B5EF4-FFF2-40B4-BE49-F238E27FC236}">
              <a16:creationId xmlns:a16="http://schemas.microsoft.com/office/drawing/2014/main" id="{00000000-0008-0000-0E00-00008601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79</xdr:row>
      <xdr:rowOff>0</xdr:rowOff>
    </xdr:from>
    <xdr:ext cx="476250" cy="304800"/>
    <xdr:sp macro="" textlink="">
      <xdr:nvSpPr>
        <xdr:cNvPr id="391" name="Object 8" hidden="1">
          <a:extLst>
            <a:ext uri="{FF2B5EF4-FFF2-40B4-BE49-F238E27FC236}">
              <a16:creationId xmlns:a16="http://schemas.microsoft.com/office/drawing/2014/main" id="{00000000-0008-0000-0E00-000087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79</xdr:row>
      <xdr:rowOff>0</xdr:rowOff>
    </xdr:from>
    <xdr:ext cx="628650" cy="390525"/>
    <xdr:sp macro="" textlink="">
      <xdr:nvSpPr>
        <xdr:cNvPr id="392" name="Object 6" hidden="1">
          <a:extLst>
            <a:ext uri="{FF2B5EF4-FFF2-40B4-BE49-F238E27FC236}">
              <a16:creationId xmlns:a16="http://schemas.microsoft.com/office/drawing/2014/main" id="{00000000-0008-0000-0E00-000088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393" name="Object 14" hidden="1">
          <a:extLst>
            <a:ext uri="{FF2B5EF4-FFF2-40B4-BE49-F238E27FC236}">
              <a16:creationId xmlns:a16="http://schemas.microsoft.com/office/drawing/2014/main" id="{00000000-0008-0000-0E00-00008901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394" name="Object 56" hidden="1">
          <a:extLst>
            <a:ext uri="{FF2B5EF4-FFF2-40B4-BE49-F238E27FC236}">
              <a16:creationId xmlns:a16="http://schemas.microsoft.com/office/drawing/2014/main" id="{00000000-0008-0000-0E00-00008A01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395" name="Object 56" hidden="1">
          <a:extLst>
            <a:ext uri="{FF2B5EF4-FFF2-40B4-BE49-F238E27FC236}">
              <a16:creationId xmlns:a16="http://schemas.microsoft.com/office/drawing/2014/main" id="{00000000-0008-0000-0E00-00008B01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8345" cy="404606"/>
    <xdr:sp macro="" textlink="">
      <xdr:nvSpPr>
        <xdr:cNvPr id="396" name="Object 14" hidden="1">
          <a:extLst>
            <a:ext uri="{FF2B5EF4-FFF2-40B4-BE49-F238E27FC236}">
              <a16:creationId xmlns:a16="http://schemas.microsoft.com/office/drawing/2014/main" id="{00000000-0008-0000-0E00-00008C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8613" cy="283265"/>
    <xdr:sp macro="" textlink="">
      <xdr:nvSpPr>
        <xdr:cNvPr id="397" name="Object 9" hidden="1">
          <a:extLst>
            <a:ext uri="{FF2B5EF4-FFF2-40B4-BE49-F238E27FC236}">
              <a16:creationId xmlns:a16="http://schemas.microsoft.com/office/drawing/2014/main" id="{00000000-0008-0000-0E00-00008D01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398" name="Object 8" hidden="1">
          <a:extLst>
            <a:ext uri="{FF2B5EF4-FFF2-40B4-BE49-F238E27FC236}">
              <a16:creationId xmlns:a16="http://schemas.microsoft.com/office/drawing/2014/main" id="{00000000-0008-0000-0E00-00008E01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399" name="Object 6" hidden="1">
          <a:extLst>
            <a:ext uri="{FF2B5EF4-FFF2-40B4-BE49-F238E27FC236}">
              <a16:creationId xmlns:a16="http://schemas.microsoft.com/office/drawing/2014/main" id="{00000000-0008-0000-0E00-00008F01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00" name="Object 14" hidden="1">
          <a:extLst>
            <a:ext uri="{FF2B5EF4-FFF2-40B4-BE49-F238E27FC236}">
              <a16:creationId xmlns:a16="http://schemas.microsoft.com/office/drawing/2014/main" id="{00000000-0008-0000-0E00-00009001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01" name="Object 56" hidden="1">
          <a:extLst>
            <a:ext uri="{FF2B5EF4-FFF2-40B4-BE49-F238E27FC236}">
              <a16:creationId xmlns:a16="http://schemas.microsoft.com/office/drawing/2014/main" id="{00000000-0008-0000-0E00-00009101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02" name="Object 56" hidden="1">
          <a:extLst>
            <a:ext uri="{FF2B5EF4-FFF2-40B4-BE49-F238E27FC236}">
              <a16:creationId xmlns:a16="http://schemas.microsoft.com/office/drawing/2014/main" id="{00000000-0008-0000-0E00-00009201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5032" cy="409576"/>
    <xdr:sp macro="" textlink="">
      <xdr:nvSpPr>
        <xdr:cNvPr id="403" name="Object 14" hidden="1">
          <a:extLst>
            <a:ext uri="{FF2B5EF4-FFF2-40B4-BE49-F238E27FC236}">
              <a16:creationId xmlns:a16="http://schemas.microsoft.com/office/drawing/2014/main" id="{00000000-0008-0000-0E00-000093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404" name="Object 9" hidden="1">
          <a:extLst>
            <a:ext uri="{FF2B5EF4-FFF2-40B4-BE49-F238E27FC236}">
              <a16:creationId xmlns:a16="http://schemas.microsoft.com/office/drawing/2014/main" id="{00000000-0008-0000-0E00-000094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405" name="Object 8" hidden="1">
          <a:extLst>
            <a:ext uri="{FF2B5EF4-FFF2-40B4-BE49-F238E27FC236}">
              <a16:creationId xmlns:a16="http://schemas.microsoft.com/office/drawing/2014/main" id="{00000000-0008-0000-0E00-000095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406" name="Object 6" hidden="1">
          <a:extLst>
            <a:ext uri="{FF2B5EF4-FFF2-40B4-BE49-F238E27FC236}">
              <a16:creationId xmlns:a16="http://schemas.microsoft.com/office/drawing/2014/main" id="{00000000-0008-0000-0E00-000096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07" name="Object 14" hidden="1">
          <a:extLst>
            <a:ext uri="{FF2B5EF4-FFF2-40B4-BE49-F238E27FC236}">
              <a16:creationId xmlns:a16="http://schemas.microsoft.com/office/drawing/2014/main" id="{00000000-0008-0000-0E00-00009701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08" name="Object 56" hidden="1">
          <a:extLst>
            <a:ext uri="{FF2B5EF4-FFF2-40B4-BE49-F238E27FC236}">
              <a16:creationId xmlns:a16="http://schemas.microsoft.com/office/drawing/2014/main" id="{00000000-0008-0000-0E00-000098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09" name="Object 56" hidden="1">
          <a:extLst>
            <a:ext uri="{FF2B5EF4-FFF2-40B4-BE49-F238E27FC236}">
              <a16:creationId xmlns:a16="http://schemas.microsoft.com/office/drawing/2014/main" id="{00000000-0008-0000-0E00-000099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410" name="Object 9" hidden="1">
          <a:extLst>
            <a:ext uri="{FF2B5EF4-FFF2-40B4-BE49-F238E27FC236}">
              <a16:creationId xmlns:a16="http://schemas.microsoft.com/office/drawing/2014/main" id="{00000000-0008-0000-0E00-00009A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411" name="Object 8" hidden="1">
          <a:extLst>
            <a:ext uri="{FF2B5EF4-FFF2-40B4-BE49-F238E27FC236}">
              <a16:creationId xmlns:a16="http://schemas.microsoft.com/office/drawing/2014/main" id="{00000000-0008-0000-0E00-00009B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412" name="Object 6" hidden="1">
          <a:extLst>
            <a:ext uri="{FF2B5EF4-FFF2-40B4-BE49-F238E27FC236}">
              <a16:creationId xmlns:a16="http://schemas.microsoft.com/office/drawing/2014/main" id="{00000000-0008-0000-0E00-00009C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79</xdr:row>
      <xdr:rowOff>0</xdr:rowOff>
    </xdr:from>
    <xdr:ext cx="595032" cy="409576"/>
    <xdr:sp macro="" textlink="">
      <xdr:nvSpPr>
        <xdr:cNvPr id="413" name="Object 14" hidden="1">
          <a:extLst>
            <a:ext uri="{FF2B5EF4-FFF2-40B4-BE49-F238E27FC236}">
              <a16:creationId xmlns:a16="http://schemas.microsoft.com/office/drawing/2014/main" id="{00000000-0008-0000-0E00-00009D01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04558" cy="409576"/>
    <xdr:sp macro="" textlink="">
      <xdr:nvSpPr>
        <xdr:cNvPr id="414" name="Object 33" hidden="1">
          <a:extLst>
            <a:ext uri="{FF2B5EF4-FFF2-40B4-BE49-F238E27FC236}">
              <a16:creationId xmlns:a16="http://schemas.microsoft.com/office/drawing/2014/main" id="{00000000-0008-0000-0E00-00009E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0550" cy="416299"/>
    <xdr:sp macro="" textlink="">
      <xdr:nvSpPr>
        <xdr:cNvPr id="415" name="Object 14" hidden="1">
          <a:extLst>
            <a:ext uri="{FF2B5EF4-FFF2-40B4-BE49-F238E27FC236}">
              <a16:creationId xmlns:a16="http://schemas.microsoft.com/office/drawing/2014/main" id="{00000000-0008-0000-0E00-00009F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79</xdr:row>
      <xdr:rowOff>0</xdr:rowOff>
    </xdr:from>
    <xdr:ext cx="495300" cy="285750"/>
    <xdr:sp macro="" textlink="">
      <xdr:nvSpPr>
        <xdr:cNvPr id="416" name="Object 9" hidden="1">
          <a:extLst>
            <a:ext uri="{FF2B5EF4-FFF2-40B4-BE49-F238E27FC236}">
              <a16:creationId xmlns:a16="http://schemas.microsoft.com/office/drawing/2014/main" id="{00000000-0008-0000-0E00-0000A001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79</xdr:row>
      <xdr:rowOff>0</xdr:rowOff>
    </xdr:from>
    <xdr:ext cx="476250" cy="304800"/>
    <xdr:sp macro="" textlink="">
      <xdr:nvSpPr>
        <xdr:cNvPr id="417" name="Object 8" hidden="1">
          <a:extLst>
            <a:ext uri="{FF2B5EF4-FFF2-40B4-BE49-F238E27FC236}">
              <a16:creationId xmlns:a16="http://schemas.microsoft.com/office/drawing/2014/main" id="{00000000-0008-0000-0E00-0000A1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79</xdr:row>
      <xdr:rowOff>0</xdr:rowOff>
    </xdr:from>
    <xdr:ext cx="628650" cy="390525"/>
    <xdr:sp macro="" textlink="">
      <xdr:nvSpPr>
        <xdr:cNvPr id="418" name="Object 6" hidden="1">
          <a:extLst>
            <a:ext uri="{FF2B5EF4-FFF2-40B4-BE49-F238E27FC236}">
              <a16:creationId xmlns:a16="http://schemas.microsoft.com/office/drawing/2014/main" id="{00000000-0008-0000-0E00-0000A2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19" name="Object 14" hidden="1">
          <a:extLst>
            <a:ext uri="{FF2B5EF4-FFF2-40B4-BE49-F238E27FC236}">
              <a16:creationId xmlns:a16="http://schemas.microsoft.com/office/drawing/2014/main" id="{00000000-0008-0000-0E00-0000A301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420" name="Object 56" hidden="1">
          <a:extLst>
            <a:ext uri="{FF2B5EF4-FFF2-40B4-BE49-F238E27FC236}">
              <a16:creationId xmlns:a16="http://schemas.microsoft.com/office/drawing/2014/main" id="{00000000-0008-0000-0E00-0000A401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421" name="Object 56" hidden="1">
          <a:extLst>
            <a:ext uri="{FF2B5EF4-FFF2-40B4-BE49-F238E27FC236}">
              <a16:creationId xmlns:a16="http://schemas.microsoft.com/office/drawing/2014/main" id="{00000000-0008-0000-0E00-0000A501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8345" cy="404606"/>
    <xdr:sp macro="" textlink="">
      <xdr:nvSpPr>
        <xdr:cNvPr id="422" name="Object 14" hidden="1">
          <a:extLst>
            <a:ext uri="{FF2B5EF4-FFF2-40B4-BE49-F238E27FC236}">
              <a16:creationId xmlns:a16="http://schemas.microsoft.com/office/drawing/2014/main" id="{00000000-0008-0000-0E00-0000A6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8613" cy="283265"/>
    <xdr:sp macro="" textlink="">
      <xdr:nvSpPr>
        <xdr:cNvPr id="423" name="Object 9" hidden="1">
          <a:extLst>
            <a:ext uri="{FF2B5EF4-FFF2-40B4-BE49-F238E27FC236}">
              <a16:creationId xmlns:a16="http://schemas.microsoft.com/office/drawing/2014/main" id="{00000000-0008-0000-0E00-0000A701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424" name="Object 8" hidden="1">
          <a:extLst>
            <a:ext uri="{FF2B5EF4-FFF2-40B4-BE49-F238E27FC236}">
              <a16:creationId xmlns:a16="http://schemas.microsoft.com/office/drawing/2014/main" id="{00000000-0008-0000-0E00-0000A801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425" name="Object 6" hidden="1">
          <a:extLst>
            <a:ext uri="{FF2B5EF4-FFF2-40B4-BE49-F238E27FC236}">
              <a16:creationId xmlns:a16="http://schemas.microsoft.com/office/drawing/2014/main" id="{00000000-0008-0000-0E00-0000A901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26" name="Object 14" hidden="1">
          <a:extLst>
            <a:ext uri="{FF2B5EF4-FFF2-40B4-BE49-F238E27FC236}">
              <a16:creationId xmlns:a16="http://schemas.microsoft.com/office/drawing/2014/main" id="{00000000-0008-0000-0E00-0000AA01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27" name="Object 56" hidden="1">
          <a:extLst>
            <a:ext uri="{FF2B5EF4-FFF2-40B4-BE49-F238E27FC236}">
              <a16:creationId xmlns:a16="http://schemas.microsoft.com/office/drawing/2014/main" id="{00000000-0008-0000-0E00-0000AB01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28" name="Object 56" hidden="1">
          <a:extLst>
            <a:ext uri="{FF2B5EF4-FFF2-40B4-BE49-F238E27FC236}">
              <a16:creationId xmlns:a16="http://schemas.microsoft.com/office/drawing/2014/main" id="{00000000-0008-0000-0E00-0000AC01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5032" cy="409576"/>
    <xdr:sp macro="" textlink="">
      <xdr:nvSpPr>
        <xdr:cNvPr id="429" name="Object 14" hidden="1">
          <a:extLst>
            <a:ext uri="{FF2B5EF4-FFF2-40B4-BE49-F238E27FC236}">
              <a16:creationId xmlns:a16="http://schemas.microsoft.com/office/drawing/2014/main" id="{00000000-0008-0000-0E00-0000AD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430" name="Object 9" hidden="1">
          <a:extLst>
            <a:ext uri="{FF2B5EF4-FFF2-40B4-BE49-F238E27FC236}">
              <a16:creationId xmlns:a16="http://schemas.microsoft.com/office/drawing/2014/main" id="{00000000-0008-0000-0E00-0000AE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431" name="Object 8" hidden="1">
          <a:extLst>
            <a:ext uri="{FF2B5EF4-FFF2-40B4-BE49-F238E27FC236}">
              <a16:creationId xmlns:a16="http://schemas.microsoft.com/office/drawing/2014/main" id="{00000000-0008-0000-0E00-0000AF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432" name="Object 6" hidden="1">
          <a:extLst>
            <a:ext uri="{FF2B5EF4-FFF2-40B4-BE49-F238E27FC236}">
              <a16:creationId xmlns:a16="http://schemas.microsoft.com/office/drawing/2014/main" id="{00000000-0008-0000-0E00-0000B0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33" name="Object 14" hidden="1">
          <a:extLst>
            <a:ext uri="{FF2B5EF4-FFF2-40B4-BE49-F238E27FC236}">
              <a16:creationId xmlns:a16="http://schemas.microsoft.com/office/drawing/2014/main" id="{00000000-0008-0000-0E00-0000B101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34" name="Object 56" hidden="1">
          <a:extLst>
            <a:ext uri="{FF2B5EF4-FFF2-40B4-BE49-F238E27FC236}">
              <a16:creationId xmlns:a16="http://schemas.microsoft.com/office/drawing/2014/main" id="{00000000-0008-0000-0E00-0000B2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35" name="Object 56" hidden="1">
          <a:extLst>
            <a:ext uri="{FF2B5EF4-FFF2-40B4-BE49-F238E27FC236}">
              <a16:creationId xmlns:a16="http://schemas.microsoft.com/office/drawing/2014/main" id="{00000000-0008-0000-0E00-0000B3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436" name="Object 9" hidden="1">
          <a:extLst>
            <a:ext uri="{FF2B5EF4-FFF2-40B4-BE49-F238E27FC236}">
              <a16:creationId xmlns:a16="http://schemas.microsoft.com/office/drawing/2014/main" id="{00000000-0008-0000-0E00-0000B4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437" name="Object 8" hidden="1">
          <a:extLst>
            <a:ext uri="{FF2B5EF4-FFF2-40B4-BE49-F238E27FC236}">
              <a16:creationId xmlns:a16="http://schemas.microsoft.com/office/drawing/2014/main" id="{00000000-0008-0000-0E00-0000B5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438" name="Object 6" hidden="1">
          <a:extLst>
            <a:ext uri="{FF2B5EF4-FFF2-40B4-BE49-F238E27FC236}">
              <a16:creationId xmlns:a16="http://schemas.microsoft.com/office/drawing/2014/main" id="{00000000-0008-0000-0E00-0000B6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79</xdr:row>
      <xdr:rowOff>0</xdr:rowOff>
    </xdr:from>
    <xdr:ext cx="595032" cy="409576"/>
    <xdr:sp macro="" textlink="">
      <xdr:nvSpPr>
        <xdr:cNvPr id="439" name="Object 14" hidden="1">
          <a:extLst>
            <a:ext uri="{FF2B5EF4-FFF2-40B4-BE49-F238E27FC236}">
              <a16:creationId xmlns:a16="http://schemas.microsoft.com/office/drawing/2014/main" id="{00000000-0008-0000-0E00-0000B701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04558" cy="409576"/>
    <xdr:sp macro="" textlink="">
      <xdr:nvSpPr>
        <xdr:cNvPr id="440" name="Object 33" hidden="1">
          <a:extLst>
            <a:ext uri="{FF2B5EF4-FFF2-40B4-BE49-F238E27FC236}">
              <a16:creationId xmlns:a16="http://schemas.microsoft.com/office/drawing/2014/main" id="{00000000-0008-0000-0E00-0000B8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0550" cy="416299"/>
    <xdr:sp macro="" textlink="">
      <xdr:nvSpPr>
        <xdr:cNvPr id="441" name="Object 14" hidden="1">
          <a:extLst>
            <a:ext uri="{FF2B5EF4-FFF2-40B4-BE49-F238E27FC236}">
              <a16:creationId xmlns:a16="http://schemas.microsoft.com/office/drawing/2014/main" id="{00000000-0008-0000-0E00-0000B9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79</xdr:row>
      <xdr:rowOff>0</xdr:rowOff>
    </xdr:from>
    <xdr:ext cx="495300" cy="285750"/>
    <xdr:sp macro="" textlink="">
      <xdr:nvSpPr>
        <xdr:cNvPr id="442" name="Object 9" hidden="1">
          <a:extLst>
            <a:ext uri="{FF2B5EF4-FFF2-40B4-BE49-F238E27FC236}">
              <a16:creationId xmlns:a16="http://schemas.microsoft.com/office/drawing/2014/main" id="{00000000-0008-0000-0E00-0000BA01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79</xdr:row>
      <xdr:rowOff>0</xdr:rowOff>
    </xdr:from>
    <xdr:ext cx="476250" cy="304800"/>
    <xdr:sp macro="" textlink="">
      <xdr:nvSpPr>
        <xdr:cNvPr id="443" name="Object 8" hidden="1">
          <a:extLst>
            <a:ext uri="{FF2B5EF4-FFF2-40B4-BE49-F238E27FC236}">
              <a16:creationId xmlns:a16="http://schemas.microsoft.com/office/drawing/2014/main" id="{00000000-0008-0000-0E00-0000BB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79</xdr:row>
      <xdr:rowOff>0</xdr:rowOff>
    </xdr:from>
    <xdr:ext cx="628650" cy="390525"/>
    <xdr:sp macro="" textlink="">
      <xdr:nvSpPr>
        <xdr:cNvPr id="444" name="Object 6" hidden="1">
          <a:extLst>
            <a:ext uri="{FF2B5EF4-FFF2-40B4-BE49-F238E27FC236}">
              <a16:creationId xmlns:a16="http://schemas.microsoft.com/office/drawing/2014/main" id="{00000000-0008-0000-0E00-0000BC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45" name="Object 14" hidden="1">
          <a:extLst>
            <a:ext uri="{FF2B5EF4-FFF2-40B4-BE49-F238E27FC236}">
              <a16:creationId xmlns:a16="http://schemas.microsoft.com/office/drawing/2014/main" id="{00000000-0008-0000-0E00-0000BD01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446" name="Object 56" hidden="1">
          <a:extLst>
            <a:ext uri="{FF2B5EF4-FFF2-40B4-BE49-F238E27FC236}">
              <a16:creationId xmlns:a16="http://schemas.microsoft.com/office/drawing/2014/main" id="{00000000-0008-0000-0E00-0000BE01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447" name="Object 56" hidden="1">
          <a:extLst>
            <a:ext uri="{FF2B5EF4-FFF2-40B4-BE49-F238E27FC236}">
              <a16:creationId xmlns:a16="http://schemas.microsoft.com/office/drawing/2014/main" id="{00000000-0008-0000-0E00-0000BF01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8345" cy="404606"/>
    <xdr:sp macro="" textlink="">
      <xdr:nvSpPr>
        <xdr:cNvPr id="448" name="Object 14" hidden="1">
          <a:extLst>
            <a:ext uri="{FF2B5EF4-FFF2-40B4-BE49-F238E27FC236}">
              <a16:creationId xmlns:a16="http://schemas.microsoft.com/office/drawing/2014/main" id="{00000000-0008-0000-0E00-0000C0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8613" cy="283265"/>
    <xdr:sp macro="" textlink="">
      <xdr:nvSpPr>
        <xdr:cNvPr id="449" name="Object 9" hidden="1">
          <a:extLst>
            <a:ext uri="{FF2B5EF4-FFF2-40B4-BE49-F238E27FC236}">
              <a16:creationId xmlns:a16="http://schemas.microsoft.com/office/drawing/2014/main" id="{00000000-0008-0000-0E00-0000C101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450" name="Object 8" hidden="1">
          <a:extLst>
            <a:ext uri="{FF2B5EF4-FFF2-40B4-BE49-F238E27FC236}">
              <a16:creationId xmlns:a16="http://schemas.microsoft.com/office/drawing/2014/main" id="{00000000-0008-0000-0E00-0000C201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451" name="Object 6" hidden="1">
          <a:extLst>
            <a:ext uri="{FF2B5EF4-FFF2-40B4-BE49-F238E27FC236}">
              <a16:creationId xmlns:a16="http://schemas.microsoft.com/office/drawing/2014/main" id="{00000000-0008-0000-0E00-0000C301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52" name="Object 14" hidden="1">
          <a:extLst>
            <a:ext uri="{FF2B5EF4-FFF2-40B4-BE49-F238E27FC236}">
              <a16:creationId xmlns:a16="http://schemas.microsoft.com/office/drawing/2014/main" id="{00000000-0008-0000-0E00-0000C401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53" name="Object 56" hidden="1">
          <a:extLst>
            <a:ext uri="{FF2B5EF4-FFF2-40B4-BE49-F238E27FC236}">
              <a16:creationId xmlns:a16="http://schemas.microsoft.com/office/drawing/2014/main" id="{00000000-0008-0000-0E00-0000C501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54" name="Object 56" hidden="1">
          <a:extLst>
            <a:ext uri="{FF2B5EF4-FFF2-40B4-BE49-F238E27FC236}">
              <a16:creationId xmlns:a16="http://schemas.microsoft.com/office/drawing/2014/main" id="{00000000-0008-0000-0E00-0000C601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5032" cy="409576"/>
    <xdr:sp macro="" textlink="">
      <xdr:nvSpPr>
        <xdr:cNvPr id="455" name="Object 14" hidden="1">
          <a:extLst>
            <a:ext uri="{FF2B5EF4-FFF2-40B4-BE49-F238E27FC236}">
              <a16:creationId xmlns:a16="http://schemas.microsoft.com/office/drawing/2014/main" id="{00000000-0008-0000-0E00-0000C7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456" name="Object 9" hidden="1">
          <a:extLst>
            <a:ext uri="{FF2B5EF4-FFF2-40B4-BE49-F238E27FC236}">
              <a16:creationId xmlns:a16="http://schemas.microsoft.com/office/drawing/2014/main" id="{00000000-0008-0000-0E00-0000C8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457" name="Object 8" hidden="1">
          <a:extLst>
            <a:ext uri="{FF2B5EF4-FFF2-40B4-BE49-F238E27FC236}">
              <a16:creationId xmlns:a16="http://schemas.microsoft.com/office/drawing/2014/main" id="{00000000-0008-0000-0E00-0000C9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458" name="Object 6" hidden="1">
          <a:extLst>
            <a:ext uri="{FF2B5EF4-FFF2-40B4-BE49-F238E27FC236}">
              <a16:creationId xmlns:a16="http://schemas.microsoft.com/office/drawing/2014/main" id="{00000000-0008-0000-0E00-0000CA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59" name="Object 14" hidden="1">
          <a:extLst>
            <a:ext uri="{FF2B5EF4-FFF2-40B4-BE49-F238E27FC236}">
              <a16:creationId xmlns:a16="http://schemas.microsoft.com/office/drawing/2014/main" id="{00000000-0008-0000-0E00-0000CB01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60" name="Object 56" hidden="1">
          <a:extLst>
            <a:ext uri="{FF2B5EF4-FFF2-40B4-BE49-F238E27FC236}">
              <a16:creationId xmlns:a16="http://schemas.microsoft.com/office/drawing/2014/main" id="{00000000-0008-0000-0E00-0000CC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61" name="Object 56" hidden="1">
          <a:extLst>
            <a:ext uri="{FF2B5EF4-FFF2-40B4-BE49-F238E27FC236}">
              <a16:creationId xmlns:a16="http://schemas.microsoft.com/office/drawing/2014/main" id="{00000000-0008-0000-0E00-0000CD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462" name="Object 9" hidden="1">
          <a:extLst>
            <a:ext uri="{FF2B5EF4-FFF2-40B4-BE49-F238E27FC236}">
              <a16:creationId xmlns:a16="http://schemas.microsoft.com/office/drawing/2014/main" id="{00000000-0008-0000-0E00-0000CE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463" name="Object 8" hidden="1">
          <a:extLst>
            <a:ext uri="{FF2B5EF4-FFF2-40B4-BE49-F238E27FC236}">
              <a16:creationId xmlns:a16="http://schemas.microsoft.com/office/drawing/2014/main" id="{00000000-0008-0000-0E00-0000CF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464" name="Object 6" hidden="1">
          <a:extLst>
            <a:ext uri="{FF2B5EF4-FFF2-40B4-BE49-F238E27FC236}">
              <a16:creationId xmlns:a16="http://schemas.microsoft.com/office/drawing/2014/main" id="{00000000-0008-0000-0E00-0000D0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79</xdr:row>
      <xdr:rowOff>0</xdr:rowOff>
    </xdr:from>
    <xdr:ext cx="595032" cy="409576"/>
    <xdr:sp macro="" textlink="">
      <xdr:nvSpPr>
        <xdr:cNvPr id="465" name="Object 14" hidden="1">
          <a:extLst>
            <a:ext uri="{FF2B5EF4-FFF2-40B4-BE49-F238E27FC236}">
              <a16:creationId xmlns:a16="http://schemas.microsoft.com/office/drawing/2014/main" id="{00000000-0008-0000-0E00-0000D101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04558" cy="409576"/>
    <xdr:sp macro="" textlink="">
      <xdr:nvSpPr>
        <xdr:cNvPr id="466" name="Object 33" hidden="1">
          <a:extLst>
            <a:ext uri="{FF2B5EF4-FFF2-40B4-BE49-F238E27FC236}">
              <a16:creationId xmlns:a16="http://schemas.microsoft.com/office/drawing/2014/main" id="{00000000-0008-0000-0E00-0000D2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0550" cy="416299"/>
    <xdr:sp macro="" textlink="">
      <xdr:nvSpPr>
        <xdr:cNvPr id="467" name="Object 14" hidden="1">
          <a:extLst>
            <a:ext uri="{FF2B5EF4-FFF2-40B4-BE49-F238E27FC236}">
              <a16:creationId xmlns:a16="http://schemas.microsoft.com/office/drawing/2014/main" id="{00000000-0008-0000-0E00-0000D3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79</xdr:row>
      <xdr:rowOff>0</xdr:rowOff>
    </xdr:from>
    <xdr:ext cx="495300" cy="285750"/>
    <xdr:sp macro="" textlink="">
      <xdr:nvSpPr>
        <xdr:cNvPr id="468" name="Object 9" hidden="1">
          <a:extLst>
            <a:ext uri="{FF2B5EF4-FFF2-40B4-BE49-F238E27FC236}">
              <a16:creationId xmlns:a16="http://schemas.microsoft.com/office/drawing/2014/main" id="{00000000-0008-0000-0E00-0000D401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79</xdr:row>
      <xdr:rowOff>0</xdr:rowOff>
    </xdr:from>
    <xdr:ext cx="476250" cy="304800"/>
    <xdr:sp macro="" textlink="">
      <xdr:nvSpPr>
        <xdr:cNvPr id="469" name="Object 8" hidden="1">
          <a:extLst>
            <a:ext uri="{FF2B5EF4-FFF2-40B4-BE49-F238E27FC236}">
              <a16:creationId xmlns:a16="http://schemas.microsoft.com/office/drawing/2014/main" id="{00000000-0008-0000-0E00-0000D5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79</xdr:row>
      <xdr:rowOff>0</xdr:rowOff>
    </xdr:from>
    <xdr:ext cx="628650" cy="390525"/>
    <xdr:sp macro="" textlink="">
      <xdr:nvSpPr>
        <xdr:cNvPr id="470" name="Object 6" hidden="1">
          <a:extLst>
            <a:ext uri="{FF2B5EF4-FFF2-40B4-BE49-F238E27FC236}">
              <a16:creationId xmlns:a16="http://schemas.microsoft.com/office/drawing/2014/main" id="{00000000-0008-0000-0E00-0000D6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71" name="Object 14" hidden="1">
          <a:extLst>
            <a:ext uri="{FF2B5EF4-FFF2-40B4-BE49-F238E27FC236}">
              <a16:creationId xmlns:a16="http://schemas.microsoft.com/office/drawing/2014/main" id="{00000000-0008-0000-0E00-0000D701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472" name="Object 56" hidden="1">
          <a:extLst>
            <a:ext uri="{FF2B5EF4-FFF2-40B4-BE49-F238E27FC236}">
              <a16:creationId xmlns:a16="http://schemas.microsoft.com/office/drawing/2014/main" id="{00000000-0008-0000-0E00-0000D801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473" name="Object 56" hidden="1">
          <a:extLst>
            <a:ext uri="{FF2B5EF4-FFF2-40B4-BE49-F238E27FC236}">
              <a16:creationId xmlns:a16="http://schemas.microsoft.com/office/drawing/2014/main" id="{00000000-0008-0000-0E00-0000D901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8345" cy="404606"/>
    <xdr:sp macro="" textlink="">
      <xdr:nvSpPr>
        <xdr:cNvPr id="474" name="Object 14" hidden="1">
          <a:extLst>
            <a:ext uri="{FF2B5EF4-FFF2-40B4-BE49-F238E27FC236}">
              <a16:creationId xmlns:a16="http://schemas.microsoft.com/office/drawing/2014/main" id="{00000000-0008-0000-0E00-0000DA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8613" cy="283265"/>
    <xdr:sp macro="" textlink="">
      <xdr:nvSpPr>
        <xdr:cNvPr id="475" name="Object 9" hidden="1">
          <a:extLst>
            <a:ext uri="{FF2B5EF4-FFF2-40B4-BE49-F238E27FC236}">
              <a16:creationId xmlns:a16="http://schemas.microsoft.com/office/drawing/2014/main" id="{00000000-0008-0000-0E00-0000DB01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476" name="Object 8" hidden="1">
          <a:extLst>
            <a:ext uri="{FF2B5EF4-FFF2-40B4-BE49-F238E27FC236}">
              <a16:creationId xmlns:a16="http://schemas.microsoft.com/office/drawing/2014/main" id="{00000000-0008-0000-0E00-0000DC01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477" name="Object 6" hidden="1">
          <a:extLst>
            <a:ext uri="{FF2B5EF4-FFF2-40B4-BE49-F238E27FC236}">
              <a16:creationId xmlns:a16="http://schemas.microsoft.com/office/drawing/2014/main" id="{00000000-0008-0000-0E00-0000DD01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78" name="Object 14" hidden="1">
          <a:extLst>
            <a:ext uri="{FF2B5EF4-FFF2-40B4-BE49-F238E27FC236}">
              <a16:creationId xmlns:a16="http://schemas.microsoft.com/office/drawing/2014/main" id="{00000000-0008-0000-0E00-0000DE01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79" name="Object 56" hidden="1">
          <a:extLst>
            <a:ext uri="{FF2B5EF4-FFF2-40B4-BE49-F238E27FC236}">
              <a16:creationId xmlns:a16="http://schemas.microsoft.com/office/drawing/2014/main" id="{00000000-0008-0000-0E00-0000DF01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80" name="Object 56" hidden="1">
          <a:extLst>
            <a:ext uri="{FF2B5EF4-FFF2-40B4-BE49-F238E27FC236}">
              <a16:creationId xmlns:a16="http://schemas.microsoft.com/office/drawing/2014/main" id="{00000000-0008-0000-0E00-0000E001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5032" cy="409576"/>
    <xdr:sp macro="" textlink="">
      <xdr:nvSpPr>
        <xdr:cNvPr id="481" name="Object 14" hidden="1">
          <a:extLst>
            <a:ext uri="{FF2B5EF4-FFF2-40B4-BE49-F238E27FC236}">
              <a16:creationId xmlns:a16="http://schemas.microsoft.com/office/drawing/2014/main" id="{00000000-0008-0000-0E00-0000E1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482" name="Object 9" hidden="1">
          <a:extLst>
            <a:ext uri="{FF2B5EF4-FFF2-40B4-BE49-F238E27FC236}">
              <a16:creationId xmlns:a16="http://schemas.microsoft.com/office/drawing/2014/main" id="{00000000-0008-0000-0E00-0000E2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483" name="Object 8" hidden="1">
          <a:extLst>
            <a:ext uri="{FF2B5EF4-FFF2-40B4-BE49-F238E27FC236}">
              <a16:creationId xmlns:a16="http://schemas.microsoft.com/office/drawing/2014/main" id="{00000000-0008-0000-0E00-0000E3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484" name="Object 6" hidden="1">
          <a:extLst>
            <a:ext uri="{FF2B5EF4-FFF2-40B4-BE49-F238E27FC236}">
              <a16:creationId xmlns:a16="http://schemas.microsoft.com/office/drawing/2014/main" id="{00000000-0008-0000-0E00-0000E4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85" name="Object 14" hidden="1">
          <a:extLst>
            <a:ext uri="{FF2B5EF4-FFF2-40B4-BE49-F238E27FC236}">
              <a16:creationId xmlns:a16="http://schemas.microsoft.com/office/drawing/2014/main" id="{00000000-0008-0000-0E00-0000E501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86" name="Object 56" hidden="1">
          <a:extLst>
            <a:ext uri="{FF2B5EF4-FFF2-40B4-BE49-F238E27FC236}">
              <a16:creationId xmlns:a16="http://schemas.microsoft.com/office/drawing/2014/main" id="{00000000-0008-0000-0E00-0000E6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487" name="Object 56" hidden="1">
          <a:extLst>
            <a:ext uri="{FF2B5EF4-FFF2-40B4-BE49-F238E27FC236}">
              <a16:creationId xmlns:a16="http://schemas.microsoft.com/office/drawing/2014/main" id="{00000000-0008-0000-0E00-0000E7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488" name="Object 9" hidden="1">
          <a:extLst>
            <a:ext uri="{FF2B5EF4-FFF2-40B4-BE49-F238E27FC236}">
              <a16:creationId xmlns:a16="http://schemas.microsoft.com/office/drawing/2014/main" id="{00000000-0008-0000-0E00-0000E8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489" name="Object 8" hidden="1">
          <a:extLst>
            <a:ext uri="{FF2B5EF4-FFF2-40B4-BE49-F238E27FC236}">
              <a16:creationId xmlns:a16="http://schemas.microsoft.com/office/drawing/2014/main" id="{00000000-0008-0000-0E00-0000E9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490" name="Object 6" hidden="1">
          <a:extLst>
            <a:ext uri="{FF2B5EF4-FFF2-40B4-BE49-F238E27FC236}">
              <a16:creationId xmlns:a16="http://schemas.microsoft.com/office/drawing/2014/main" id="{00000000-0008-0000-0E00-0000EA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79</xdr:row>
      <xdr:rowOff>0</xdr:rowOff>
    </xdr:from>
    <xdr:ext cx="595032" cy="409576"/>
    <xdr:sp macro="" textlink="">
      <xdr:nvSpPr>
        <xdr:cNvPr id="491" name="Object 14" hidden="1">
          <a:extLst>
            <a:ext uri="{FF2B5EF4-FFF2-40B4-BE49-F238E27FC236}">
              <a16:creationId xmlns:a16="http://schemas.microsoft.com/office/drawing/2014/main" id="{00000000-0008-0000-0E00-0000EB01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04558" cy="409576"/>
    <xdr:sp macro="" textlink="">
      <xdr:nvSpPr>
        <xdr:cNvPr id="492" name="Object 33" hidden="1">
          <a:extLst>
            <a:ext uri="{FF2B5EF4-FFF2-40B4-BE49-F238E27FC236}">
              <a16:creationId xmlns:a16="http://schemas.microsoft.com/office/drawing/2014/main" id="{00000000-0008-0000-0E00-0000EC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0550" cy="416299"/>
    <xdr:sp macro="" textlink="">
      <xdr:nvSpPr>
        <xdr:cNvPr id="493" name="Object 14" hidden="1">
          <a:extLst>
            <a:ext uri="{FF2B5EF4-FFF2-40B4-BE49-F238E27FC236}">
              <a16:creationId xmlns:a16="http://schemas.microsoft.com/office/drawing/2014/main" id="{00000000-0008-0000-0E00-0000ED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79</xdr:row>
      <xdr:rowOff>0</xdr:rowOff>
    </xdr:from>
    <xdr:ext cx="495300" cy="285750"/>
    <xdr:sp macro="" textlink="">
      <xdr:nvSpPr>
        <xdr:cNvPr id="494" name="Object 9" hidden="1">
          <a:extLst>
            <a:ext uri="{FF2B5EF4-FFF2-40B4-BE49-F238E27FC236}">
              <a16:creationId xmlns:a16="http://schemas.microsoft.com/office/drawing/2014/main" id="{00000000-0008-0000-0E00-0000EE01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79</xdr:row>
      <xdr:rowOff>0</xdr:rowOff>
    </xdr:from>
    <xdr:ext cx="476250" cy="304800"/>
    <xdr:sp macro="" textlink="">
      <xdr:nvSpPr>
        <xdr:cNvPr id="495" name="Object 8" hidden="1">
          <a:extLst>
            <a:ext uri="{FF2B5EF4-FFF2-40B4-BE49-F238E27FC236}">
              <a16:creationId xmlns:a16="http://schemas.microsoft.com/office/drawing/2014/main" id="{00000000-0008-0000-0E00-0000EF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79</xdr:row>
      <xdr:rowOff>0</xdr:rowOff>
    </xdr:from>
    <xdr:ext cx="628650" cy="390525"/>
    <xdr:sp macro="" textlink="">
      <xdr:nvSpPr>
        <xdr:cNvPr id="496" name="Object 6" hidden="1">
          <a:extLst>
            <a:ext uri="{FF2B5EF4-FFF2-40B4-BE49-F238E27FC236}">
              <a16:creationId xmlns:a16="http://schemas.microsoft.com/office/drawing/2014/main" id="{00000000-0008-0000-0E00-0000F0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497" name="Object 14" hidden="1">
          <a:extLst>
            <a:ext uri="{FF2B5EF4-FFF2-40B4-BE49-F238E27FC236}">
              <a16:creationId xmlns:a16="http://schemas.microsoft.com/office/drawing/2014/main" id="{00000000-0008-0000-0E00-0000F101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498" name="Object 56" hidden="1">
          <a:extLst>
            <a:ext uri="{FF2B5EF4-FFF2-40B4-BE49-F238E27FC236}">
              <a16:creationId xmlns:a16="http://schemas.microsoft.com/office/drawing/2014/main" id="{00000000-0008-0000-0E00-0000F201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499" name="Object 56" hidden="1">
          <a:extLst>
            <a:ext uri="{FF2B5EF4-FFF2-40B4-BE49-F238E27FC236}">
              <a16:creationId xmlns:a16="http://schemas.microsoft.com/office/drawing/2014/main" id="{00000000-0008-0000-0E00-0000F301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8345" cy="404606"/>
    <xdr:sp macro="" textlink="">
      <xdr:nvSpPr>
        <xdr:cNvPr id="500" name="Object 14" hidden="1">
          <a:extLst>
            <a:ext uri="{FF2B5EF4-FFF2-40B4-BE49-F238E27FC236}">
              <a16:creationId xmlns:a16="http://schemas.microsoft.com/office/drawing/2014/main" id="{00000000-0008-0000-0E00-0000F401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8613" cy="283265"/>
    <xdr:sp macro="" textlink="">
      <xdr:nvSpPr>
        <xdr:cNvPr id="501" name="Object 9" hidden="1">
          <a:extLst>
            <a:ext uri="{FF2B5EF4-FFF2-40B4-BE49-F238E27FC236}">
              <a16:creationId xmlns:a16="http://schemas.microsoft.com/office/drawing/2014/main" id="{00000000-0008-0000-0E00-0000F501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502" name="Object 8" hidden="1">
          <a:extLst>
            <a:ext uri="{FF2B5EF4-FFF2-40B4-BE49-F238E27FC236}">
              <a16:creationId xmlns:a16="http://schemas.microsoft.com/office/drawing/2014/main" id="{00000000-0008-0000-0E00-0000F601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503" name="Object 6" hidden="1">
          <a:extLst>
            <a:ext uri="{FF2B5EF4-FFF2-40B4-BE49-F238E27FC236}">
              <a16:creationId xmlns:a16="http://schemas.microsoft.com/office/drawing/2014/main" id="{00000000-0008-0000-0E00-0000F701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504" name="Object 14" hidden="1">
          <a:extLst>
            <a:ext uri="{FF2B5EF4-FFF2-40B4-BE49-F238E27FC236}">
              <a16:creationId xmlns:a16="http://schemas.microsoft.com/office/drawing/2014/main" id="{00000000-0008-0000-0E00-0000F801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505" name="Object 56" hidden="1">
          <a:extLst>
            <a:ext uri="{FF2B5EF4-FFF2-40B4-BE49-F238E27FC236}">
              <a16:creationId xmlns:a16="http://schemas.microsoft.com/office/drawing/2014/main" id="{00000000-0008-0000-0E00-0000F901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506" name="Object 56" hidden="1">
          <a:extLst>
            <a:ext uri="{FF2B5EF4-FFF2-40B4-BE49-F238E27FC236}">
              <a16:creationId xmlns:a16="http://schemas.microsoft.com/office/drawing/2014/main" id="{00000000-0008-0000-0E00-0000FA01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5032" cy="409576"/>
    <xdr:sp macro="" textlink="">
      <xdr:nvSpPr>
        <xdr:cNvPr id="507" name="Object 14" hidden="1">
          <a:extLst>
            <a:ext uri="{FF2B5EF4-FFF2-40B4-BE49-F238E27FC236}">
              <a16:creationId xmlns:a16="http://schemas.microsoft.com/office/drawing/2014/main" id="{00000000-0008-0000-0E00-0000FB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508" name="Object 9" hidden="1">
          <a:extLst>
            <a:ext uri="{FF2B5EF4-FFF2-40B4-BE49-F238E27FC236}">
              <a16:creationId xmlns:a16="http://schemas.microsoft.com/office/drawing/2014/main" id="{00000000-0008-0000-0E00-0000FC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509" name="Object 8" hidden="1">
          <a:extLst>
            <a:ext uri="{FF2B5EF4-FFF2-40B4-BE49-F238E27FC236}">
              <a16:creationId xmlns:a16="http://schemas.microsoft.com/office/drawing/2014/main" id="{00000000-0008-0000-0E00-0000FD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510" name="Object 6" hidden="1">
          <a:extLst>
            <a:ext uri="{FF2B5EF4-FFF2-40B4-BE49-F238E27FC236}">
              <a16:creationId xmlns:a16="http://schemas.microsoft.com/office/drawing/2014/main" id="{00000000-0008-0000-0E00-0000FE01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511" name="Object 14" hidden="1">
          <a:extLst>
            <a:ext uri="{FF2B5EF4-FFF2-40B4-BE49-F238E27FC236}">
              <a16:creationId xmlns:a16="http://schemas.microsoft.com/office/drawing/2014/main" id="{00000000-0008-0000-0E00-0000FF01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512" name="Object 56" hidden="1">
          <a:extLst>
            <a:ext uri="{FF2B5EF4-FFF2-40B4-BE49-F238E27FC236}">
              <a16:creationId xmlns:a16="http://schemas.microsoft.com/office/drawing/2014/main" id="{00000000-0008-0000-0E00-000000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513" name="Object 56" hidden="1">
          <a:extLst>
            <a:ext uri="{FF2B5EF4-FFF2-40B4-BE49-F238E27FC236}">
              <a16:creationId xmlns:a16="http://schemas.microsoft.com/office/drawing/2014/main" id="{00000000-0008-0000-0E00-000001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514" name="Object 9" hidden="1">
          <a:extLst>
            <a:ext uri="{FF2B5EF4-FFF2-40B4-BE49-F238E27FC236}">
              <a16:creationId xmlns:a16="http://schemas.microsoft.com/office/drawing/2014/main" id="{00000000-0008-0000-0E00-000002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515" name="Object 8" hidden="1">
          <a:extLst>
            <a:ext uri="{FF2B5EF4-FFF2-40B4-BE49-F238E27FC236}">
              <a16:creationId xmlns:a16="http://schemas.microsoft.com/office/drawing/2014/main" id="{00000000-0008-0000-0E00-000003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516" name="Object 6" hidden="1">
          <a:extLst>
            <a:ext uri="{FF2B5EF4-FFF2-40B4-BE49-F238E27FC236}">
              <a16:creationId xmlns:a16="http://schemas.microsoft.com/office/drawing/2014/main" id="{00000000-0008-0000-0E00-000004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79</xdr:row>
      <xdr:rowOff>0</xdr:rowOff>
    </xdr:from>
    <xdr:ext cx="595032" cy="409576"/>
    <xdr:sp macro="" textlink="">
      <xdr:nvSpPr>
        <xdr:cNvPr id="517" name="Object 14" hidden="1">
          <a:extLst>
            <a:ext uri="{FF2B5EF4-FFF2-40B4-BE49-F238E27FC236}">
              <a16:creationId xmlns:a16="http://schemas.microsoft.com/office/drawing/2014/main" id="{00000000-0008-0000-0E00-00000502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04558" cy="409576"/>
    <xdr:sp macro="" textlink="">
      <xdr:nvSpPr>
        <xdr:cNvPr id="518" name="Object 33" hidden="1">
          <a:extLst>
            <a:ext uri="{FF2B5EF4-FFF2-40B4-BE49-F238E27FC236}">
              <a16:creationId xmlns:a16="http://schemas.microsoft.com/office/drawing/2014/main" id="{00000000-0008-0000-0E00-00000602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0550" cy="416299"/>
    <xdr:sp macro="" textlink="">
      <xdr:nvSpPr>
        <xdr:cNvPr id="519" name="Object 14" hidden="1">
          <a:extLst>
            <a:ext uri="{FF2B5EF4-FFF2-40B4-BE49-F238E27FC236}">
              <a16:creationId xmlns:a16="http://schemas.microsoft.com/office/drawing/2014/main" id="{00000000-0008-0000-0E00-00000702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79</xdr:row>
      <xdr:rowOff>0</xdr:rowOff>
    </xdr:from>
    <xdr:ext cx="495300" cy="285750"/>
    <xdr:sp macro="" textlink="">
      <xdr:nvSpPr>
        <xdr:cNvPr id="520" name="Object 9" hidden="1">
          <a:extLst>
            <a:ext uri="{FF2B5EF4-FFF2-40B4-BE49-F238E27FC236}">
              <a16:creationId xmlns:a16="http://schemas.microsoft.com/office/drawing/2014/main" id="{00000000-0008-0000-0E00-00000802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79</xdr:row>
      <xdr:rowOff>0</xdr:rowOff>
    </xdr:from>
    <xdr:ext cx="476250" cy="304800"/>
    <xdr:sp macro="" textlink="">
      <xdr:nvSpPr>
        <xdr:cNvPr id="521" name="Object 8" hidden="1">
          <a:extLst>
            <a:ext uri="{FF2B5EF4-FFF2-40B4-BE49-F238E27FC236}">
              <a16:creationId xmlns:a16="http://schemas.microsoft.com/office/drawing/2014/main" id="{00000000-0008-0000-0E00-000009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79</xdr:row>
      <xdr:rowOff>0</xdr:rowOff>
    </xdr:from>
    <xdr:ext cx="628650" cy="390525"/>
    <xdr:sp macro="" textlink="">
      <xdr:nvSpPr>
        <xdr:cNvPr id="522" name="Object 6" hidden="1">
          <a:extLst>
            <a:ext uri="{FF2B5EF4-FFF2-40B4-BE49-F238E27FC236}">
              <a16:creationId xmlns:a16="http://schemas.microsoft.com/office/drawing/2014/main" id="{00000000-0008-0000-0E00-00000A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523" name="Object 14" hidden="1">
          <a:extLst>
            <a:ext uri="{FF2B5EF4-FFF2-40B4-BE49-F238E27FC236}">
              <a16:creationId xmlns:a16="http://schemas.microsoft.com/office/drawing/2014/main" id="{00000000-0008-0000-0E00-00000B02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524" name="Object 56" hidden="1">
          <a:extLst>
            <a:ext uri="{FF2B5EF4-FFF2-40B4-BE49-F238E27FC236}">
              <a16:creationId xmlns:a16="http://schemas.microsoft.com/office/drawing/2014/main" id="{00000000-0008-0000-0E00-00000C02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79</xdr:row>
      <xdr:rowOff>0</xdr:rowOff>
    </xdr:from>
    <xdr:ext cx="581025" cy="419100"/>
    <xdr:sp macro="" textlink="">
      <xdr:nvSpPr>
        <xdr:cNvPr id="525" name="Object 56" hidden="1">
          <a:extLst>
            <a:ext uri="{FF2B5EF4-FFF2-40B4-BE49-F238E27FC236}">
              <a16:creationId xmlns:a16="http://schemas.microsoft.com/office/drawing/2014/main" id="{00000000-0008-0000-0E00-00000D02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8345" cy="404606"/>
    <xdr:sp macro="" textlink="">
      <xdr:nvSpPr>
        <xdr:cNvPr id="526" name="Object 14" hidden="1">
          <a:extLst>
            <a:ext uri="{FF2B5EF4-FFF2-40B4-BE49-F238E27FC236}">
              <a16:creationId xmlns:a16="http://schemas.microsoft.com/office/drawing/2014/main" id="{00000000-0008-0000-0E00-00000E02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8613" cy="283265"/>
    <xdr:sp macro="" textlink="">
      <xdr:nvSpPr>
        <xdr:cNvPr id="527" name="Object 9" hidden="1">
          <a:extLst>
            <a:ext uri="{FF2B5EF4-FFF2-40B4-BE49-F238E27FC236}">
              <a16:creationId xmlns:a16="http://schemas.microsoft.com/office/drawing/2014/main" id="{00000000-0008-0000-0E00-00000F02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528" name="Object 8" hidden="1">
          <a:extLst>
            <a:ext uri="{FF2B5EF4-FFF2-40B4-BE49-F238E27FC236}">
              <a16:creationId xmlns:a16="http://schemas.microsoft.com/office/drawing/2014/main" id="{00000000-0008-0000-0E00-00001002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529" name="Object 6" hidden="1">
          <a:extLst>
            <a:ext uri="{FF2B5EF4-FFF2-40B4-BE49-F238E27FC236}">
              <a16:creationId xmlns:a16="http://schemas.microsoft.com/office/drawing/2014/main" id="{00000000-0008-0000-0E00-00001102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530" name="Object 14" hidden="1">
          <a:extLst>
            <a:ext uri="{FF2B5EF4-FFF2-40B4-BE49-F238E27FC236}">
              <a16:creationId xmlns:a16="http://schemas.microsoft.com/office/drawing/2014/main" id="{00000000-0008-0000-0E00-00001202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531" name="Object 56" hidden="1">
          <a:extLst>
            <a:ext uri="{FF2B5EF4-FFF2-40B4-BE49-F238E27FC236}">
              <a16:creationId xmlns:a16="http://schemas.microsoft.com/office/drawing/2014/main" id="{00000000-0008-0000-0E00-00001302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532" name="Object 56" hidden="1">
          <a:extLst>
            <a:ext uri="{FF2B5EF4-FFF2-40B4-BE49-F238E27FC236}">
              <a16:creationId xmlns:a16="http://schemas.microsoft.com/office/drawing/2014/main" id="{00000000-0008-0000-0E00-00001402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95032" cy="409576"/>
    <xdr:sp macro="" textlink="">
      <xdr:nvSpPr>
        <xdr:cNvPr id="533" name="Object 14" hidden="1">
          <a:extLst>
            <a:ext uri="{FF2B5EF4-FFF2-40B4-BE49-F238E27FC236}">
              <a16:creationId xmlns:a16="http://schemas.microsoft.com/office/drawing/2014/main" id="{00000000-0008-0000-0E00-000015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534" name="Object 9" hidden="1">
          <a:extLst>
            <a:ext uri="{FF2B5EF4-FFF2-40B4-BE49-F238E27FC236}">
              <a16:creationId xmlns:a16="http://schemas.microsoft.com/office/drawing/2014/main" id="{00000000-0008-0000-0E00-000016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535" name="Object 8" hidden="1">
          <a:extLst>
            <a:ext uri="{FF2B5EF4-FFF2-40B4-BE49-F238E27FC236}">
              <a16:creationId xmlns:a16="http://schemas.microsoft.com/office/drawing/2014/main" id="{00000000-0008-0000-0E00-000017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536" name="Object 6" hidden="1">
          <a:extLst>
            <a:ext uri="{FF2B5EF4-FFF2-40B4-BE49-F238E27FC236}">
              <a16:creationId xmlns:a16="http://schemas.microsoft.com/office/drawing/2014/main" id="{00000000-0008-0000-0E00-000018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52450" cy="409575"/>
    <xdr:sp macro="" textlink="">
      <xdr:nvSpPr>
        <xdr:cNvPr id="537" name="Object 14" hidden="1">
          <a:extLst>
            <a:ext uri="{FF2B5EF4-FFF2-40B4-BE49-F238E27FC236}">
              <a16:creationId xmlns:a16="http://schemas.microsoft.com/office/drawing/2014/main" id="{00000000-0008-0000-0E00-00001902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538" name="Object 56" hidden="1">
          <a:extLst>
            <a:ext uri="{FF2B5EF4-FFF2-40B4-BE49-F238E27FC236}">
              <a16:creationId xmlns:a16="http://schemas.microsoft.com/office/drawing/2014/main" id="{00000000-0008-0000-0E00-00001A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581025" cy="419100"/>
    <xdr:sp macro="" textlink="">
      <xdr:nvSpPr>
        <xdr:cNvPr id="539" name="Object 56" hidden="1">
          <a:extLst>
            <a:ext uri="{FF2B5EF4-FFF2-40B4-BE49-F238E27FC236}">
              <a16:creationId xmlns:a16="http://schemas.microsoft.com/office/drawing/2014/main" id="{00000000-0008-0000-0E00-00001B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95300" cy="285750"/>
    <xdr:sp macro="" textlink="">
      <xdr:nvSpPr>
        <xdr:cNvPr id="540" name="Object 9" hidden="1">
          <a:extLst>
            <a:ext uri="{FF2B5EF4-FFF2-40B4-BE49-F238E27FC236}">
              <a16:creationId xmlns:a16="http://schemas.microsoft.com/office/drawing/2014/main" id="{00000000-0008-0000-0E00-00001C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476250" cy="304800"/>
    <xdr:sp macro="" textlink="">
      <xdr:nvSpPr>
        <xdr:cNvPr id="541" name="Object 8" hidden="1">
          <a:extLst>
            <a:ext uri="{FF2B5EF4-FFF2-40B4-BE49-F238E27FC236}">
              <a16:creationId xmlns:a16="http://schemas.microsoft.com/office/drawing/2014/main" id="{00000000-0008-0000-0E00-00001D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79</xdr:row>
      <xdr:rowOff>0</xdr:rowOff>
    </xdr:from>
    <xdr:ext cx="628650" cy="390525"/>
    <xdr:sp macro="" textlink="">
      <xdr:nvSpPr>
        <xdr:cNvPr id="542" name="Object 6" hidden="1">
          <a:extLst>
            <a:ext uri="{FF2B5EF4-FFF2-40B4-BE49-F238E27FC236}">
              <a16:creationId xmlns:a16="http://schemas.microsoft.com/office/drawing/2014/main" id="{00000000-0008-0000-0E00-00001E02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25</xdr:col>
      <xdr:colOff>219075</xdr:colOff>
      <xdr:row>35</xdr:row>
      <xdr:rowOff>285750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5975"/>
          <a:ext cx="12792075" cy="6086475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120</xdr:row>
      <xdr:rowOff>19050</xdr:rowOff>
    </xdr:from>
    <xdr:to>
      <xdr:col>1</xdr:col>
      <xdr:colOff>447675</xdr:colOff>
      <xdr:row>121</xdr:row>
      <xdr:rowOff>47625</xdr:rowOff>
    </xdr:to>
    <xdr:grpSp>
      <xdr:nvGrpSpPr>
        <xdr:cNvPr id="81" name="Группа 63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pSpPr>
          <a:grpSpLocks noChangeAspect="1"/>
        </xdr:cNvGrpSpPr>
      </xdr:nvGrpSpPr>
      <xdr:grpSpPr bwMode="auto">
        <a:xfrm>
          <a:off x="228600" y="25517475"/>
          <a:ext cx="400050" cy="228600"/>
          <a:chOff x="247169" y="1578778"/>
          <a:chExt cx="534799" cy="162366"/>
        </a:xfrm>
      </xdr:grpSpPr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id="{00000000-0008-0000-0E00-00005200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83" name="TextBox 82">
            <a:extLst>
              <a:ext uri="{FF2B5EF4-FFF2-40B4-BE49-F238E27FC236}">
                <a16:creationId xmlns:a16="http://schemas.microsoft.com/office/drawing/2014/main" id="{00000000-0008-0000-0E00-000053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47625</xdr:colOff>
      <xdr:row>159</xdr:row>
      <xdr:rowOff>19050</xdr:rowOff>
    </xdr:from>
    <xdr:to>
      <xdr:col>1</xdr:col>
      <xdr:colOff>447675</xdr:colOff>
      <xdr:row>160</xdr:row>
      <xdr:rowOff>47625</xdr:rowOff>
    </xdr:to>
    <xdr:grpSp>
      <xdr:nvGrpSpPr>
        <xdr:cNvPr id="110" name="Группа 92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GrpSpPr>
          <a:grpSpLocks noChangeAspect="1"/>
        </xdr:cNvGrpSpPr>
      </xdr:nvGrpSpPr>
      <xdr:grpSpPr bwMode="auto">
        <a:xfrm>
          <a:off x="228600" y="33318450"/>
          <a:ext cx="400050" cy="228600"/>
          <a:chOff x="247169" y="1578778"/>
          <a:chExt cx="534799" cy="162366"/>
        </a:xfrm>
      </xdr:grpSpPr>
      <xdr:sp macro="" textlink="">
        <xdr:nvSpPr>
          <xdr:cNvPr id="111" name="TextBox 110">
            <a:extLst>
              <a:ext uri="{FF2B5EF4-FFF2-40B4-BE49-F238E27FC236}">
                <a16:creationId xmlns:a16="http://schemas.microsoft.com/office/drawing/2014/main" id="{00000000-0008-0000-0E00-00006F00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112" name="TextBox 111">
            <a:extLst>
              <a:ext uri="{FF2B5EF4-FFF2-40B4-BE49-F238E27FC236}">
                <a16:creationId xmlns:a16="http://schemas.microsoft.com/office/drawing/2014/main" id="{00000000-0008-0000-0E00-000070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47625</xdr:colOff>
      <xdr:row>198</xdr:row>
      <xdr:rowOff>19050</xdr:rowOff>
    </xdr:from>
    <xdr:to>
      <xdr:col>1</xdr:col>
      <xdr:colOff>447675</xdr:colOff>
      <xdr:row>199</xdr:row>
      <xdr:rowOff>47625</xdr:rowOff>
    </xdr:to>
    <xdr:grpSp>
      <xdr:nvGrpSpPr>
        <xdr:cNvPr id="546" name="Группа 121">
          <a:extLst>
            <a:ext uri="{FF2B5EF4-FFF2-40B4-BE49-F238E27FC236}">
              <a16:creationId xmlns:a16="http://schemas.microsoft.com/office/drawing/2014/main" id="{00000000-0008-0000-0E00-000022020000}"/>
            </a:ext>
          </a:extLst>
        </xdr:cNvPr>
        <xdr:cNvGrpSpPr>
          <a:grpSpLocks noChangeAspect="1"/>
        </xdr:cNvGrpSpPr>
      </xdr:nvGrpSpPr>
      <xdr:grpSpPr bwMode="auto">
        <a:xfrm>
          <a:off x="228600" y="41119425"/>
          <a:ext cx="400050" cy="228600"/>
          <a:chOff x="247169" y="1578778"/>
          <a:chExt cx="534799" cy="162366"/>
        </a:xfrm>
      </xdr:grpSpPr>
      <xdr:sp macro="" textlink="">
        <xdr:nvSpPr>
          <xdr:cNvPr id="547" name="TextBox 546">
            <a:extLst>
              <a:ext uri="{FF2B5EF4-FFF2-40B4-BE49-F238E27FC236}">
                <a16:creationId xmlns:a16="http://schemas.microsoft.com/office/drawing/2014/main" id="{00000000-0008-0000-0E00-00002302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48" name="TextBox 547">
            <a:extLst>
              <a:ext uri="{FF2B5EF4-FFF2-40B4-BE49-F238E27FC236}">
                <a16:creationId xmlns:a16="http://schemas.microsoft.com/office/drawing/2014/main" id="{00000000-0008-0000-0E00-00002402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47625</xdr:colOff>
      <xdr:row>237</xdr:row>
      <xdr:rowOff>19050</xdr:rowOff>
    </xdr:from>
    <xdr:to>
      <xdr:col>1</xdr:col>
      <xdr:colOff>447675</xdr:colOff>
      <xdr:row>238</xdr:row>
      <xdr:rowOff>47625</xdr:rowOff>
    </xdr:to>
    <xdr:grpSp>
      <xdr:nvGrpSpPr>
        <xdr:cNvPr id="549" name="Группа 150">
          <a:extLst>
            <a:ext uri="{FF2B5EF4-FFF2-40B4-BE49-F238E27FC236}">
              <a16:creationId xmlns:a16="http://schemas.microsoft.com/office/drawing/2014/main" id="{00000000-0008-0000-0E00-000025020000}"/>
            </a:ext>
          </a:extLst>
        </xdr:cNvPr>
        <xdr:cNvGrpSpPr>
          <a:grpSpLocks noChangeAspect="1"/>
        </xdr:cNvGrpSpPr>
      </xdr:nvGrpSpPr>
      <xdr:grpSpPr bwMode="auto">
        <a:xfrm>
          <a:off x="228600" y="48920400"/>
          <a:ext cx="400050" cy="228600"/>
          <a:chOff x="247169" y="1578778"/>
          <a:chExt cx="534799" cy="162366"/>
        </a:xfrm>
      </xdr:grpSpPr>
      <xdr:sp macro="" textlink="">
        <xdr:nvSpPr>
          <xdr:cNvPr id="550" name="TextBox 549">
            <a:extLst>
              <a:ext uri="{FF2B5EF4-FFF2-40B4-BE49-F238E27FC236}">
                <a16:creationId xmlns:a16="http://schemas.microsoft.com/office/drawing/2014/main" id="{00000000-0008-0000-0E00-00002602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51" name="TextBox 550">
            <a:extLst>
              <a:ext uri="{FF2B5EF4-FFF2-40B4-BE49-F238E27FC236}">
                <a16:creationId xmlns:a16="http://schemas.microsoft.com/office/drawing/2014/main" id="{00000000-0008-0000-0E00-00002702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47625</xdr:colOff>
      <xdr:row>276</xdr:row>
      <xdr:rowOff>19050</xdr:rowOff>
    </xdr:from>
    <xdr:to>
      <xdr:col>1</xdr:col>
      <xdr:colOff>447675</xdr:colOff>
      <xdr:row>277</xdr:row>
      <xdr:rowOff>47625</xdr:rowOff>
    </xdr:to>
    <xdr:grpSp>
      <xdr:nvGrpSpPr>
        <xdr:cNvPr id="552" name="Группа 179">
          <a:extLst>
            <a:ext uri="{FF2B5EF4-FFF2-40B4-BE49-F238E27FC236}">
              <a16:creationId xmlns:a16="http://schemas.microsoft.com/office/drawing/2014/main" id="{00000000-0008-0000-0E00-000028020000}"/>
            </a:ext>
          </a:extLst>
        </xdr:cNvPr>
        <xdr:cNvGrpSpPr>
          <a:grpSpLocks noChangeAspect="1"/>
        </xdr:cNvGrpSpPr>
      </xdr:nvGrpSpPr>
      <xdr:grpSpPr bwMode="auto">
        <a:xfrm>
          <a:off x="228600" y="56721375"/>
          <a:ext cx="400050" cy="228600"/>
          <a:chOff x="247169" y="1578778"/>
          <a:chExt cx="534799" cy="162366"/>
        </a:xfrm>
      </xdr:grpSpPr>
      <xdr:sp macro="" textlink="">
        <xdr:nvSpPr>
          <xdr:cNvPr id="553" name="TextBox 552">
            <a:extLst>
              <a:ext uri="{FF2B5EF4-FFF2-40B4-BE49-F238E27FC236}">
                <a16:creationId xmlns:a16="http://schemas.microsoft.com/office/drawing/2014/main" id="{00000000-0008-0000-0E00-00002902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54" name="TextBox 553">
            <a:extLst>
              <a:ext uri="{FF2B5EF4-FFF2-40B4-BE49-F238E27FC236}">
                <a16:creationId xmlns:a16="http://schemas.microsoft.com/office/drawing/2014/main" id="{00000000-0008-0000-0E00-00002A02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47625</xdr:colOff>
      <xdr:row>81</xdr:row>
      <xdr:rowOff>19050</xdr:rowOff>
    </xdr:from>
    <xdr:to>
      <xdr:col>1</xdr:col>
      <xdr:colOff>447675</xdr:colOff>
      <xdr:row>82</xdr:row>
      <xdr:rowOff>47625</xdr:rowOff>
    </xdr:to>
    <xdr:grpSp>
      <xdr:nvGrpSpPr>
        <xdr:cNvPr id="555" name="Группа 209">
          <a:extLst>
            <a:ext uri="{FF2B5EF4-FFF2-40B4-BE49-F238E27FC236}">
              <a16:creationId xmlns:a16="http://schemas.microsoft.com/office/drawing/2014/main" id="{00000000-0008-0000-0E00-00002B020000}"/>
            </a:ext>
          </a:extLst>
        </xdr:cNvPr>
        <xdr:cNvGrpSpPr>
          <a:grpSpLocks noChangeAspect="1"/>
        </xdr:cNvGrpSpPr>
      </xdr:nvGrpSpPr>
      <xdr:grpSpPr bwMode="auto">
        <a:xfrm>
          <a:off x="228600" y="17716500"/>
          <a:ext cx="400050" cy="228600"/>
          <a:chOff x="247169" y="1578778"/>
          <a:chExt cx="534799" cy="162366"/>
        </a:xfrm>
      </xdr:grpSpPr>
      <xdr:sp macro="" textlink="">
        <xdr:nvSpPr>
          <xdr:cNvPr id="556" name="TextBox 555">
            <a:extLst>
              <a:ext uri="{FF2B5EF4-FFF2-40B4-BE49-F238E27FC236}">
                <a16:creationId xmlns:a16="http://schemas.microsoft.com/office/drawing/2014/main" id="{00000000-0008-0000-0E00-00002C02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57" name="TextBox 556">
            <a:extLst>
              <a:ext uri="{FF2B5EF4-FFF2-40B4-BE49-F238E27FC236}">
                <a16:creationId xmlns:a16="http://schemas.microsoft.com/office/drawing/2014/main" id="{00000000-0008-0000-0E00-00002D02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47625</xdr:colOff>
      <xdr:row>42</xdr:row>
      <xdr:rowOff>19050</xdr:rowOff>
    </xdr:from>
    <xdr:to>
      <xdr:col>1</xdr:col>
      <xdr:colOff>447675</xdr:colOff>
      <xdr:row>43</xdr:row>
      <xdr:rowOff>47625</xdr:rowOff>
    </xdr:to>
    <xdr:grpSp>
      <xdr:nvGrpSpPr>
        <xdr:cNvPr id="558" name="Группа 209">
          <a:extLst>
            <a:ext uri="{FF2B5EF4-FFF2-40B4-BE49-F238E27FC236}">
              <a16:creationId xmlns:a16="http://schemas.microsoft.com/office/drawing/2014/main" id="{00000000-0008-0000-0E00-00002E020000}"/>
            </a:ext>
          </a:extLst>
        </xdr:cNvPr>
        <xdr:cNvGrpSpPr>
          <a:grpSpLocks noChangeAspect="1"/>
        </xdr:cNvGrpSpPr>
      </xdr:nvGrpSpPr>
      <xdr:grpSpPr bwMode="auto">
        <a:xfrm>
          <a:off x="228600" y="9915525"/>
          <a:ext cx="400050" cy="228600"/>
          <a:chOff x="247169" y="1578778"/>
          <a:chExt cx="534799" cy="162366"/>
        </a:xfrm>
      </xdr:grpSpPr>
      <xdr:sp macro="" textlink="">
        <xdr:nvSpPr>
          <xdr:cNvPr id="559" name="TextBox 558">
            <a:extLst>
              <a:ext uri="{FF2B5EF4-FFF2-40B4-BE49-F238E27FC236}">
                <a16:creationId xmlns:a16="http://schemas.microsoft.com/office/drawing/2014/main" id="{00000000-0008-0000-0E00-00002F02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60" name="TextBox 559">
            <a:extLst>
              <a:ext uri="{FF2B5EF4-FFF2-40B4-BE49-F238E27FC236}">
                <a16:creationId xmlns:a16="http://schemas.microsoft.com/office/drawing/2014/main" id="{00000000-0008-0000-0E00-00003002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</xdr:row>
      <xdr:rowOff>0</xdr:rowOff>
    </xdr:from>
    <xdr:to>
      <xdr:col>1</xdr:col>
      <xdr:colOff>252132</xdr:colOff>
      <xdr:row>8</xdr:row>
      <xdr:rowOff>9526</xdr:rowOff>
    </xdr:to>
    <xdr:sp macro="" textlink="">
      <xdr:nvSpPr>
        <xdr:cNvPr id="2" name="Object 14" hidden="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Arrowheads="1"/>
        </xdr:cNvSpPr>
      </xdr:nvSpPr>
      <xdr:spPr bwMode="auto">
        <a:xfrm>
          <a:off x="47625" y="208597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452158</xdr:colOff>
      <xdr:row>8</xdr:row>
      <xdr:rowOff>9526</xdr:rowOff>
    </xdr:to>
    <xdr:sp macro="" textlink="">
      <xdr:nvSpPr>
        <xdr:cNvPr id="3" name="Object 33" hidden="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6</xdr:row>
      <xdr:rowOff>0</xdr:rowOff>
    </xdr:from>
    <xdr:ext cx="590550" cy="416299"/>
    <xdr:sp macro="" textlink="">
      <xdr:nvSpPr>
        <xdr:cNvPr id="4" name="Object 14" hidden="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0</xdr:col>
      <xdr:colOff>161925</xdr:colOff>
      <xdr:row>6</xdr:row>
      <xdr:rowOff>0</xdr:rowOff>
    </xdr:from>
    <xdr:to>
      <xdr:col>1</xdr:col>
      <xdr:colOff>266700</xdr:colOff>
      <xdr:row>7</xdr:row>
      <xdr:rowOff>85725</xdr:rowOff>
    </xdr:to>
    <xdr:sp macro="" textlink="">
      <xdr:nvSpPr>
        <xdr:cNvPr id="5" name="Object 9" hidden="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161925" y="208597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0</xdr:col>
      <xdr:colOff>200025</xdr:colOff>
      <xdr:row>6</xdr:row>
      <xdr:rowOff>0</xdr:rowOff>
    </xdr:from>
    <xdr:ext cx="476250" cy="304800"/>
    <xdr:sp macro="" textlink="">
      <xdr:nvSpPr>
        <xdr:cNvPr id="6" name="Object 8" hidden="1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6</xdr:row>
      <xdr:rowOff>0</xdr:rowOff>
    </xdr:from>
    <xdr:ext cx="628650" cy="390525"/>
    <xdr:sp macro="" textlink="">
      <xdr:nvSpPr>
        <xdr:cNvPr id="7" name="Object 6" hidden="1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52450" cy="409575"/>
    <xdr:sp macro="" textlink="">
      <xdr:nvSpPr>
        <xdr:cNvPr id="8" name="Object 14" hidden="1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6</xdr:row>
      <xdr:rowOff>0</xdr:rowOff>
    </xdr:from>
    <xdr:ext cx="581025" cy="419100"/>
    <xdr:sp macro="" textlink="">
      <xdr:nvSpPr>
        <xdr:cNvPr id="9" name="Object 56" hidden="1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>
          <a:spLocks noChangeArrowheads="1"/>
        </xdr:cNvSpPr>
      </xdr:nvSpPr>
      <xdr:spPr bwMode="auto">
        <a:xfrm>
          <a:off x="8572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6</xdr:row>
      <xdr:rowOff>0</xdr:rowOff>
    </xdr:from>
    <xdr:ext cx="581025" cy="419100"/>
    <xdr:sp macro="" textlink="">
      <xdr:nvSpPr>
        <xdr:cNvPr id="10" name="Object 56" hidden="1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>
          <a:spLocks noChangeArrowheads="1"/>
        </xdr:cNvSpPr>
      </xdr:nvSpPr>
      <xdr:spPr bwMode="auto">
        <a:xfrm>
          <a:off x="8572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98345" cy="404606"/>
    <xdr:sp macro="" textlink="">
      <xdr:nvSpPr>
        <xdr:cNvPr id="11" name="Object 14" hidden="1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8613" cy="283265"/>
    <xdr:sp macro="" textlink="">
      <xdr:nvSpPr>
        <xdr:cNvPr id="12" name="Object 9" hidden="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304800"/>
    <xdr:sp macro="" textlink="">
      <xdr:nvSpPr>
        <xdr:cNvPr id="13" name="Object 8" hidden="1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628650" cy="390525"/>
    <xdr:sp macro="" textlink="">
      <xdr:nvSpPr>
        <xdr:cNvPr id="14" name="Object 6" hidden="1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52450" cy="409575"/>
    <xdr:sp macro="" textlink="">
      <xdr:nvSpPr>
        <xdr:cNvPr id="15" name="Object 14" hidden="1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16" name="Object 56" hidden="1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17" name="Object 56" hidden="1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595032" cy="409576"/>
    <xdr:sp macro="" textlink="">
      <xdr:nvSpPr>
        <xdr:cNvPr id="18" name="Object 14" hidden="1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>
          <a:spLocks noChangeArrowheads="1"/>
        </xdr:cNvSpPr>
      </xdr:nvSpPr>
      <xdr:spPr bwMode="auto">
        <a:xfrm>
          <a:off x="180975" y="20955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104775</xdr:rowOff>
    </xdr:from>
    <xdr:ext cx="495300" cy="285750"/>
    <xdr:sp macro="" textlink="">
      <xdr:nvSpPr>
        <xdr:cNvPr id="19" name="Object 9" hidden="1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>
          <a:spLocks noChangeArrowheads="1"/>
        </xdr:cNvSpPr>
      </xdr:nvSpPr>
      <xdr:spPr bwMode="auto">
        <a:xfrm>
          <a:off x="180975" y="21907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76200</xdr:rowOff>
    </xdr:from>
    <xdr:ext cx="476250" cy="304800"/>
    <xdr:sp macro="" textlink="">
      <xdr:nvSpPr>
        <xdr:cNvPr id="20" name="Object 8" hidden="1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>
          <a:spLocks noChangeArrowheads="1"/>
        </xdr:cNvSpPr>
      </xdr:nvSpPr>
      <xdr:spPr bwMode="auto">
        <a:xfrm>
          <a:off x="180975" y="21621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628650" cy="390525"/>
    <xdr:sp macro="" textlink="">
      <xdr:nvSpPr>
        <xdr:cNvPr id="21" name="Object 6" hidden="1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>
          <a:spLocks noChangeArrowheads="1"/>
        </xdr:cNvSpPr>
      </xdr:nvSpPr>
      <xdr:spPr bwMode="auto">
        <a:xfrm>
          <a:off x="180975" y="20955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552450" cy="409575"/>
    <xdr:sp macro="" textlink="">
      <xdr:nvSpPr>
        <xdr:cNvPr id="22" name="Object 14" hidden="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>
          <a:spLocks noChangeArrowheads="1"/>
        </xdr:cNvSpPr>
      </xdr:nvSpPr>
      <xdr:spPr bwMode="auto">
        <a:xfrm>
          <a:off x="180975" y="20955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23" name="Object 56" hidden="1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24" name="Object 56" hidden="1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104775</xdr:rowOff>
    </xdr:from>
    <xdr:ext cx="495300" cy="285750"/>
    <xdr:sp macro="" textlink="">
      <xdr:nvSpPr>
        <xdr:cNvPr id="25" name="Object 9" hidden="1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>
          <a:spLocks noChangeArrowheads="1"/>
        </xdr:cNvSpPr>
      </xdr:nvSpPr>
      <xdr:spPr bwMode="auto">
        <a:xfrm>
          <a:off x="180975" y="21907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76200</xdr:rowOff>
    </xdr:from>
    <xdr:ext cx="476250" cy="304800"/>
    <xdr:sp macro="" textlink="">
      <xdr:nvSpPr>
        <xdr:cNvPr id="26" name="Object 8" hidden="1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>
          <a:spLocks noChangeArrowheads="1"/>
        </xdr:cNvSpPr>
      </xdr:nvSpPr>
      <xdr:spPr bwMode="auto">
        <a:xfrm>
          <a:off x="180975" y="21621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628650" cy="390525"/>
    <xdr:sp macro="" textlink="">
      <xdr:nvSpPr>
        <xdr:cNvPr id="27" name="Object 6" hidden="1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>
          <a:spLocks noChangeArrowheads="1"/>
        </xdr:cNvSpPr>
      </xdr:nvSpPr>
      <xdr:spPr bwMode="auto">
        <a:xfrm>
          <a:off x="180975" y="20955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17</xdr:row>
      <xdr:rowOff>0</xdr:rowOff>
    </xdr:from>
    <xdr:ext cx="595032" cy="409576"/>
    <xdr:sp macro="" textlink="">
      <xdr:nvSpPr>
        <xdr:cNvPr id="28" name="Object 14" hidden="1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04558" cy="409576"/>
    <xdr:sp macro="" textlink="">
      <xdr:nvSpPr>
        <xdr:cNvPr id="29" name="Object 33" hidden="1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0550" cy="416299"/>
    <xdr:sp macro="" textlink="">
      <xdr:nvSpPr>
        <xdr:cNvPr id="30" name="Object 14" hidden="1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17</xdr:row>
      <xdr:rowOff>0</xdr:rowOff>
    </xdr:from>
    <xdr:ext cx="495300" cy="285750"/>
    <xdr:sp macro="" textlink="">
      <xdr:nvSpPr>
        <xdr:cNvPr id="31" name="Object 9" hidden="1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17</xdr:row>
      <xdr:rowOff>0</xdr:rowOff>
    </xdr:from>
    <xdr:ext cx="476250" cy="304800"/>
    <xdr:sp macro="" textlink="">
      <xdr:nvSpPr>
        <xdr:cNvPr id="32" name="Object 8" hidden="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17</xdr:row>
      <xdr:rowOff>0</xdr:rowOff>
    </xdr:from>
    <xdr:ext cx="628650" cy="390525"/>
    <xdr:sp macro="" textlink="">
      <xdr:nvSpPr>
        <xdr:cNvPr id="33" name="Object 6" hidden="1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34" name="Object 14" hidden="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35" name="Object 56" hidden="1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36" name="Object 56" hidden="1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8345" cy="404606"/>
    <xdr:sp macro="" textlink="">
      <xdr:nvSpPr>
        <xdr:cNvPr id="37" name="Object 14" hidden="1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8613" cy="283265"/>
    <xdr:sp macro="" textlink="">
      <xdr:nvSpPr>
        <xdr:cNvPr id="38" name="Object 9" hidden="1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39" name="Object 8" hidden="1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40" name="Object 6" hidden="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41" name="Object 14" hidden="1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42" name="Object 56" hidden="1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43" name="Object 56" hidden="1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5032" cy="409576"/>
    <xdr:sp macro="" textlink="">
      <xdr:nvSpPr>
        <xdr:cNvPr id="44" name="Object 14" hidden="1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45" name="Object 9" hidden="1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46" name="Object 8" hidden="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47" name="Object 6" hidden="1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48" name="Object 14" hidden="1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49" name="Object 56" hidden="1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50" name="Object 56" hidden="1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51" name="Object 9" hidden="1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52" name="Object 8" hidden="1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53" name="Object 6" hidden="1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17</xdr:row>
      <xdr:rowOff>0</xdr:rowOff>
    </xdr:from>
    <xdr:ext cx="595032" cy="409576"/>
    <xdr:sp macro="" textlink="">
      <xdr:nvSpPr>
        <xdr:cNvPr id="54" name="Object 14" hidden="1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04558" cy="409576"/>
    <xdr:sp macro="" textlink="">
      <xdr:nvSpPr>
        <xdr:cNvPr id="55" name="Object 33" hidden="1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0550" cy="416299"/>
    <xdr:sp macro="" textlink="">
      <xdr:nvSpPr>
        <xdr:cNvPr id="56" name="Object 14" hidden="1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17</xdr:row>
      <xdr:rowOff>0</xdr:rowOff>
    </xdr:from>
    <xdr:ext cx="495300" cy="285750"/>
    <xdr:sp macro="" textlink="">
      <xdr:nvSpPr>
        <xdr:cNvPr id="57" name="Object 9" hidden="1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17</xdr:row>
      <xdr:rowOff>0</xdr:rowOff>
    </xdr:from>
    <xdr:ext cx="476250" cy="304800"/>
    <xdr:sp macro="" textlink="">
      <xdr:nvSpPr>
        <xdr:cNvPr id="58" name="Object 8" hidden="1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17</xdr:row>
      <xdr:rowOff>0</xdr:rowOff>
    </xdr:from>
    <xdr:ext cx="628650" cy="390525"/>
    <xdr:sp macro="" textlink="">
      <xdr:nvSpPr>
        <xdr:cNvPr id="59" name="Object 6" hidden="1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60" name="Object 14" hidden="1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61" name="Object 56" hidden="1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62" name="Object 56" hidden="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8345" cy="404606"/>
    <xdr:sp macro="" textlink="">
      <xdr:nvSpPr>
        <xdr:cNvPr id="63" name="Object 14" hidden="1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8613" cy="283265"/>
    <xdr:sp macro="" textlink="">
      <xdr:nvSpPr>
        <xdr:cNvPr id="64" name="Object 9" hidden="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65" name="Object 8" hidden="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66" name="Object 6" hidden="1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67" name="Object 14" hidden="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68" name="Object 56" hidden="1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69" name="Object 56" hidden="1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5032" cy="409576"/>
    <xdr:sp macro="" textlink="">
      <xdr:nvSpPr>
        <xdr:cNvPr id="70" name="Object 14" hidden="1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71" name="Object 9" hidden="1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72" name="Object 8" hidden="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73" name="Object 6" hidden="1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74" name="Object 14" hidden="1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75" name="Object 56" hidden="1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76" name="Object 56" hidden="1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77" name="Object 9" hidden="1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78" name="Object 8" hidden="1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79" name="Object 6" hidden="1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17</xdr:row>
      <xdr:rowOff>0</xdr:rowOff>
    </xdr:from>
    <xdr:ext cx="595032" cy="409576"/>
    <xdr:sp macro="" textlink="">
      <xdr:nvSpPr>
        <xdr:cNvPr id="80" name="Object 14" hidden="1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04558" cy="409576"/>
    <xdr:sp macro="" textlink="">
      <xdr:nvSpPr>
        <xdr:cNvPr id="81" name="Object 33" hidden="1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0550" cy="416299"/>
    <xdr:sp macro="" textlink="">
      <xdr:nvSpPr>
        <xdr:cNvPr id="82" name="Object 14" hidden="1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17</xdr:row>
      <xdr:rowOff>0</xdr:rowOff>
    </xdr:from>
    <xdr:ext cx="495300" cy="285750"/>
    <xdr:sp macro="" textlink="">
      <xdr:nvSpPr>
        <xdr:cNvPr id="83" name="Object 9" hidden="1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17</xdr:row>
      <xdr:rowOff>0</xdr:rowOff>
    </xdr:from>
    <xdr:ext cx="476250" cy="304800"/>
    <xdr:sp macro="" textlink="">
      <xdr:nvSpPr>
        <xdr:cNvPr id="84" name="Object 8" hidden="1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17</xdr:row>
      <xdr:rowOff>0</xdr:rowOff>
    </xdr:from>
    <xdr:ext cx="628650" cy="390525"/>
    <xdr:sp macro="" textlink="">
      <xdr:nvSpPr>
        <xdr:cNvPr id="85" name="Object 6" hidden="1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86" name="Object 14" hidden="1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87" name="Object 56" hidden="1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88" name="Object 56" hidden="1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8345" cy="404606"/>
    <xdr:sp macro="" textlink="">
      <xdr:nvSpPr>
        <xdr:cNvPr id="89" name="Object 14" hidden="1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8613" cy="283265"/>
    <xdr:sp macro="" textlink="">
      <xdr:nvSpPr>
        <xdr:cNvPr id="90" name="Object 9" hidden="1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91" name="Object 8" hidden="1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92" name="Object 6" hidden="1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93" name="Object 14" hidden="1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94" name="Object 56" hidden="1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95" name="Object 56" hidden="1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5032" cy="409576"/>
    <xdr:sp macro="" textlink="">
      <xdr:nvSpPr>
        <xdr:cNvPr id="96" name="Object 14" hidden="1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97" name="Object 9" hidden="1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98" name="Object 8" hidden="1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99" name="Object 6" hidden="1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100" name="Object 14" hidden="1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01" name="Object 56" hidden="1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02" name="Object 56" hidden="1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103" name="Object 9" hidden="1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04" name="Object 8" hidden="1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05" name="Object 6" hidden="1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17</xdr:row>
      <xdr:rowOff>0</xdr:rowOff>
    </xdr:from>
    <xdr:ext cx="595032" cy="409576"/>
    <xdr:sp macro="" textlink="">
      <xdr:nvSpPr>
        <xdr:cNvPr id="106" name="Object 14" hidden="1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04558" cy="409576"/>
    <xdr:sp macro="" textlink="">
      <xdr:nvSpPr>
        <xdr:cNvPr id="107" name="Object 33" hidden="1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0550" cy="416299"/>
    <xdr:sp macro="" textlink="">
      <xdr:nvSpPr>
        <xdr:cNvPr id="108" name="Object 14" hidden="1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17</xdr:row>
      <xdr:rowOff>0</xdr:rowOff>
    </xdr:from>
    <xdr:ext cx="495300" cy="285750"/>
    <xdr:sp macro="" textlink="">
      <xdr:nvSpPr>
        <xdr:cNvPr id="109" name="Object 9" hidden="1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17</xdr:row>
      <xdr:rowOff>0</xdr:rowOff>
    </xdr:from>
    <xdr:ext cx="476250" cy="304800"/>
    <xdr:sp macro="" textlink="">
      <xdr:nvSpPr>
        <xdr:cNvPr id="110" name="Object 8" hidden="1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17</xdr:row>
      <xdr:rowOff>0</xdr:rowOff>
    </xdr:from>
    <xdr:ext cx="628650" cy="390525"/>
    <xdr:sp macro="" textlink="">
      <xdr:nvSpPr>
        <xdr:cNvPr id="111" name="Object 6" hidden="1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112" name="Object 14" hidden="1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113" name="Object 56" hidden="1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114" name="Object 56" hidden="1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8345" cy="404606"/>
    <xdr:sp macro="" textlink="">
      <xdr:nvSpPr>
        <xdr:cNvPr id="115" name="Object 14" hidden="1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8613" cy="283265"/>
    <xdr:sp macro="" textlink="">
      <xdr:nvSpPr>
        <xdr:cNvPr id="116" name="Object 9" hidden="1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17" name="Object 8" hidden="1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18" name="Object 6" hidden="1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119" name="Object 14" hidden="1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20" name="Object 56" hidden="1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21" name="Object 56" hidden="1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5032" cy="409576"/>
    <xdr:sp macro="" textlink="">
      <xdr:nvSpPr>
        <xdr:cNvPr id="122" name="Object 14" hidden="1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123" name="Object 9" hidden="1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24" name="Object 8" hidden="1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25" name="Object 6" hidden="1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126" name="Object 14" hidden="1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27" name="Object 56" hidden="1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28" name="Object 56" hidden="1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129" name="Object 9" hidden="1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30" name="Object 8" hidden="1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31" name="Object 6" hidden="1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17</xdr:row>
      <xdr:rowOff>0</xdr:rowOff>
    </xdr:from>
    <xdr:ext cx="595032" cy="409576"/>
    <xdr:sp macro="" textlink="">
      <xdr:nvSpPr>
        <xdr:cNvPr id="132" name="Object 14" hidden="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04558" cy="409576"/>
    <xdr:sp macro="" textlink="">
      <xdr:nvSpPr>
        <xdr:cNvPr id="133" name="Object 33" hidden="1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0550" cy="416299"/>
    <xdr:sp macro="" textlink="">
      <xdr:nvSpPr>
        <xdr:cNvPr id="134" name="Object 14" hidden="1">
          <a:extLst>
            <a:ext uri="{FF2B5EF4-FFF2-40B4-BE49-F238E27FC236}">
              <a16:creationId xmlns:a16="http://schemas.microsoft.com/office/drawing/2014/main" id="{00000000-0008-0000-0F00-000086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17</xdr:row>
      <xdr:rowOff>0</xdr:rowOff>
    </xdr:from>
    <xdr:ext cx="495300" cy="285750"/>
    <xdr:sp macro="" textlink="">
      <xdr:nvSpPr>
        <xdr:cNvPr id="135" name="Object 9" hidden="1">
          <a:extLst>
            <a:ext uri="{FF2B5EF4-FFF2-40B4-BE49-F238E27FC236}">
              <a16:creationId xmlns:a16="http://schemas.microsoft.com/office/drawing/2014/main" id="{00000000-0008-0000-0F00-00008700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17</xdr:row>
      <xdr:rowOff>0</xdr:rowOff>
    </xdr:from>
    <xdr:ext cx="476250" cy="304800"/>
    <xdr:sp macro="" textlink="">
      <xdr:nvSpPr>
        <xdr:cNvPr id="136" name="Object 8" hidden="1">
          <a:extLst>
            <a:ext uri="{FF2B5EF4-FFF2-40B4-BE49-F238E27FC236}">
              <a16:creationId xmlns:a16="http://schemas.microsoft.com/office/drawing/2014/main" id="{00000000-0008-0000-0F00-000088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17</xdr:row>
      <xdr:rowOff>0</xdr:rowOff>
    </xdr:from>
    <xdr:ext cx="628650" cy="390525"/>
    <xdr:sp macro="" textlink="">
      <xdr:nvSpPr>
        <xdr:cNvPr id="137" name="Object 6" hidden="1">
          <a:extLst>
            <a:ext uri="{FF2B5EF4-FFF2-40B4-BE49-F238E27FC236}">
              <a16:creationId xmlns:a16="http://schemas.microsoft.com/office/drawing/2014/main" id="{00000000-0008-0000-0F00-000089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138" name="Object 14" hidden="1">
          <a:extLst>
            <a:ext uri="{FF2B5EF4-FFF2-40B4-BE49-F238E27FC236}">
              <a16:creationId xmlns:a16="http://schemas.microsoft.com/office/drawing/2014/main" id="{00000000-0008-0000-0F00-00008A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139" name="Object 56" hidden="1">
          <a:extLst>
            <a:ext uri="{FF2B5EF4-FFF2-40B4-BE49-F238E27FC236}">
              <a16:creationId xmlns:a16="http://schemas.microsoft.com/office/drawing/2014/main" id="{00000000-0008-0000-0F00-00008B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140" name="Object 56" hidden="1">
          <a:extLst>
            <a:ext uri="{FF2B5EF4-FFF2-40B4-BE49-F238E27FC236}">
              <a16:creationId xmlns:a16="http://schemas.microsoft.com/office/drawing/2014/main" id="{00000000-0008-0000-0F00-00008C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8345" cy="404606"/>
    <xdr:sp macro="" textlink="">
      <xdr:nvSpPr>
        <xdr:cNvPr id="141" name="Object 14" hidden="1">
          <a:extLst>
            <a:ext uri="{FF2B5EF4-FFF2-40B4-BE49-F238E27FC236}">
              <a16:creationId xmlns:a16="http://schemas.microsoft.com/office/drawing/2014/main" id="{00000000-0008-0000-0F00-00008D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8613" cy="283265"/>
    <xdr:sp macro="" textlink="">
      <xdr:nvSpPr>
        <xdr:cNvPr id="142" name="Object 9" hidden="1">
          <a:extLst>
            <a:ext uri="{FF2B5EF4-FFF2-40B4-BE49-F238E27FC236}">
              <a16:creationId xmlns:a16="http://schemas.microsoft.com/office/drawing/2014/main" id="{00000000-0008-0000-0F00-00008E00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43" name="Object 8" hidden="1">
          <a:extLst>
            <a:ext uri="{FF2B5EF4-FFF2-40B4-BE49-F238E27FC236}">
              <a16:creationId xmlns:a16="http://schemas.microsoft.com/office/drawing/2014/main" id="{00000000-0008-0000-0F00-00008F00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44" name="Object 6" hidden="1">
          <a:extLst>
            <a:ext uri="{FF2B5EF4-FFF2-40B4-BE49-F238E27FC236}">
              <a16:creationId xmlns:a16="http://schemas.microsoft.com/office/drawing/2014/main" id="{00000000-0008-0000-0F00-00009000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145" name="Object 14" hidden="1">
          <a:extLst>
            <a:ext uri="{FF2B5EF4-FFF2-40B4-BE49-F238E27FC236}">
              <a16:creationId xmlns:a16="http://schemas.microsoft.com/office/drawing/2014/main" id="{00000000-0008-0000-0F00-00009100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46" name="Object 56" hidden="1">
          <a:extLst>
            <a:ext uri="{FF2B5EF4-FFF2-40B4-BE49-F238E27FC236}">
              <a16:creationId xmlns:a16="http://schemas.microsoft.com/office/drawing/2014/main" id="{00000000-0008-0000-0F00-000092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47" name="Object 56" hidden="1">
          <a:extLst>
            <a:ext uri="{FF2B5EF4-FFF2-40B4-BE49-F238E27FC236}">
              <a16:creationId xmlns:a16="http://schemas.microsoft.com/office/drawing/2014/main" id="{00000000-0008-0000-0F00-000093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5032" cy="409576"/>
    <xdr:sp macro="" textlink="">
      <xdr:nvSpPr>
        <xdr:cNvPr id="148" name="Object 14" hidden="1">
          <a:extLst>
            <a:ext uri="{FF2B5EF4-FFF2-40B4-BE49-F238E27FC236}">
              <a16:creationId xmlns:a16="http://schemas.microsoft.com/office/drawing/2014/main" id="{00000000-0008-0000-0F00-000094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149" name="Object 9" hidden="1">
          <a:extLst>
            <a:ext uri="{FF2B5EF4-FFF2-40B4-BE49-F238E27FC236}">
              <a16:creationId xmlns:a16="http://schemas.microsoft.com/office/drawing/2014/main" id="{00000000-0008-0000-0F00-000095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50" name="Object 8" hidden="1">
          <a:extLst>
            <a:ext uri="{FF2B5EF4-FFF2-40B4-BE49-F238E27FC236}">
              <a16:creationId xmlns:a16="http://schemas.microsoft.com/office/drawing/2014/main" id="{00000000-0008-0000-0F00-000096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51" name="Object 6" hidden="1">
          <a:extLst>
            <a:ext uri="{FF2B5EF4-FFF2-40B4-BE49-F238E27FC236}">
              <a16:creationId xmlns:a16="http://schemas.microsoft.com/office/drawing/2014/main" id="{00000000-0008-0000-0F00-000097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152" name="Object 14" hidden="1">
          <a:extLst>
            <a:ext uri="{FF2B5EF4-FFF2-40B4-BE49-F238E27FC236}">
              <a16:creationId xmlns:a16="http://schemas.microsoft.com/office/drawing/2014/main" id="{00000000-0008-0000-0F00-000098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53" name="Object 56" hidden="1">
          <a:extLst>
            <a:ext uri="{FF2B5EF4-FFF2-40B4-BE49-F238E27FC236}">
              <a16:creationId xmlns:a16="http://schemas.microsoft.com/office/drawing/2014/main" id="{00000000-0008-0000-0F00-000099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54" name="Object 56" hidden="1">
          <a:extLst>
            <a:ext uri="{FF2B5EF4-FFF2-40B4-BE49-F238E27FC236}">
              <a16:creationId xmlns:a16="http://schemas.microsoft.com/office/drawing/2014/main" id="{00000000-0008-0000-0F00-00009A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155" name="Object 9" hidden="1">
          <a:extLst>
            <a:ext uri="{FF2B5EF4-FFF2-40B4-BE49-F238E27FC236}">
              <a16:creationId xmlns:a16="http://schemas.microsoft.com/office/drawing/2014/main" id="{00000000-0008-0000-0F00-00009B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56" name="Object 8" hidden="1">
          <a:extLst>
            <a:ext uri="{FF2B5EF4-FFF2-40B4-BE49-F238E27FC236}">
              <a16:creationId xmlns:a16="http://schemas.microsoft.com/office/drawing/2014/main" id="{00000000-0008-0000-0F00-00009C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57" name="Object 6" hidden="1">
          <a:extLst>
            <a:ext uri="{FF2B5EF4-FFF2-40B4-BE49-F238E27FC236}">
              <a16:creationId xmlns:a16="http://schemas.microsoft.com/office/drawing/2014/main" id="{00000000-0008-0000-0F00-00009D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47625</xdr:colOff>
      <xdr:row>17</xdr:row>
      <xdr:rowOff>0</xdr:rowOff>
    </xdr:from>
    <xdr:ext cx="595032" cy="409576"/>
    <xdr:sp macro="" textlink="">
      <xdr:nvSpPr>
        <xdr:cNvPr id="158" name="Object 14" hidden="1">
          <a:extLst>
            <a:ext uri="{FF2B5EF4-FFF2-40B4-BE49-F238E27FC236}">
              <a16:creationId xmlns:a16="http://schemas.microsoft.com/office/drawing/2014/main" id="{00000000-0008-0000-0F00-00009E000000}"/>
            </a:ext>
          </a:extLst>
        </xdr:cNvPr>
        <xdr:cNvSpPr>
          <a:spLocks noChangeArrowheads="1"/>
        </xdr:cNvSpPr>
      </xdr:nvSpPr>
      <xdr:spPr bwMode="auto">
        <a:xfrm>
          <a:off x="4762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04558" cy="409576"/>
    <xdr:sp macro="" textlink="">
      <xdr:nvSpPr>
        <xdr:cNvPr id="159" name="Object 33" hidden="1">
          <a:extLst>
            <a:ext uri="{FF2B5EF4-FFF2-40B4-BE49-F238E27FC236}">
              <a16:creationId xmlns:a16="http://schemas.microsoft.com/office/drawing/2014/main" id="{00000000-0008-0000-0F00-00009F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0550" cy="416299"/>
    <xdr:sp macro="" textlink="">
      <xdr:nvSpPr>
        <xdr:cNvPr id="160" name="Object 14" hidden="1">
          <a:extLst>
            <a:ext uri="{FF2B5EF4-FFF2-40B4-BE49-F238E27FC236}">
              <a16:creationId xmlns:a16="http://schemas.microsoft.com/office/drawing/2014/main" id="{00000000-0008-0000-0F00-0000A0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17</xdr:row>
      <xdr:rowOff>0</xdr:rowOff>
    </xdr:from>
    <xdr:ext cx="495300" cy="285750"/>
    <xdr:sp macro="" textlink="">
      <xdr:nvSpPr>
        <xdr:cNvPr id="161" name="Object 9" hidden="1">
          <a:extLst>
            <a:ext uri="{FF2B5EF4-FFF2-40B4-BE49-F238E27FC236}">
              <a16:creationId xmlns:a16="http://schemas.microsoft.com/office/drawing/2014/main" id="{00000000-0008-0000-0F00-0000A1000000}"/>
            </a:ext>
          </a:extLst>
        </xdr:cNvPr>
        <xdr:cNvSpPr>
          <a:spLocks noChangeArrowheads="1"/>
        </xdr:cNvSpPr>
      </xdr:nvSpPr>
      <xdr:spPr bwMode="auto">
        <a:xfrm>
          <a:off x="16192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17</xdr:row>
      <xdr:rowOff>0</xdr:rowOff>
    </xdr:from>
    <xdr:ext cx="476250" cy="304800"/>
    <xdr:sp macro="" textlink="">
      <xdr:nvSpPr>
        <xdr:cNvPr id="162" name="Object 8" hidden="1">
          <a:extLst>
            <a:ext uri="{FF2B5EF4-FFF2-40B4-BE49-F238E27FC236}">
              <a16:creationId xmlns:a16="http://schemas.microsoft.com/office/drawing/2014/main" id="{00000000-0008-0000-0F00-0000A2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17</xdr:row>
      <xdr:rowOff>0</xdr:rowOff>
    </xdr:from>
    <xdr:ext cx="628650" cy="390525"/>
    <xdr:sp macro="" textlink="">
      <xdr:nvSpPr>
        <xdr:cNvPr id="163" name="Object 6" hidden="1">
          <a:extLst>
            <a:ext uri="{FF2B5EF4-FFF2-40B4-BE49-F238E27FC236}">
              <a16:creationId xmlns:a16="http://schemas.microsoft.com/office/drawing/2014/main" id="{00000000-0008-0000-0F00-0000A3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164" name="Object 14" hidden="1">
          <a:extLst>
            <a:ext uri="{FF2B5EF4-FFF2-40B4-BE49-F238E27FC236}">
              <a16:creationId xmlns:a16="http://schemas.microsoft.com/office/drawing/2014/main" id="{00000000-0008-0000-0F00-0000A4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165" name="Object 56" hidden="1">
          <a:extLst>
            <a:ext uri="{FF2B5EF4-FFF2-40B4-BE49-F238E27FC236}">
              <a16:creationId xmlns:a16="http://schemas.microsoft.com/office/drawing/2014/main" id="{00000000-0008-0000-0F00-0000A5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85725</xdr:colOff>
      <xdr:row>17</xdr:row>
      <xdr:rowOff>0</xdr:rowOff>
    </xdr:from>
    <xdr:ext cx="581025" cy="419100"/>
    <xdr:sp macro="" textlink="">
      <xdr:nvSpPr>
        <xdr:cNvPr id="166" name="Object 56" hidden="1">
          <a:extLst>
            <a:ext uri="{FF2B5EF4-FFF2-40B4-BE49-F238E27FC236}">
              <a16:creationId xmlns:a16="http://schemas.microsoft.com/office/drawing/2014/main" id="{00000000-0008-0000-0F00-0000A6000000}"/>
            </a:ext>
          </a:extLst>
        </xdr:cNvPr>
        <xdr:cNvSpPr>
          <a:spLocks noChangeArrowheads="1"/>
        </xdr:cNvSpPr>
      </xdr:nvSpPr>
      <xdr:spPr bwMode="auto">
        <a:xfrm>
          <a:off x="8572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8345" cy="404606"/>
    <xdr:sp macro="" textlink="">
      <xdr:nvSpPr>
        <xdr:cNvPr id="167" name="Object 14" hidden="1">
          <a:extLst>
            <a:ext uri="{FF2B5EF4-FFF2-40B4-BE49-F238E27FC236}">
              <a16:creationId xmlns:a16="http://schemas.microsoft.com/office/drawing/2014/main" id="{00000000-0008-0000-0F00-0000A7000000}"/>
            </a:ext>
          </a:extLst>
        </xdr:cNvPr>
        <xdr:cNvSpPr>
          <a:spLocks noChangeArrowheads="1"/>
        </xdr:cNvSpPr>
      </xdr:nvSpPr>
      <xdr:spPr bwMode="auto">
        <a:xfrm>
          <a:off x="8610600" y="98488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8613" cy="283265"/>
    <xdr:sp macro="" textlink="">
      <xdr:nvSpPr>
        <xdr:cNvPr id="168" name="Object 9" hidden="1">
          <a:extLst>
            <a:ext uri="{FF2B5EF4-FFF2-40B4-BE49-F238E27FC236}">
              <a16:creationId xmlns:a16="http://schemas.microsoft.com/office/drawing/2014/main" id="{00000000-0008-0000-0F00-0000A8000000}"/>
            </a:ext>
          </a:extLst>
        </xdr:cNvPr>
        <xdr:cNvSpPr>
          <a:spLocks noChangeArrowheads="1"/>
        </xdr:cNvSpPr>
      </xdr:nvSpPr>
      <xdr:spPr bwMode="auto">
        <a:xfrm>
          <a:off x="8724900" y="98488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69" name="Object 8" hidden="1">
          <a:extLst>
            <a:ext uri="{FF2B5EF4-FFF2-40B4-BE49-F238E27FC236}">
              <a16:creationId xmlns:a16="http://schemas.microsoft.com/office/drawing/2014/main" id="{00000000-0008-0000-0F00-0000A9000000}"/>
            </a:ext>
          </a:extLst>
        </xdr:cNvPr>
        <xdr:cNvSpPr>
          <a:spLocks noChangeArrowheads="1"/>
        </xdr:cNvSpPr>
      </xdr:nvSpPr>
      <xdr:spPr bwMode="auto">
        <a:xfrm>
          <a:off x="8763000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70" name="Object 6" hidden="1">
          <a:extLst>
            <a:ext uri="{FF2B5EF4-FFF2-40B4-BE49-F238E27FC236}">
              <a16:creationId xmlns:a16="http://schemas.microsoft.com/office/drawing/2014/main" id="{00000000-0008-0000-0F00-0000AA000000}"/>
            </a:ext>
          </a:extLst>
        </xdr:cNvPr>
        <xdr:cNvSpPr>
          <a:spLocks noChangeArrowheads="1"/>
        </xdr:cNvSpPr>
      </xdr:nvSpPr>
      <xdr:spPr bwMode="auto">
        <a:xfrm>
          <a:off x="87534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171" name="Object 14" hidden="1">
          <a:extLst>
            <a:ext uri="{FF2B5EF4-FFF2-40B4-BE49-F238E27FC236}">
              <a16:creationId xmlns:a16="http://schemas.microsoft.com/office/drawing/2014/main" id="{00000000-0008-0000-0F00-0000AB000000}"/>
            </a:ext>
          </a:extLst>
        </xdr:cNvPr>
        <xdr:cNvSpPr>
          <a:spLocks noChangeArrowheads="1"/>
        </xdr:cNvSpPr>
      </xdr:nvSpPr>
      <xdr:spPr bwMode="auto">
        <a:xfrm>
          <a:off x="9105900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72" name="Object 56" hidden="1">
          <a:extLst>
            <a:ext uri="{FF2B5EF4-FFF2-40B4-BE49-F238E27FC236}">
              <a16:creationId xmlns:a16="http://schemas.microsoft.com/office/drawing/2014/main" id="{00000000-0008-0000-0F00-0000AC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73" name="Object 56" hidden="1">
          <a:extLst>
            <a:ext uri="{FF2B5EF4-FFF2-40B4-BE49-F238E27FC236}">
              <a16:creationId xmlns:a16="http://schemas.microsoft.com/office/drawing/2014/main" id="{00000000-0008-0000-0F00-0000AD000000}"/>
            </a:ext>
          </a:extLst>
        </xdr:cNvPr>
        <xdr:cNvSpPr>
          <a:spLocks noChangeArrowheads="1"/>
        </xdr:cNvSpPr>
      </xdr:nvSpPr>
      <xdr:spPr bwMode="auto">
        <a:xfrm>
          <a:off x="8648700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95032" cy="409576"/>
    <xdr:sp macro="" textlink="">
      <xdr:nvSpPr>
        <xdr:cNvPr id="174" name="Object 14" hidden="1">
          <a:extLst>
            <a:ext uri="{FF2B5EF4-FFF2-40B4-BE49-F238E27FC236}">
              <a16:creationId xmlns:a16="http://schemas.microsoft.com/office/drawing/2014/main" id="{00000000-0008-0000-0F00-0000AE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175" name="Object 9" hidden="1">
          <a:extLst>
            <a:ext uri="{FF2B5EF4-FFF2-40B4-BE49-F238E27FC236}">
              <a16:creationId xmlns:a16="http://schemas.microsoft.com/office/drawing/2014/main" id="{00000000-0008-0000-0F00-0000AF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76" name="Object 8" hidden="1">
          <a:extLst>
            <a:ext uri="{FF2B5EF4-FFF2-40B4-BE49-F238E27FC236}">
              <a16:creationId xmlns:a16="http://schemas.microsoft.com/office/drawing/2014/main" id="{00000000-0008-0000-0F00-0000B0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77" name="Object 6" hidden="1">
          <a:extLst>
            <a:ext uri="{FF2B5EF4-FFF2-40B4-BE49-F238E27FC236}">
              <a16:creationId xmlns:a16="http://schemas.microsoft.com/office/drawing/2014/main" id="{00000000-0008-0000-0F00-0000B1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52450" cy="409575"/>
    <xdr:sp macro="" textlink="">
      <xdr:nvSpPr>
        <xdr:cNvPr id="178" name="Object 14" hidden="1">
          <a:extLst>
            <a:ext uri="{FF2B5EF4-FFF2-40B4-BE49-F238E27FC236}">
              <a16:creationId xmlns:a16="http://schemas.microsoft.com/office/drawing/2014/main" id="{00000000-0008-0000-0F00-0000B2000000}"/>
            </a:ext>
          </a:extLst>
        </xdr:cNvPr>
        <xdr:cNvSpPr>
          <a:spLocks noChangeArrowheads="1"/>
        </xdr:cNvSpPr>
      </xdr:nvSpPr>
      <xdr:spPr bwMode="auto">
        <a:xfrm>
          <a:off x="200025" y="9848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79" name="Object 56" hidden="1">
          <a:extLst>
            <a:ext uri="{FF2B5EF4-FFF2-40B4-BE49-F238E27FC236}">
              <a16:creationId xmlns:a16="http://schemas.microsoft.com/office/drawing/2014/main" id="{00000000-0008-0000-0F00-0000B3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581025" cy="419100"/>
    <xdr:sp macro="" textlink="">
      <xdr:nvSpPr>
        <xdr:cNvPr id="180" name="Object 56" hidden="1">
          <a:extLst>
            <a:ext uri="{FF2B5EF4-FFF2-40B4-BE49-F238E27FC236}">
              <a16:creationId xmlns:a16="http://schemas.microsoft.com/office/drawing/2014/main" id="{00000000-0008-0000-0F00-0000B4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181" name="Object 9" hidden="1">
          <a:extLst>
            <a:ext uri="{FF2B5EF4-FFF2-40B4-BE49-F238E27FC236}">
              <a16:creationId xmlns:a16="http://schemas.microsoft.com/office/drawing/2014/main" id="{00000000-0008-0000-0F00-0000B5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82" name="Object 8" hidden="1">
          <a:extLst>
            <a:ext uri="{FF2B5EF4-FFF2-40B4-BE49-F238E27FC236}">
              <a16:creationId xmlns:a16="http://schemas.microsoft.com/office/drawing/2014/main" id="{00000000-0008-0000-0F00-0000B6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83" name="Object 6" hidden="1">
          <a:extLst>
            <a:ext uri="{FF2B5EF4-FFF2-40B4-BE49-F238E27FC236}">
              <a16:creationId xmlns:a16="http://schemas.microsoft.com/office/drawing/2014/main" id="{00000000-0008-0000-0F00-0000B7000000}"/>
            </a:ext>
          </a:extLst>
        </xdr:cNvPr>
        <xdr:cNvSpPr>
          <a:spLocks noChangeArrowheads="1"/>
        </xdr:cNvSpPr>
      </xdr:nvSpPr>
      <xdr:spPr bwMode="auto">
        <a:xfrm>
          <a:off x="180975" y="9848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161925</xdr:colOff>
      <xdr:row>17</xdr:row>
      <xdr:rowOff>0</xdr:rowOff>
    </xdr:from>
    <xdr:ext cx="495300" cy="285750"/>
    <xdr:sp macro="" textlink="">
      <xdr:nvSpPr>
        <xdr:cNvPr id="184" name="Object 9" hidden="1">
          <a:extLst>
            <a:ext uri="{FF2B5EF4-FFF2-40B4-BE49-F238E27FC236}">
              <a16:creationId xmlns:a16="http://schemas.microsoft.com/office/drawing/2014/main" id="{00000000-0008-0000-0F00-0000B8000000}"/>
            </a:ext>
          </a:extLst>
        </xdr:cNvPr>
        <xdr:cNvSpPr>
          <a:spLocks noChangeArrowheads="1"/>
        </xdr:cNvSpPr>
      </xdr:nvSpPr>
      <xdr:spPr bwMode="auto">
        <a:xfrm>
          <a:off x="161925" y="94488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200025</xdr:colOff>
      <xdr:row>17</xdr:row>
      <xdr:rowOff>0</xdr:rowOff>
    </xdr:from>
    <xdr:ext cx="476250" cy="304800"/>
    <xdr:sp macro="" textlink="">
      <xdr:nvSpPr>
        <xdr:cNvPr id="185" name="Object 8" hidden="1">
          <a:extLst>
            <a:ext uri="{FF2B5EF4-FFF2-40B4-BE49-F238E27FC236}">
              <a16:creationId xmlns:a16="http://schemas.microsoft.com/office/drawing/2014/main" id="{00000000-0008-0000-0F00-0000B9000000}"/>
            </a:ext>
          </a:extLst>
        </xdr:cNvPr>
        <xdr:cNvSpPr>
          <a:spLocks noChangeArrowheads="1"/>
        </xdr:cNvSpPr>
      </xdr:nvSpPr>
      <xdr:spPr bwMode="auto">
        <a:xfrm>
          <a:off x="180975" y="94488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190500</xdr:colOff>
      <xdr:row>17</xdr:row>
      <xdr:rowOff>0</xdr:rowOff>
    </xdr:from>
    <xdr:ext cx="628650" cy="390525"/>
    <xdr:sp macro="" textlink="">
      <xdr:nvSpPr>
        <xdr:cNvPr id="186" name="Object 6" hidden="1">
          <a:extLst>
            <a:ext uri="{FF2B5EF4-FFF2-40B4-BE49-F238E27FC236}">
              <a16:creationId xmlns:a16="http://schemas.microsoft.com/office/drawing/2014/main" id="{00000000-0008-0000-0F00-0000BA000000}"/>
            </a:ext>
          </a:extLst>
        </xdr:cNvPr>
        <xdr:cNvSpPr>
          <a:spLocks noChangeArrowheads="1"/>
        </xdr:cNvSpPr>
      </xdr:nvSpPr>
      <xdr:spPr bwMode="auto">
        <a:xfrm>
          <a:off x="180975" y="94488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8613" cy="283265"/>
    <xdr:sp macro="" textlink="">
      <xdr:nvSpPr>
        <xdr:cNvPr id="187" name="Object 9" hidden="1">
          <a:extLst>
            <a:ext uri="{FF2B5EF4-FFF2-40B4-BE49-F238E27FC236}">
              <a16:creationId xmlns:a16="http://schemas.microsoft.com/office/drawing/2014/main" id="{00000000-0008-0000-0F00-0000BB000000}"/>
            </a:ext>
          </a:extLst>
        </xdr:cNvPr>
        <xdr:cNvSpPr>
          <a:spLocks noChangeArrowheads="1"/>
        </xdr:cNvSpPr>
      </xdr:nvSpPr>
      <xdr:spPr bwMode="auto">
        <a:xfrm>
          <a:off x="8724900" y="944880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88" name="Object 8" hidden="1">
          <a:extLst>
            <a:ext uri="{FF2B5EF4-FFF2-40B4-BE49-F238E27FC236}">
              <a16:creationId xmlns:a16="http://schemas.microsoft.com/office/drawing/2014/main" id="{00000000-0008-0000-0F00-0000BC000000}"/>
            </a:ext>
          </a:extLst>
        </xdr:cNvPr>
        <xdr:cNvSpPr>
          <a:spLocks noChangeArrowheads="1"/>
        </xdr:cNvSpPr>
      </xdr:nvSpPr>
      <xdr:spPr bwMode="auto">
        <a:xfrm>
          <a:off x="8763000" y="94488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89" name="Object 6" hidden="1">
          <a:extLst>
            <a:ext uri="{FF2B5EF4-FFF2-40B4-BE49-F238E27FC236}">
              <a16:creationId xmlns:a16="http://schemas.microsoft.com/office/drawing/2014/main" id="{00000000-0008-0000-0F00-0000BD000000}"/>
            </a:ext>
          </a:extLst>
        </xdr:cNvPr>
        <xdr:cNvSpPr>
          <a:spLocks noChangeArrowheads="1"/>
        </xdr:cNvSpPr>
      </xdr:nvSpPr>
      <xdr:spPr bwMode="auto">
        <a:xfrm>
          <a:off x="8753475" y="94488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190" name="Object 9" hidden="1">
          <a:extLst>
            <a:ext uri="{FF2B5EF4-FFF2-40B4-BE49-F238E27FC236}">
              <a16:creationId xmlns:a16="http://schemas.microsoft.com/office/drawing/2014/main" id="{00000000-0008-0000-0F00-0000BE000000}"/>
            </a:ext>
          </a:extLst>
        </xdr:cNvPr>
        <xdr:cNvSpPr>
          <a:spLocks noChangeArrowheads="1"/>
        </xdr:cNvSpPr>
      </xdr:nvSpPr>
      <xdr:spPr bwMode="auto">
        <a:xfrm>
          <a:off x="180975" y="94488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91" name="Object 8" hidden="1">
          <a:extLst>
            <a:ext uri="{FF2B5EF4-FFF2-40B4-BE49-F238E27FC236}">
              <a16:creationId xmlns:a16="http://schemas.microsoft.com/office/drawing/2014/main" id="{00000000-0008-0000-0F00-0000BF000000}"/>
            </a:ext>
          </a:extLst>
        </xdr:cNvPr>
        <xdr:cNvSpPr>
          <a:spLocks noChangeArrowheads="1"/>
        </xdr:cNvSpPr>
      </xdr:nvSpPr>
      <xdr:spPr bwMode="auto">
        <a:xfrm>
          <a:off x="180975" y="94488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92" name="Object 6" hidden="1">
          <a:extLst>
            <a:ext uri="{FF2B5EF4-FFF2-40B4-BE49-F238E27FC236}">
              <a16:creationId xmlns:a16="http://schemas.microsoft.com/office/drawing/2014/main" id="{00000000-0008-0000-0F00-0000C0000000}"/>
            </a:ext>
          </a:extLst>
        </xdr:cNvPr>
        <xdr:cNvSpPr>
          <a:spLocks noChangeArrowheads="1"/>
        </xdr:cNvSpPr>
      </xdr:nvSpPr>
      <xdr:spPr bwMode="auto">
        <a:xfrm>
          <a:off x="180975" y="94488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95300" cy="285750"/>
    <xdr:sp macro="" textlink="">
      <xdr:nvSpPr>
        <xdr:cNvPr id="193" name="Object 9" hidden="1">
          <a:extLst>
            <a:ext uri="{FF2B5EF4-FFF2-40B4-BE49-F238E27FC236}">
              <a16:creationId xmlns:a16="http://schemas.microsoft.com/office/drawing/2014/main" id="{00000000-0008-0000-0F00-0000C1000000}"/>
            </a:ext>
          </a:extLst>
        </xdr:cNvPr>
        <xdr:cNvSpPr>
          <a:spLocks noChangeArrowheads="1"/>
        </xdr:cNvSpPr>
      </xdr:nvSpPr>
      <xdr:spPr bwMode="auto">
        <a:xfrm>
          <a:off x="180975" y="94488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476250" cy="304800"/>
    <xdr:sp macro="" textlink="">
      <xdr:nvSpPr>
        <xdr:cNvPr id="194" name="Object 8" hidden="1">
          <a:extLst>
            <a:ext uri="{FF2B5EF4-FFF2-40B4-BE49-F238E27FC236}">
              <a16:creationId xmlns:a16="http://schemas.microsoft.com/office/drawing/2014/main" id="{00000000-0008-0000-0F00-0000C2000000}"/>
            </a:ext>
          </a:extLst>
        </xdr:cNvPr>
        <xdr:cNvSpPr>
          <a:spLocks noChangeArrowheads="1"/>
        </xdr:cNvSpPr>
      </xdr:nvSpPr>
      <xdr:spPr bwMode="auto">
        <a:xfrm>
          <a:off x="180975" y="94488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16</xdr:row>
      <xdr:rowOff>0</xdr:rowOff>
    </xdr:from>
    <xdr:ext cx="628650" cy="390525"/>
    <xdr:sp macro="" textlink="">
      <xdr:nvSpPr>
        <xdr:cNvPr id="195" name="Object 6" hidden="1">
          <a:extLst>
            <a:ext uri="{FF2B5EF4-FFF2-40B4-BE49-F238E27FC236}">
              <a16:creationId xmlns:a16="http://schemas.microsoft.com/office/drawing/2014/main" id="{00000000-0008-0000-0F00-0000C3000000}"/>
            </a:ext>
          </a:extLst>
        </xdr:cNvPr>
        <xdr:cNvSpPr>
          <a:spLocks noChangeArrowheads="1"/>
        </xdr:cNvSpPr>
      </xdr:nvSpPr>
      <xdr:spPr bwMode="auto">
        <a:xfrm>
          <a:off x="180975" y="94488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0</xdr:col>
      <xdr:colOff>180975</xdr:colOff>
      <xdr:row>6</xdr:row>
      <xdr:rowOff>57150</xdr:rowOff>
    </xdr:from>
    <xdr:to>
      <xdr:col>26</xdr:col>
      <xdr:colOff>28575</xdr:colOff>
      <xdr:row>15</xdr:row>
      <xdr:rowOff>95250</xdr:rowOff>
    </xdr:to>
    <xdr:pic>
      <xdr:nvPicPr>
        <xdr:cNvPr id="227" name="Рисунок 226" descr="Изображение выглядит как текст, снимок экрана, Шрифт, линия&#10;&#10;Автоматически созданное описание">
          <a:extLst>
            <a:ext uri="{FF2B5EF4-FFF2-40B4-BE49-F238E27FC236}">
              <a16:creationId xmlns:a16="http://schemas.microsoft.com/office/drawing/2014/main" id="{00000000-0008-0000-0F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486025"/>
          <a:ext cx="12649200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36</xdr:row>
      <xdr:rowOff>19050</xdr:rowOff>
    </xdr:from>
    <xdr:to>
      <xdr:col>2</xdr:col>
      <xdr:colOff>0</xdr:colOff>
      <xdr:row>37</xdr:row>
      <xdr:rowOff>47625</xdr:rowOff>
    </xdr:to>
    <xdr:grpSp>
      <xdr:nvGrpSpPr>
        <xdr:cNvPr id="228" name="Группа 63">
          <a:extLst>
            <a:ext uri="{FF2B5EF4-FFF2-40B4-BE49-F238E27FC236}">
              <a16:creationId xmlns:a16="http://schemas.microsoft.com/office/drawing/2014/main" id="{00000000-0008-0000-0F00-0000E4000000}"/>
            </a:ext>
          </a:extLst>
        </xdr:cNvPr>
        <xdr:cNvGrpSpPr>
          <a:grpSpLocks noChangeAspect="1"/>
        </xdr:cNvGrpSpPr>
      </xdr:nvGrpSpPr>
      <xdr:grpSpPr bwMode="auto">
        <a:xfrm>
          <a:off x="276225" y="8696325"/>
          <a:ext cx="466725" cy="228600"/>
          <a:chOff x="247169" y="1578778"/>
          <a:chExt cx="534799" cy="162366"/>
        </a:xfrm>
      </xdr:grpSpPr>
      <xdr:sp macro="" textlink="">
        <xdr:nvSpPr>
          <xdr:cNvPr id="229" name="TextBox 228">
            <a:extLst>
              <a:ext uri="{FF2B5EF4-FFF2-40B4-BE49-F238E27FC236}">
                <a16:creationId xmlns:a16="http://schemas.microsoft.com/office/drawing/2014/main" id="{00000000-0008-0000-0F00-0000E500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30" name="TextBox 229">
            <a:extLst>
              <a:ext uri="{FF2B5EF4-FFF2-40B4-BE49-F238E27FC236}">
                <a16:creationId xmlns:a16="http://schemas.microsoft.com/office/drawing/2014/main" id="{00000000-0008-0000-0F00-0000E6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14</xdr:col>
      <xdr:colOff>47625</xdr:colOff>
      <xdr:row>36</xdr:row>
      <xdr:rowOff>19050</xdr:rowOff>
    </xdr:from>
    <xdr:to>
      <xdr:col>15</xdr:col>
      <xdr:colOff>0</xdr:colOff>
      <xdr:row>37</xdr:row>
      <xdr:rowOff>47625</xdr:rowOff>
    </xdr:to>
    <xdr:grpSp>
      <xdr:nvGrpSpPr>
        <xdr:cNvPr id="231" name="Группа 92">
          <a:extLst>
            <a:ext uri="{FF2B5EF4-FFF2-40B4-BE49-F238E27FC236}">
              <a16:creationId xmlns:a16="http://schemas.microsoft.com/office/drawing/2014/main" id="{00000000-0008-0000-0F00-0000E7000000}"/>
            </a:ext>
          </a:extLst>
        </xdr:cNvPr>
        <xdr:cNvGrpSpPr>
          <a:grpSpLocks noChangeAspect="1"/>
        </xdr:cNvGrpSpPr>
      </xdr:nvGrpSpPr>
      <xdr:grpSpPr bwMode="auto">
        <a:xfrm>
          <a:off x="6677025" y="8696325"/>
          <a:ext cx="466725" cy="228600"/>
          <a:chOff x="247169" y="1578778"/>
          <a:chExt cx="534799" cy="162366"/>
        </a:xfrm>
      </xdr:grpSpPr>
      <xdr:sp macro="" textlink="">
        <xdr:nvSpPr>
          <xdr:cNvPr id="232" name="TextBox 231">
            <a:extLst>
              <a:ext uri="{FF2B5EF4-FFF2-40B4-BE49-F238E27FC236}">
                <a16:creationId xmlns:a16="http://schemas.microsoft.com/office/drawing/2014/main" id="{00000000-0008-0000-0F00-0000E800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33" name="TextBox 232">
            <a:extLst>
              <a:ext uri="{FF2B5EF4-FFF2-40B4-BE49-F238E27FC236}">
                <a16:creationId xmlns:a16="http://schemas.microsoft.com/office/drawing/2014/main" id="{00000000-0008-0000-0F00-0000E9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47625</xdr:colOff>
      <xdr:row>55</xdr:row>
      <xdr:rowOff>19050</xdr:rowOff>
    </xdr:from>
    <xdr:to>
      <xdr:col>2</xdr:col>
      <xdr:colOff>0</xdr:colOff>
      <xdr:row>56</xdr:row>
      <xdr:rowOff>47625</xdr:rowOff>
    </xdr:to>
    <xdr:grpSp>
      <xdr:nvGrpSpPr>
        <xdr:cNvPr id="234" name="Группа 121">
          <a:extLst>
            <a:ext uri="{FF2B5EF4-FFF2-40B4-BE49-F238E27FC236}">
              <a16:creationId xmlns:a16="http://schemas.microsoft.com/office/drawing/2014/main" id="{00000000-0008-0000-0F00-0000EA000000}"/>
            </a:ext>
          </a:extLst>
        </xdr:cNvPr>
        <xdr:cNvGrpSpPr>
          <a:grpSpLocks noChangeAspect="1"/>
        </xdr:cNvGrpSpPr>
      </xdr:nvGrpSpPr>
      <xdr:grpSpPr bwMode="auto">
        <a:xfrm>
          <a:off x="276225" y="12620625"/>
          <a:ext cx="466725" cy="228600"/>
          <a:chOff x="247169" y="1578778"/>
          <a:chExt cx="534799" cy="162366"/>
        </a:xfrm>
      </xdr:grpSpPr>
      <xdr:sp macro="" textlink="">
        <xdr:nvSpPr>
          <xdr:cNvPr id="235" name="TextBox 234">
            <a:extLst>
              <a:ext uri="{FF2B5EF4-FFF2-40B4-BE49-F238E27FC236}">
                <a16:creationId xmlns:a16="http://schemas.microsoft.com/office/drawing/2014/main" id="{00000000-0008-0000-0F00-0000EB00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36" name="TextBox 235">
            <a:extLst>
              <a:ext uri="{FF2B5EF4-FFF2-40B4-BE49-F238E27FC236}">
                <a16:creationId xmlns:a16="http://schemas.microsoft.com/office/drawing/2014/main" id="{00000000-0008-0000-0F00-0000EC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14</xdr:col>
      <xdr:colOff>47625</xdr:colOff>
      <xdr:row>55</xdr:row>
      <xdr:rowOff>19050</xdr:rowOff>
    </xdr:from>
    <xdr:to>
      <xdr:col>15</xdr:col>
      <xdr:colOff>0</xdr:colOff>
      <xdr:row>56</xdr:row>
      <xdr:rowOff>47625</xdr:rowOff>
    </xdr:to>
    <xdr:grpSp>
      <xdr:nvGrpSpPr>
        <xdr:cNvPr id="237" name="Группа 150">
          <a:extLst>
            <a:ext uri="{FF2B5EF4-FFF2-40B4-BE49-F238E27FC236}">
              <a16:creationId xmlns:a16="http://schemas.microsoft.com/office/drawing/2014/main" id="{00000000-0008-0000-0F00-0000ED000000}"/>
            </a:ext>
          </a:extLst>
        </xdr:cNvPr>
        <xdr:cNvGrpSpPr>
          <a:grpSpLocks noChangeAspect="1"/>
        </xdr:cNvGrpSpPr>
      </xdr:nvGrpSpPr>
      <xdr:grpSpPr bwMode="auto">
        <a:xfrm>
          <a:off x="6677025" y="12620625"/>
          <a:ext cx="466725" cy="228600"/>
          <a:chOff x="247169" y="1578778"/>
          <a:chExt cx="534799" cy="162366"/>
        </a:xfrm>
      </xdr:grpSpPr>
      <xdr:sp macro="" textlink="">
        <xdr:nvSpPr>
          <xdr:cNvPr id="238" name="TextBox 237">
            <a:extLst>
              <a:ext uri="{FF2B5EF4-FFF2-40B4-BE49-F238E27FC236}">
                <a16:creationId xmlns:a16="http://schemas.microsoft.com/office/drawing/2014/main" id="{00000000-0008-0000-0F00-0000EE00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39" name="TextBox 238">
            <a:extLst>
              <a:ext uri="{FF2B5EF4-FFF2-40B4-BE49-F238E27FC236}">
                <a16:creationId xmlns:a16="http://schemas.microsoft.com/office/drawing/2014/main" id="{00000000-0008-0000-0F00-0000EF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47625</xdr:colOff>
      <xdr:row>74</xdr:row>
      <xdr:rowOff>19050</xdr:rowOff>
    </xdr:from>
    <xdr:to>
      <xdr:col>2</xdr:col>
      <xdr:colOff>0</xdr:colOff>
      <xdr:row>75</xdr:row>
      <xdr:rowOff>47625</xdr:rowOff>
    </xdr:to>
    <xdr:grpSp>
      <xdr:nvGrpSpPr>
        <xdr:cNvPr id="240" name="Группа 179">
          <a:extLst>
            <a:ext uri="{FF2B5EF4-FFF2-40B4-BE49-F238E27FC236}">
              <a16:creationId xmlns:a16="http://schemas.microsoft.com/office/drawing/2014/main" id="{00000000-0008-0000-0F00-0000F0000000}"/>
            </a:ext>
          </a:extLst>
        </xdr:cNvPr>
        <xdr:cNvGrpSpPr>
          <a:grpSpLocks noChangeAspect="1"/>
        </xdr:cNvGrpSpPr>
      </xdr:nvGrpSpPr>
      <xdr:grpSpPr bwMode="auto">
        <a:xfrm>
          <a:off x="276225" y="16544925"/>
          <a:ext cx="466725" cy="228600"/>
          <a:chOff x="247169" y="1578778"/>
          <a:chExt cx="534799" cy="162366"/>
        </a:xfrm>
      </xdr:grpSpPr>
      <xdr:sp macro="" textlink="">
        <xdr:nvSpPr>
          <xdr:cNvPr id="241" name="TextBox 240">
            <a:extLst>
              <a:ext uri="{FF2B5EF4-FFF2-40B4-BE49-F238E27FC236}">
                <a16:creationId xmlns:a16="http://schemas.microsoft.com/office/drawing/2014/main" id="{00000000-0008-0000-0F00-0000F100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42" name="TextBox 241">
            <a:extLst>
              <a:ext uri="{FF2B5EF4-FFF2-40B4-BE49-F238E27FC236}">
                <a16:creationId xmlns:a16="http://schemas.microsoft.com/office/drawing/2014/main" id="{00000000-0008-0000-0F00-0000F2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47625</xdr:colOff>
      <xdr:row>17</xdr:row>
      <xdr:rowOff>19050</xdr:rowOff>
    </xdr:from>
    <xdr:to>
      <xdr:col>2</xdr:col>
      <xdr:colOff>0</xdr:colOff>
      <xdr:row>18</xdr:row>
      <xdr:rowOff>47625</xdr:rowOff>
    </xdr:to>
    <xdr:grpSp>
      <xdr:nvGrpSpPr>
        <xdr:cNvPr id="209" name="Группа 209">
          <a:extLst>
            <a:ext uri="{FF2B5EF4-FFF2-40B4-BE49-F238E27FC236}">
              <a16:creationId xmlns:a16="http://schemas.microsoft.com/office/drawing/2014/main" id="{00000000-0008-0000-0F00-0000D1000000}"/>
            </a:ext>
          </a:extLst>
        </xdr:cNvPr>
        <xdr:cNvGrpSpPr>
          <a:grpSpLocks noChangeAspect="1"/>
        </xdr:cNvGrpSpPr>
      </xdr:nvGrpSpPr>
      <xdr:grpSpPr bwMode="auto">
        <a:xfrm>
          <a:off x="276225" y="4772025"/>
          <a:ext cx="466725" cy="228600"/>
          <a:chOff x="247169" y="1578778"/>
          <a:chExt cx="534799" cy="162366"/>
        </a:xfrm>
      </xdr:grpSpPr>
      <xdr:sp macro="" textlink="">
        <xdr:nvSpPr>
          <xdr:cNvPr id="210" name="TextBox 209">
            <a:extLst>
              <a:ext uri="{FF2B5EF4-FFF2-40B4-BE49-F238E27FC236}">
                <a16:creationId xmlns:a16="http://schemas.microsoft.com/office/drawing/2014/main" id="{00000000-0008-0000-0F00-0000D200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11" name="TextBox 210">
            <a:extLst>
              <a:ext uri="{FF2B5EF4-FFF2-40B4-BE49-F238E27FC236}">
                <a16:creationId xmlns:a16="http://schemas.microsoft.com/office/drawing/2014/main" id="{00000000-0008-0000-0F00-0000D3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oneCellAnchor>
    <xdr:from>
      <xdr:col>13</xdr:col>
      <xdr:colOff>47625</xdr:colOff>
      <xdr:row>15</xdr:row>
      <xdr:rowOff>0</xdr:rowOff>
    </xdr:from>
    <xdr:ext cx="595032" cy="409576"/>
    <xdr:sp macro="" textlink="">
      <xdr:nvSpPr>
        <xdr:cNvPr id="206" name="Object 14" hidden="1">
          <a:extLst>
            <a:ext uri="{FF2B5EF4-FFF2-40B4-BE49-F238E27FC236}">
              <a16:creationId xmlns:a16="http://schemas.microsoft.com/office/drawing/2014/main" id="{00000000-0008-0000-0F00-0000CE000000}"/>
            </a:ext>
          </a:extLst>
        </xdr:cNvPr>
        <xdr:cNvSpPr>
          <a:spLocks noChangeArrowheads="1"/>
        </xdr:cNvSpPr>
      </xdr:nvSpPr>
      <xdr:spPr bwMode="auto">
        <a:xfrm>
          <a:off x="4762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04558" cy="409576"/>
    <xdr:sp macro="" textlink="">
      <xdr:nvSpPr>
        <xdr:cNvPr id="207" name="Object 33" hidden="1">
          <a:extLst>
            <a:ext uri="{FF2B5EF4-FFF2-40B4-BE49-F238E27FC236}">
              <a16:creationId xmlns:a16="http://schemas.microsoft.com/office/drawing/2014/main" id="{00000000-0008-0000-0F00-0000CF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0550" cy="416299"/>
    <xdr:sp macro="" textlink="">
      <xdr:nvSpPr>
        <xdr:cNvPr id="208" name="Object 14" hidden="1">
          <a:extLst>
            <a:ext uri="{FF2B5EF4-FFF2-40B4-BE49-F238E27FC236}">
              <a16:creationId xmlns:a16="http://schemas.microsoft.com/office/drawing/2014/main" id="{00000000-0008-0000-0F00-0000D0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161925</xdr:colOff>
      <xdr:row>15</xdr:row>
      <xdr:rowOff>0</xdr:rowOff>
    </xdr:from>
    <xdr:ext cx="495300" cy="285750"/>
    <xdr:sp macro="" textlink="">
      <xdr:nvSpPr>
        <xdr:cNvPr id="212" name="Object 9" hidden="1">
          <a:extLst>
            <a:ext uri="{FF2B5EF4-FFF2-40B4-BE49-F238E27FC236}">
              <a16:creationId xmlns:a16="http://schemas.microsoft.com/office/drawing/2014/main" id="{00000000-0008-0000-0F00-0000D4000000}"/>
            </a:ext>
          </a:extLst>
        </xdr:cNvPr>
        <xdr:cNvSpPr>
          <a:spLocks noChangeArrowheads="1"/>
        </xdr:cNvSpPr>
      </xdr:nvSpPr>
      <xdr:spPr bwMode="auto">
        <a:xfrm>
          <a:off x="16192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200025</xdr:colOff>
      <xdr:row>15</xdr:row>
      <xdr:rowOff>0</xdr:rowOff>
    </xdr:from>
    <xdr:ext cx="476250" cy="304800"/>
    <xdr:sp macro="" textlink="">
      <xdr:nvSpPr>
        <xdr:cNvPr id="213" name="Object 8" hidden="1">
          <a:extLst>
            <a:ext uri="{FF2B5EF4-FFF2-40B4-BE49-F238E27FC236}">
              <a16:creationId xmlns:a16="http://schemas.microsoft.com/office/drawing/2014/main" id="{00000000-0008-0000-0F00-0000D5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190500</xdr:colOff>
      <xdr:row>15</xdr:row>
      <xdr:rowOff>0</xdr:rowOff>
    </xdr:from>
    <xdr:ext cx="628650" cy="390525"/>
    <xdr:sp macro="" textlink="">
      <xdr:nvSpPr>
        <xdr:cNvPr id="214" name="Object 6" hidden="1">
          <a:extLst>
            <a:ext uri="{FF2B5EF4-FFF2-40B4-BE49-F238E27FC236}">
              <a16:creationId xmlns:a16="http://schemas.microsoft.com/office/drawing/2014/main" id="{00000000-0008-0000-0F00-0000D6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215" name="Object 14" hidden="1">
          <a:extLst>
            <a:ext uri="{FF2B5EF4-FFF2-40B4-BE49-F238E27FC236}">
              <a16:creationId xmlns:a16="http://schemas.microsoft.com/office/drawing/2014/main" id="{00000000-0008-0000-0F00-0000D7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216" name="Object 56" hidden="1">
          <a:extLst>
            <a:ext uri="{FF2B5EF4-FFF2-40B4-BE49-F238E27FC236}">
              <a16:creationId xmlns:a16="http://schemas.microsoft.com/office/drawing/2014/main" id="{00000000-0008-0000-0F00-0000D800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217" name="Object 56" hidden="1">
          <a:extLst>
            <a:ext uri="{FF2B5EF4-FFF2-40B4-BE49-F238E27FC236}">
              <a16:creationId xmlns:a16="http://schemas.microsoft.com/office/drawing/2014/main" id="{00000000-0008-0000-0F00-0000D900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8345" cy="404606"/>
    <xdr:sp macro="" textlink="">
      <xdr:nvSpPr>
        <xdr:cNvPr id="218" name="Object 14" hidden="1">
          <a:extLst>
            <a:ext uri="{FF2B5EF4-FFF2-40B4-BE49-F238E27FC236}">
              <a16:creationId xmlns:a16="http://schemas.microsoft.com/office/drawing/2014/main" id="{00000000-0008-0000-0F00-0000DA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8613" cy="283265"/>
    <xdr:sp macro="" textlink="">
      <xdr:nvSpPr>
        <xdr:cNvPr id="219" name="Object 9" hidden="1">
          <a:extLst>
            <a:ext uri="{FF2B5EF4-FFF2-40B4-BE49-F238E27FC236}">
              <a16:creationId xmlns:a16="http://schemas.microsoft.com/office/drawing/2014/main" id="{00000000-0008-0000-0F00-0000DB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220" name="Object 8" hidden="1">
          <a:extLst>
            <a:ext uri="{FF2B5EF4-FFF2-40B4-BE49-F238E27FC236}">
              <a16:creationId xmlns:a16="http://schemas.microsoft.com/office/drawing/2014/main" id="{00000000-0008-0000-0F00-0000DC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221" name="Object 6" hidden="1">
          <a:extLst>
            <a:ext uri="{FF2B5EF4-FFF2-40B4-BE49-F238E27FC236}">
              <a16:creationId xmlns:a16="http://schemas.microsoft.com/office/drawing/2014/main" id="{00000000-0008-0000-0F00-0000DD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222" name="Object 14" hidden="1">
          <a:extLst>
            <a:ext uri="{FF2B5EF4-FFF2-40B4-BE49-F238E27FC236}">
              <a16:creationId xmlns:a16="http://schemas.microsoft.com/office/drawing/2014/main" id="{00000000-0008-0000-0F00-0000DE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23" name="Object 56" hidden="1">
          <a:extLst>
            <a:ext uri="{FF2B5EF4-FFF2-40B4-BE49-F238E27FC236}">
              <a16:creationId xmlns:a16="http://schemas.microsoft.com/office/drawing/2014/main" id="{00000000-0008-0000-0F00-0000DF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24" name="Object 56" hidden="1">
          <a:extLst>
            <a:ext uri="{FF2B5EF4-FFF2-40B4-BE49-F238E27FC236}">
              <a16:creationId xmlns:a16="http://schemas.microsoft.com/office/drawing/2014/main" id="{00000000-0008-0000-0F00-0000E0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5032" cy="409576"/>
    <xdr:sp macro="" textlink="">
      <xdr:nvSpPr>
        <xdr:cNvPr id="225" name="Object 14" hidden="1">
          <a:extLst>
            <a:ext uri="{FF2B5EF4-FFF2-40B4-BE49-F238E27FC236}">
              <a16:creationId xmlns:a16="http://schemas.microsoft.com/office/drawing/2014/main" id="{00000000-0008-0000-0F00-0000E1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226" name="Object 9" hidden="1">
          <a:extLst>
            <a:ext uri="{FF2B5EF4-FFF2-40B4-BE49-F238E27FC236}">
              <a16:creationId xmlns:a16="http://schemas.microsoft.com/office/drawing/2014/main" id="{00000000-0008-0000-0F00-0000E2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243" name="Object 8" hidden="1">
          <a:extLst>
            <a:ext uri="{FF2B5EF4-FFF2-40B4-BE49-F238E27FC236}">
              <a16:creationId xmlns:a16="http://schemas.microsoft.com/office/drawing/2014/main" id="{00000000-0008-0000-0F00-0000F3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244" name="Object 6" hidden="1">
          <a:extLst>
            <a:ext uri="{FF2B5EF4-FFF2-40B4-BE49-F238E27FC236}">
              <a16:creationId xmlns:a16="http://schemas.microsoft.com/office/drawing/2014/main" id="{00000000-0008-0000-0F00-0000F4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245" name="Object 14" hidden="1">
          <a:extLst>
            <a:ext uri="{FF2B5EF4-FFF2-40B4-BE49-F238E27FC236}">
              <a16:creationId xmlns:a16="http://schemas.microsoft.com/office/drawing/2014/main" id="{00000000-0008-0000-0F00-0000F5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46" name="Object 56" hidden="1">
          <a:extLst>
            <a:ext uri="{FF2B5EF4-FFF2-40B4-BE49-F238E27FC236}">
              <a16:creationId xmlns:a16="http://schemas.microsoft.com/office/drawing/2014/main" id="{00000000-0008-0000-0F00-0000F6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47" name="Object 56" hidden="1">
          <a:extLst>
            <a:ext uri="{FF2B5EF4-FFF2-40B4-BE49-F238E27FC236}">
              <a16:creationId xmlns:a16="http://schemas.microsoft.com/office/drawing/2014/main" id="{00000000-0008-0000-0F00-0000F7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248" name="Object 9" hidden="1">
          <a:extLst>
            <a:ext uri="{FF2B5EF4-FFF2-40B4-BE49-F238E27FC236}">
              <a16:creationId xmlns:a16="http://schemas.microsoft.com/office/drawing/2014/main" id="{00000000-0008-0000-0F00-0000F8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249" name="Object 8" hidden="1">
          <a:extLst>
            <a:ext uri="{FF2B5EF4-FFF2-40B4-BE49-F238E27FC236}">
              <a16:creationId xmlns:a16="http://schemas.microsoft.com/office/drawing/2014/main" id="{00000000-0008-0000-0F00-0000F9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250" name="Object 6" hidden="1">
          <a:extLst>
            <a:ext uri="{FF2B5EF4-FFF2-40B4-BE49-F238E27FC236}">
              <a16:creationId xmlns:a16="http://schemas.microsoft.com/office/drawing/2014/main" id="{00000000-0008-0000-0F00-0000FA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47625</xdr:colOff>
      <xdr:row>15</xdr:row>
      <xdr:rowOff>0</xdr:rowOff>
    </xdr:from>
    <xdr:ext cx="595032" cy="409576"/>
    <xdr:sp macro="" textlink="">
      <xdr:nvSpPr>
        <xdr:cNvPr id="251" name="Object 14" hidden="1">
          <a:extLst>
            <a:ext uri="{FF2B5EF4-FFF2-40B4-BE49-F238E27FC236}">
              <a16:creationId xmlns:a16="http://schemas.microsoft.com/office/drawing/2014/main" id="{00000000-0008-0000-0F00-0000FB000000}"/>
            </a:ext>
          </a:extLst>
        </xdr:cNvPr>
        <xdr:cNvSpPr>
          <a:spLocks noChangeArrowheads="1"/>
        </xdr:cNvSpPr>
      </xdr:nvSpPr>
      <xdr:spPr bwMode="auto">
        <a:xfrm>
          <a:off x="4762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04558" cy="409576"/>
    <xdr:sp macro="" textlink="">
      <xdr:nvSpPr>
        <xdr:cNvPr id="252" name="Object 33" hidden="1">
          <a:extLst>
            <a:ext uri="{FF2B5EF4-FFF2-40B4-BE49-F238E27FC236}">
              <a16:creationId xmlns:a16="http://schemas.microsoft.com/office/drawing/2014/main" id="{00000000-0008-0000-0F00-0000FC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0550" cy="416299"/>
    <xdr:sp macro="" textlink="">
      <xdr:nvSpPr>
        <xdr:cNvPr id="253" name="Object 14" hidden="1">
          <a:extLst>
            <a:ext uri="{FF2B5EF4-FFF2-40B4-BE49-F238E27FC236}">
              <a16:creationId xmlns:a16="http://schemas.microsoft.com/office/drawing/2014/main" id="{00000000-0008-0000-0F00-0000FD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161925</xdr:colOff>
      <xdr:row>15</xdr:row>
      <xdr:rowOff>0</xdr:rowOff>
    </xdr:from>
    <xdr:ext cx="495300" cy="285750"/>
    <xdr:sp macro="" textlink="">
      <xdr:nvSpPr>
        <xdr:cNvPr id="254" name="Object 9" hidden="1">
          <a:extLst>
            <a:ext uri="{FF2B5EF4-FFF2-40B4-BE49-F238E27FC236}">
              <a16:creationId xmlns:a16="http://schemas.microsoft.com/office/drawing/2014/main" id="{00000000-0008-0000-0F00-0000FE000000}"/>
            </a:ext>
          </a:extLst>
        </xdr:cNvPr>
        <xdr:cNvSpPr>
          <a:spLocks noChangeArrowheads="1"/>
        </xdr:cNvSpPr>
      </xdr:nvSpPr>
      <xdr:spPr bwMode="auto">
        <a:xfrm>
          <a:off x="16192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200025</xdr:colOff>
      <xdr:row>15</xdr:row>
      <xdr:rowOff>0</xdr:rowOff>
    </xdr:from>
    <xdr:ext cx="476250" cy="304800"/>
    <xdr:sp macro="" textlink="">
      <xdr:nvSpPr>
        <xdr:cNvPr id="255" name="Object 8" hidden="1">
          <a:extLst>
            <a:ext uri="{FF2B5EF4-FFF2-40B4-BE49-F238E27FC236}">
              <a16:creationId xmlns:a16="http://schemas.microsoft.com/office/drawing/2014/main" id="{00000000-0008-0000-0F00-0000FF00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190500</xdr:colOff>
      <xdr:row>15</xdr:row>
      <xdr:rowOff>0</xdr:rowOff>
    </xdr:from>
    <xdr:ext cx="628650" cy="390525"/>
    <xdr:sp macro="" textlink="">
      <xdr:nvSpPr>
        <xdr:cNvPr id="256" name="Object 6" hidden="1">
          <a:extLst>
            <a:ext uri="{FF2B5EF4-FFF2-40B4-BE49-F238E27FC236}">
              <a16:creationId xmlns:a16="http://schemas.microsoft.com/office/drawing/2014/main" id="{00000000-0008-0000-0F00-000000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257" name="Object 14" hidden="1">
          <a:extLst>
            <a:ext uri="{FF2B5EF4-FFF2-40B4-BE49-F238E27FC236}">
              <a16:creationId xmlns:a16="http://schemas.microsoft.com/office/drawing/2014/main" id="{00000000-0008-0000-0F00-000001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258" name="Object 56" hidden="1">
          <a:extLst>
            <a:ext uri="{FF2B5EF4-FFF2-40B4-BE49-F238E27FC236}">
              <a16:creationId xmlns:a16="http://schemas.microsoft.com/office/drawing/2014/main" id="{00000000-0008-0000-0F00-00000201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259" name="Object 56" hidden="1">
          <a:extLst>
            <a:ext uri="{FF2B5EF4-FFF2-40B4-BE49-F238E27FC236}">
              <a16:creationId xmlns:a16="http://schemas.microsoft.com/office/drawing/2014/main" id="{00000000-0008-0000-0F00-00000301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8345" cy="404606"/>
    <xdr:sp macro="" textlink="">
      <xdr:nvSpPr>
        <xdr:cNvPr id="260" name="Object 14" hidden="1">
          <a:extLst>
            <a:ext uri="{FF2B5EF4-FFF2-40B4-BE49-F238E27FC236}">
              <a16:creationId xmlns:a16="http://schemas.microsoft.com/office/drawing/2014/main" id="{00000000-0008-0000-0F00-000004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8613" cy="283265"/>
    <xdr:sp macro="" textlink="">
      <xdr:nvSpPr>
        <xdr:cNvPr id="261" name="Object 9" hidden="1">
          <a:extLst>
            <a:ext uri="{FF2B5EF4-FFF2-40B4-BE49-F238E27FC236}">
              <a16:creationId xmlns:a16="http://schemas.microsoft.com/office/drawing/2014/main" id="{00000000-0008-0000-0F00-000005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262" name="Object 8" hidden="1">
          <a:extLst>
            <a:ext uri="{FF2B5EF4-FFF2-40B4-BE49-F238E27FC236}">
              <a16:creationId xmlns:a16="http://schemas.microsoft.com/office/drawing/2014/main" id="{00000000-0008-0000-0F00-000006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263" name="Object 6" hidden="1">
          <a:extLst>
            <a:ext uri="{FF2B5EF4-FFF2-40B4-BE49-F238E27FC236}">
              <a16:creationId xmlns:a16="http://schemas.microsoft.com/office/drawing/2014/main" id="{00000000-0008-0000-0F00-000007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264" name="Object 14" hidden="1">
          <a:extLst>
            <a:ext uri="{FF2B5EF4-FFF2-40B4-BE49-F238E27FC236}">
              <a16:creationId xmlns:a16="http://schemas.microsoft.com/office/drawing/2014/main" id="{00000000-0008-0000-0F00-000008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65" name="Object 56" hidden="1">
          <a:extLst>
            <a:ext uri="{FF2B5EF4-FFF2-40B4-BE49-F238E27FC236}">
              <a16:creationId xmlns:a16="http://schemas.microsoft.com/office/drawing/2014/main" id="{00000000-0008-0000-0F00-000009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66" name="Object 56" hidden="1">
          <a:extLst>
            <a:ext uri="{FF2B5EF4-FFF2-40B4-BE49-F238E27FC236}">
              <a16:creationId xmlns:a16="http://schemas.microsoft.com/office/drawing/2014/main" id="{00000000-0008-0000-0F00-00000A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5032" cy="409576"/>
    <xdr:sp macro="" textlink="">
      <xdr:nvSpPr>
        <xdr:cNvPr id="267" name="Object 14" hidden="1">
          <a:extLst>
            <a:ext uri="{FF2B5EF4-FFF2-40B4-BE49-F238E27FC236}">
              <a16:creationId xmlns:a16="http://schemas.microsoft.com/office/drawing/2014/main" id="{00000000-0008-0000-0F00-00000B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268" name="Object 9" hidden="1">
          <a:extLst>
            <a:ext uri="{FF2B5EF4-FFF2-40B4-BE49-F238E27FC236}">
              <a16:creationId xmlns:a16="http://schemas.microsoft.com/office/drawing/2014/main" id="{00000000-0008-0000-0F00-00000C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269" name="Object 8" hidden="1">
          <a:extLst>
            <a:ext uri="{FF2B5EF4-FFF2-40B4-BE49-F238E27FC236}">
              <a16:creationId xmlns:a16="http://schemas.microsoft.com/office/drawing/2014/main" id="{00000000-0008-0000-0F00-00000D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270" name="Object 6" hidden="1">
          <a:extLst>
            <a:ext uri="{FF2B5EF4-FFF2-40B4-BE49-F238E27FC236}">
              <a16:creationId xmlns:a16="http://schemas.microsoft.com/office/drawing/2014/main" id="{00000000-0008-0000-0F00-00000E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271" name="Object 14" hidden="1">
          <a:extLst>
            <a:ext uri="{FF2B5EF4-FFF2-40B4-BE49-F238E27FC236}">
              <a16:creationId xmlns:a16="http://schemas.microsoft.com/office/drawing/2014/main" id="{00000000-0008-0000-0F00-00000F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72" name="Object 56" hidden="1">
          <a:extLst>
            <a:ext uri="{FF2B5EF4-FFF2-40B4-BE49-F238E27FC236}">
              <a16:creationId xmlns:a16="http://schemas.microsoft.com/office/drawing/2014/main" id="{00000000-0008-0000-0F00-000010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73" name="Object 56" hidden="1">
          <a:extLst>
            <a:ext uri="{FF2B5EF4-FFF2-40B4-BE49-F238E27FC236}">
              <a16:creationId xmlns:a16="http://schemas.microsoft.com/office/drawing/2014/main" id="{00000000-0008-0000-0F00-000011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274" name="Object 9" hidden="1">
          <a:extLst>
            <a:ext uri="{FF2B5EF4-FFF2-40B4-BE49-F238E27FC236}">
              <a16:creationId xmlns:a16="http://schemas.microsoft.com/office/drawing/2014/main" id="{00000000-0008-0000-0F00-000012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275" name="Object 8" hidden="1">
          <a:extLst>
            <a:ext uri="{FF2B5EF4-FFF2-40B4-BE49-F238E27FC236}">
              <a16:creationId xmlns:a16="http://schemas.microsoft.com/office/drawing/2014/main" id="{00000000-0008-0000-0F00-000013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276" name="Object 6" hidden="1">
          <a:extLst>
            <a:ext uri="{FF2B5EF4-FFF2-40B4-BE49-F238E27FC236}">
              <a16:creationId xmlns:a16="http://schemas.microsoft.com/office/drawing/2014/main" id="{00000000-0008-0000-0F00-000014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47625</xdr:colOff>
      <xdr:row>15</xdr:row>
      <xdr:rowOff>0</xdr:rowOff>
    </xdr:from>
    <xdr:ext cx="595032" cy="409576"/>
    <xdr:sp macro="" textlink="">
      <xdr:nvSpPr>
        <xdr:cNvPr id="277" name="Object 14" hidden="1">
          <a:extLst>
            <a:ext uri="{FF2B5EF4-FFF2-40B4-BE49-F238E27FC236}">
              <a16:creationId xmlns:a16="http://schemas.microsoft.com/office/drawing/2014/main" id="{00000000-0008-0000-0F00-000015010000}"/>
            </a:ext>
          </a:extLst>
        </xdr:cNvPr>
        <xdr:cNvSpPr>
          <a:spLocks noChangeArrowheads="1"/>
        </xdr:cNvSpPr>
      </xdr:nvSpPr>
      <xdr:spPr bwMode="auto">
        <a:xfrm>
          <a:off x="4762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04558" cy="409576"/>
    <xdr:sp macro="" textlink="">
      <xdr:nvSpPr>
        <xdr:cNvPr id="278" name="Object 33" hidden="1">
          <a:extLst>
            <a:ext uri="{FF2B5EF4-FFF2-40B4-BE49-F238E27FC236}">
              <a16:creationId xmlns:a16="http://schemas.microsoft.com/office/drawing/2014/main" id="{00000000-0008-0000-0F00-000016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0550" cy="416299"/>
    <xdr:sp macro="" textlink="">
      <xdr:nvSpPr>
        <xdr:cNvPr id="279" name="Object 14" hidden="1">
          <a:extLst>
            <a:ext uri="{FF2B5EF4-FFF2-40B4-BE49-F238E27FC236}">
              <a16:creationId xmlns:a16="http://schemas.microsoft.com/office/drawing/2014/main" id="{00000000-0008-0000-0F00-000017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161925</xdr:colOff>
      <xdr:row>15</xdr:row>
      <xdr:rowOff>0</xdr:rowOff>
    </xdr:from>
    <xdr:ext cx="495300" cy="285750"/>
    <xdr:sp macro="" textlink="">
      <xdr:nvSpPr>
        <xdr:cNvPr id="280" name="Object 9" hidden="1">
          <a:extLst>
            <a:ext uri="{FF2B5EF4-FFF2-40B4-BE49-F238E27FC236}">
              <a16:creationId xmlns:a16="http://schemas.microsoft.com/office/drawing/2014/main" id="{00000000-0008-0000-0F00-000018010000}"/>
            </a:ext>
          </a:extLst>
        </xdr:cNvPr>
        <xdr:cNvSpPr>
          <a:spLocks noChangeArrowheads="1"/>
        </xdr:cNvSpPr>
      </xdr:nvSpPr>
      <xdr:spPr bwMode="auto">
        <a:xfrm>
          <a:off x="16192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200025</xdr:colOff>
      <xdr:row>15</xdr:row>
      <xdr:rowOff>0</xdr:rowOff>
    </xdr:from>
    <xdr:ext cx="476250" cy="304800"/>
    <xdr:sp macro="" textlink="">
      <xdr:nvSpPr>
        <xdr:cNvPr id="281" name="Object 8" hidden="1">
          <a:extLst>
            <a:ext uri="{FF2B5EF4-FFF2-40B4-BE49-F238E27FC236}">
              <a16:creationId xmlns:a16="http://schemas.microsoft.com/office/drawing/2014/main" id="{00000000-0008-0000-0F00-000019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190500</xdr:colOff>
      <xdr:row>15</xdr:row>
      <xdr:rowOff>0</xdr:rowOff>
    </xdr:from>
    <xdr:ext cx="628650" cy="390525"/>
    <xdr:sp macro="" textlink="">
      <xdr:nvSpPr>
        <xdr:cNvPr id="282" name="Object 6" hidden="1">
          <a:extLst>
            <a:ext uri="{FF2B5EF4-FFF2-40B4-BE49-F238E27FC236}">
              <a16:creationId xmlns:a16="http://schemas.microsoft.com/office/drawing/2014/main" id="{00000000-0008-0000-0F00-00001A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283" name="Object 14" hidden="1">
          <a:extLst>
            <a:ext uri="{FF2B5EF4-FFF2-40B4-BE49-F238E27FC236}">
              <a16:creationId xmlns:a16="http://schemas.microsoft.com/office/drawing/2014/main" id="{00000000-0008-0000-0F00-00001B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284" name="Object 56" hidden="1">
          <a:extLst>
            <a:ext uri="{FF2B5EF4-FFF2-40B4-BE49-F238E27FC236}">
              <a16:creationId xmlns:a16="http://schemas.microsoft.com/office/drawing/2014/main" id="{00000000-0008-0000-0F00-00001C01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285" name="Object 56" hidden="1">
          <a:extLst>
            <a:ext uri="{FF2B5EF4-FFF2-40B4-BE49-F238E27FC236}">
              <a16:creationId xmlns:a16="http://schemas.microsoft.com/office/drawing/2014/main" id="{00000000-0008-0000-0F00-00001D01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8345" cy="404606"/>
    <xdr:sp macro="" textlink="">
      <xdr:nvSpPr>
        <xdr:cNvPr id="286" name="Object 14" hidden="1">
          <a:extLst>
            <a:ext uri="{FF2B5EF4-FFF2-40B4-BE49-F238E27FC236}">
              <a16:creationId xmlns:a16="http://schemas.microsoft.com/office/drawing/2014/main" id="{00000000-0008-0000-0F00-00001E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8613" cy="283265"/>
    <xdr:sp macro="" textlink="">
      <xdr:nvSpPr>
        <xdr:cNvPr id="287" name="Object 9" hidden="1">
          <a:extLst>
            <a:ext uri="{FF2B5EF4-FFF2-40B4-BE49-F238E27FC236}">
              <a16:creationId xmlns:a16="http://schemas.microsoft.com/office/drawing/2014/main" id="{00000000-0008-0000-0F00-00001F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288" name="Object 8" hidden="1">
          <a:extLst>
            <a:ext uri="{FF2B5EF4-FFF2-40B4-BE49-F238E27FC236}">
              <a16:creationId xmlns:a16="http://schemas.microsoft.com/office/drawing/2014/main" id="{00000000-0008-0000-0F00-000020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289" name="Object 6" hidden="1">
          <a:extLst>
            <a:ext uri="{FF2B5EF4-FFF2-40B4-BE49-F238E27FC236}">
              <a16:creationId xmlns:a16="http://schemas.microsoft.com/office/drawing/2014/main" id="{00000000-0008-0000-0F00-000021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290" name="Object 14" hidden="1">
          <a:extLst>
            <a:ext uri="{FF2B5EF4-FFF2-40B4-BE49-F238E27FC236}">
              <a16:creationId xmlns:a16="http://schemas.microsoft.com/office/drawing/2014/main" id="{00000000-0008-0000-0F00-000022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91" name="Object 56" hidden="1">
          <a:extLst>
            <a:ext uri="{FF2B5EF4-FFF2-40B4-BE49-F238E27FC236}">
              <a16:creationId xmlns:a16="http://schemas.microsoft.com/office/drawing/2014/main" id="{00000000-0008-0000-0F00-000023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92" name="Object 56" hidden="1">
          <a:extLst>
            <a:ext uri="{FF2B5EF4-FFF2-40B4-BE49-F238E27FC236}">
              <a16:creationId xmlns:a16="http://schemas.microsoft.com/office/drawing/2014/main" id="{00000000-0008-0000-0F00-000024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5032" cy="409576"/>
    <xdr:sp macro="" textlink="">
      <xdr:nvSpPr>
        <xdr:cNvPr id="293" name="Object 14" hidden="1">
          <a:extLst>
            <a:ext uri="{FF2B5EF4-FFF2-40B4-BE49-F238E27FC236}">
              <a16:creationId xmlns:a16="http://schemas.microsoft.com/office/drawing/2014/main" id="{00000000-0008-0000-0F00-000025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294" name="Object 9" hidden="1">
          <a:extLst>
            <a:ext uri="{FF2B5EF4-FFF2-40B4-BE49-F238E27FC236}">
              <a16:creationId xmlns:a16="http://schemas.microsoft.com/office/drawing/2014/main" id="{00000000-0008-0000-0F00-000026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295" name="Object 8" hidden="1">
          <a:extLst>
            <a:ext uri="{FF2B5EF4-FFF2-40B4-BE49-F238E27FC236}">
              <a16:creationId xmlns:a16="http://schemas.microsoft.com/office/drawing/2014/main" id="{00000000-0008-0000-0F00-000027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296" name="Object 6" hidden="1">
          <a:extLst>
            <a:ext uri="{FF2B5EF4-FFF2-40B4-BE49-F238E27FC236}">
              <a16:creationId xmlns:a16="http://schemas.microsoft.com/office/drawing/2014/main" id="{00000000-0008-0000-0F00-000028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297" name="Object 14" hidden="1">
          <a:extLst>
            <a:ext uri="{FF2B5EF4-FFF2-40B4-BE49-F238E27FC236}">
              <a16:creationId xmlns:a16="http://schemas.microsoft.com/office/drawing/2014/main" id="{00000000-0008-0000-0F00-000029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98" name="Object 56" hidden="1">
          <a:extLst>
            <a:ext uri="{FF2B5EF4-FFF2-40B4-BE49-F238E27FC236}">
              <a16:creationId xmlns:a16="http://schemas.microsoft.com/office/drawing/2014/main" id="{00000000-0008-0000-0F00-00002A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299" name="Object 56" hidden="1">
          <a:extLst>
            <a:ext uri="{FF2B5EF4-FFF2-40B4-BE49-F238E27FC236}">
              <a16:creationId xmlns:a16="http://schemas.microsoft.com/office/drawing/2014/main" id="{00000000-0008-0000-0F00-00002B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300" name="Object 9" hidden="1">
          <a:extLst>
            <a:ext uri="{FF2B5EF4-FFF2-40B4-BE49-F238E27FC236}">
              <a16:creationId xmlns:a16="http://schemas.microsoft.com/office/drawing/2014/main" id="{00000000-0008-0000-0F00-00002C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01" name="Object 8" hidden="1">
          <a:extLst>
            <a:ext uri="{FF2B5EF4-FFF2-40B4-BE49-F238E27FC236}">
              <a16:creationId xmlns:a16="http://schemas.microsoft.com/office/drawing/2014/main" id="{00000000-0008-0000-0F00-00002D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02" name="Object 6" hidden="1">
          <a:extLst>
            <a:ext uri="{FF2B5EF4-FFF2-40B4-BE49-F238E27FC236}">
              <a16:creationId xmlns:a16="http://schemas.microsoft.com/office/drawing/2014/main" id="{00000000-0008-0000-0F00-00002E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47625</xdr:colOff>
      <xdr:row>15</xdr:row>
      <xdr:rowOff>0</xdr:rowOff>
    </xdr:from>
    <xdr:ext cx="595032" cy="409576"/>
    <xdr:sp macro="" textlink="">
      <xdr:nvSpPr>
        <xdr:cNvPr id="303" name="Object 14" hidden="1">
          <a:extLst>
            <a:ext uri="{FF2B5EF4-FFF2-40B4-BE49-F238E27FC236}">
              <a16:creationId xmlns:a16="http://schemas.microsoft.com/office/drawing/2014/main" id="{00000000-0008-0000-0F00-00002F010000}"/>
            </a:ext>
          </a:extLst>
        </xdr:cNvPr>
        <xdr:cNvSpPr>
          <a:spLocks noChangeArrowheads="1"/>
        </xdr:cNvSpPr>
      </xdr:nvSpPr>
      <xdr:spPr bwMode="auto">
        <a:xfrm>
          <a:off x="4762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04558" cy="409576"/>
    <xdr:sp macro="" textlink="">
      <xdr:nvSpPr>
        <xdr:cNvPr id="304" name="Object 33" hidden="1">
          <a:extLst>
            <a:ext uri="{FF2B5EF4-FFF2-40B4-BE49-F238E27FC236}">
              <a16:creationId xmlns:a16="http://schemas.microsoft.com/office/drawing/2014/main" id="{00000000-0008-0000-0F00-000030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0550" cy="416299"/>
    <xdr:sp macro="" textlink="">
      <xdr:nvSpPr>
        <xdr:cNvPr id="305" name="Object 14" hidden="1">
          <a:extLst>
            <a:ext uri="{FF2B5EF4-FFF2-40B4-BE49-F238E27FC236}">
              <a16:creationId xmlns:a16="http://schemas.microsoft.com/office/drawing/2014/main" id="{00000000-0008-0000-0F00-000031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161925</xdr:colOff>
      <xdr:row>15</xdr:row>
      <xdr:rowOff>0</xdr:rowOff>
    </xdr:from>
    <xdr:ext cx="495300" cy="285750"/>
    <xdr:sp macro="" textlink="">
      <xdr:nvSpPr>
        <xdr:cNvPr id="306" name="Object 9" hidden="1">
          <a:extLst>
            <a:ext uri="{FF2B5EF4-FFF2-40B4-BE49-F238E27FC236}">
              <a16:creationId xmlns:a16="http://schemas.microsoft.com/office/drawing/2014/main" id="{00000000-0008-0000-0F00-000032010000}"/>
            </a:ext>
          </a:extLst>
        </xdr:cNvPr>
        <xdr:cNvSpPr>
          <a:spLocks noChangeArrowheads="1"/>
        </xdr:cNvSpPr>
      </xdr:nvSpPr>
      <xdr:spPr bwMode="auto">
        <a:xfrm>
          <a:off x="16192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200025</xdr:colOff>
      <xdr:row>15</xdr:row>
      <xdr:rowOff>0</xdr:rowOff>
    </xdr:from>
    <xdr:ext cx="476250" cy="304800"/>
    <xdr:sp macro="" textlink="">
      <xdr:nvSpPr>
        <xdr:cNvPr id="307" name="Object 8" hidden="1">
          <a:extLst>
            <a:ext uri="{FF2B5EF4-FFF2-40B4-BE49-F238E27FC236}">
              <a16:creationId xmlns:a16="http://schemas.microsoft.com/office/drawing/2014/main" id="{00000000-0008-0000-0F00-000033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190500</xdr:colOff>
      <xdr:row>15</xdr:row>
      <xdr:rowOff>0</xdr:rowOff>
    </xdr:from>
    <xdr:ext cx="628650" cy="390525"/>
    <xdr:sp macro="" textlink="">
      <xdr:nvSpPr>
        <xdr:cNvPr id="308" name="Object 6" hidden="1">
          <a:extLst>
            <a:ext uri="{FF2B5EF4-FFF2-40B4-BE49-F238E27FC236}">
              <a16:creationId xmlns:a16="http://schemas.microsoft.com/office/drawing/2014/main" id="{00000000-0008-0000-0F00-000034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309" name="Object 14" hidden="1">
          <a:extLst>
            <a:ext uri="{FF2B5EF4-FFF2-40B4-BE49-F238E27FC236}">
              <a16:creationId xmlns:a16="http://schemas.microsoft.com/office/drawing/2014/main" id="{00000000-0008-0000-0F00-000035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310" name="Object 56" hidden="1">
          <a:extLst>
            <a:ext uri="{FF2B5EF4-FFF2-40B4-BE49-F238E27FC236}">
              <a16:creationId xmlns:a16="http://schemas.microsoft.com/office/drawing/2014/main" id="{00000000-0008-0000-0F00-00003601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311" name="Object 56" hidden="1">
          <a:extLst>
            <a:ext uri="{FF2B5EF4-FFF2-40B4-BE49-F238E27FC236}">
              <a16:creationId xmlns:a16="http://schemas.microsoft.com/office/drawing/2014/main" id="{00000000-0008-0000-0F00-00003701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8345" cy="404606"/>
    <xdr:sp macro="" textlink="">
      <xdr:nvSpPr>
        <xdr:cNvPr id="312" name="Object 14" hidden="1">
          <a:extLst>
            <a:ext uri="{FF2B5EF4-FFF2-40B4-BE49-F238E27FC236}">
              <a16:creationId xmlns:a16="http://schemas.microsoft.com/office/drawing/2014/main" id="{00000000-0008-0000-0F00-000038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8613" cy="283265"/>
    <xdr:sp macro="" textlink="">
      <xdr:nvSpPr>
        <xdr:cNvPr id="313" name="Object 9" hidden="1">
          <a:extLst>
            <a:ext uri="{FF2B5EF4-FFF2-40B4-BE49-F238E27FC236}">
              <a16:creationId xmlns:a16="http://schemas.microsoft.com/office/drawing/2014/main" id="{00000000-0008-0000-0F00-000039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14" name="Object 8" hidden="1">
          <a:extLst>
            <a:ext uri="{FF2B5EF4-FFF2-40B4-BE49-F238E27FC236}">
              <a16:creationId xmlns:a16="http://schemas.microsoft.com/office/drawing/2014/main" id="{00000000-0008-0000-0F00-00003A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15" name="Object 6" hidden="1">
          <a:extLst>
            <a:ext uri="{FF2B5EF4-FFF2-40B4-BE49-F238E27FC236}">
              <a16:creationId xmlns:a16="http://schemas.microsoft.com/office/drawing/2014/main" id="{00000000-0008-0000-0F00-00003B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316" name="Object 14" hidden="1">
          <a:extLst>
            <a:ext uri="{FF2B5EF4-FFF2-40B4-BE49-F238E27FC236}">
              <a16:creationId xmlns:a16="http://schemas.microsoft.com/office/drawing/2014/main" id="{00000000-0008-0000-0F00-00003C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17" name="Object 56" hidden="1">
          <a:extLst>
            <a:ext uri="{FF2B5EF4-FFF2-40B4-BE49-F238E27FC236}">
              <a16:creationId xmlns:a16="http://schemas.microsoft.com/office/drawing/2014/main" id="{00000000-0008-0000-0F00-00003D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18" name="Object 56" hidden="1">
          <a:extLst>
            <a:ext uri="{FF2B5EF4-FFF2-40B4-BE49-F238E27FC236}">
              <a16:creationId xmlns:a16="http://schemas.microsoft.com/office/drawing/2014/main" id="{00000000-0008-0000-0F00-00003E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5032" cy="409576"/>
    <xdr:sp macro="" textlink="">
      <xdr:nvSpPr>
        <xdr:cNvPr id="319" name="Object 14" hidden="1">
          <a:extLst>
            <a:ext uri="{FF2B5EF4-FFF2-40B4-BE49-F238E27FC236}">
              <a16:creationId xmlns:a16="http://schemas.microsoft.com/office/drawing/2014/main" id="{00000000-0008-0000-0F00-00003F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320" name="Object 9" hidden="1">
          <a:extLst>
            <a:ext uri="{FF2B5EF4-FFF2-40B4-BE49-F238E27FC236}">
              <a16:creationId xmlns:a16="http://schemas.microsoft.com/office/drawing/2014/main" id="{00000000-0008-0000-0F00-000040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21" name="Object 8" hidden="1">
          <a:extLst>
            <a:ext uri="{FF2B5EF4-FFF2-40B4-BE49-F238E27FC236}">
              <a16:creationId xmlns:a16="http://schemas.microsoft.com/office/drawing/2014/main" id="{00000000-0008-0000-0F00-000041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22" name="Object 6" hidden="1">
          <a:extLst>
            <a:ext uri="{FF2B5EF4-FFF2-40B4-BE49-F238E27FC236}">
              <a16:creationId xmlns:a16="http://schemas.microsoft.com/office/drawing/2014/main" id="{00000000-0008-0000-0F00-000042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323" name="Object 14" hidden="1">
          <a:extLst>
            <a:ext uri="{FF2B5EF4-FFF2-40B4-BE49-F238E27FC236}">
              <a16:creationId xmlns:a16="http://schemas.microsoft.com/office/drawing/2014/main" id="{00000000-0008-0000-0F00-000043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24" name="Object 56" hidden="1">
          <a:extLst>
            <a:ext uri="{FF2B5EF4-FFF2-40B4-BE49-F238E27FC236}">
              <a16:creationId xmlns:a16="http://schemas.microsoft.com/office/drawing/2014/main" id="{00000000-0008-0000-0F00-000044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25" name="Object 56" hidden="1">
          <a:extLst>
            <a:ext uri="{FF2B5EF4-FFF2-40B4-BE49-F238E27FC236}">
              <a16:creationId xmlns:a16="http://schemas.microsoft.com/office/drawing/2014/main" id="{00000000-0008-0000-0F00-000045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326" name="Object 9" hidden="1">
          <a:extLst>
            <a:ext uri="{FF2B5EF4-FFF2-40B4-BE49-F238E27FC236}">
              <a16:creationId xmlns:a16="http://schemas.microsoft.com/office/drawing/2014/main" id="{00000000-0008-0000-0F00-000046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27" name="Object 8" hidden="1">
          <a:extLst>
            <a:ext uri="{FF2B5EF4-FFF2-40B4-BE49-F238E27FC236}">
              <a16:creationId xmlns:a16="http://schemas.microsoft.com/office/drawing/2014/main" id="{00000000-0008-0000-0F00-000047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28" name="Object 6" hidden="1">
          <a:extLst>
            <a:ext uri="{FF2B5EF4-FFF2-40B4-BE49-F238E27FC236}">
              <a16:creationId xmlns:a16="http://schemas.microsoft.com/office/drawing/2014/main" id="{00000000-0008-0000-0F00-000048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47625</xdr:colOff>
      <xdr:row>15</xdr:row>
      <xdr:rowOff>0</xdr:rowOff>
    </xdr:from>
    <xdr:ext cx="595032" cy="409576"/>
    <xdr:sp macro="" textlink="">
      <xdr:nvSpPr>
        <xdr:cNvPr id="329" name="Object 14" hidden="1">
          <a:extLst>
            <a:ext uri="{FF2B5EF4-FFF2-40B4-BE49-F238E27FC236}">
              <a16:creationId xmlns:a16="http://schemas.microsoft.com/office/drawing/2014/main" id="{00000000-0008-0000-0F00-000049010000}"/>
            </a:ext>
          </a:extLst>
        </xdr:cNvPr>
        <xdr:cNvSpPr>
          <a:spLocks noChangeArrowheads="1"/>
        </xdr:cNvSpPr>
      </xdr:nvSpPr>
      <xdr:spPr bwMode="auto">
        <a:xfrm>
          <a:off x="4762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04558" cy="409576"/>
    <xdr:sp macro="" textlink="">
      <xdr:nvSpPr>
        <xdr:cNvPr id="330" name="Object 33" hidden="1">
          <a:extLst>
            <a:ext uri="{FF2B5EF4-FFF2-40B4-BE49-F238E27FC236}">
              <a16:creationId xmlns:a16="http://schemas.microsoft.com/office/drawing/2014/main" id="{00000000-0008-0000-0F00-00004A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0550" cy="416299"/>
    <xdr:sp macro="" textlink="">
      <xdr:nvSpPr>
        <xdr:cNvPr id="331" name="Object 14" hidden="1">
          <a:extLst>
            <a:ext uri="{FF2B5EF4-FFF2-40B4-BE49-F238E27FC236}">
              <a16:creationId xmlns:a16="http://schemas.microsoft.com/office/drawing/2014/main" id="{00000000-0008-0000-0F00-00004B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161925</xdr:colOff>
      <xdr:row>15</xdr:row>
      <xdr:rowOff>0</xdr:rowOff>
    </xdr:from>
    <xdr:ext cx="495300" cy="285750"/>
    <xdr:sp macro="" textlink="">
      <xdr:nvSpPr>
        <xdr:cNvPr id="332" name="Object 9" hidden="1">
          <a:extLst>
            <a:ext uri="{FF2B5EF4-FFF2-40B4-BE49-F238E27FC236}">
              <a16:creationId xmlns:a16="http://schemas.microsoft.com/office/drawing/2014/main" id="{00000000-0008-0000-0F00-00004C010000}"/>
            </a:ext>
          </a:extLst>
        </xdr:cNvPr>
        <xdr:cNvSpPr>
          <a:spLocks noChangeArrowheads="1"/>
        </xdr:cNvSpPr>
      </xdr:nvSpPr>
      <xdr:spPr bwMode="auto">
        <a:xfrm>
          <a:off x="16192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200025</xdr:colOff>
      <xdr:row>15</xdr:row>
      <xdr:rowOff>0</xdr:rowOff>
    </xdr:from>
    <xdr:ext cx="476250" cy="304800"/>
    <xdr:sp macro="" textlink="">
      <xdr:nvSpPr>
        <xdr:cNvPr id="333" name="Object 8" hidden="1">
          <a:extLst>
            <a:ext uri="{FF2B5EF4-FFF2-40B4-BE49-F238E27FC236}">
              <a16:creationId xmlns:a16="http://schemas.microsoft.com/office/drawing/2014/main" id="{00000000-0008-0000-0F00-00004D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190500</xdr:colOff>
      <xdr:row>15</xdr:row>
      <xdr:rowOff>0</xdr:rowOff>
    </xdr:from>
    <xdr:ext cx="628650" cy="390525"/>
    <xdr:sp macro="" textlink="">
      <xdr:nvSpPr>
        <xdr:cNvPr id="334" name="Object 6" hidden="1">
          <a:extLst>
            <a:ext uri="{FF2B5EF4-FFF2-40B4-BE49-F238E27FC236}">
              <a16:creationId xmlns:a16="http://schemas.microsoft.com/office/drawing/2014/main" id="{00000000-0008-0000-0F00-00004E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335" name="Object 14" hidden="1">
          <a:extLst>
            <a:ext uri="{FF2B5EF4-FFF2-40B4-BE49-F238E27FC236}">
              <a16:creationId xmlns:a16="http://schemas.microsoft.com/office/drawing/2014/main" id="{00000000-0008-0000-0F00-00004F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336" name="Object 56" hidden="1">
          <a:extLst>
            <a:ext uri="{FF2B5EF4-FFF2-40B4-BE49-F238E27FC236}">
              <a16:creationId xmlns:a16="http://schemas.microsoft.com/office/drawing/2014/main" id="{00000000-0008-0000-0F00-00005001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337" name="Object 56" hidden="1">
          <a:extLst>
            <a:ext uri="{FF2B5EF4-FFF2-40B4-BE49-F238E27FC236}">
              <a16:creationId xmlns:a16="http://schemas.microsoft.com/office/drawing/2014/main" id="{00000000-0008-0000-0F00-00005101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8345" cy="404606"/>
    <xdr:sp macro="" textlink="">
      <xdr:nvSpPr>
        <xdr:cNvPr id="338" name="Object 14" hidden="1">
          <a:extLst>
            <a:ext uri="{FF2B5EF4-FFF2-40B4-BE49-F238E27FC236}">
              <a16:creationId xmlns:a16="http://schemas.microsoft.com/office/drawing/2014/main" id="{00000000-0008-0000-0F00-000052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8613" cy="283265"/>
    <xdr:sp macro="" textlink="">
      <xdr:nvSpPr>
        <xdr:cNvPr id="339" name="Object 9" hidden="1">
          <a:extLst>
            <a:ext uri="{FF2B5EF4-FFF2-40B4-BE49-F238E27FC236}">
              <a16:creationId xmlns:a16="http://schemas.microsoft.com/office/drawing/2014/main" id="{00000000-0008-0000-0F00-000053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40" name="Object 8" hidden="1">
          <a:extLst>
            <a:ext uri="{FF2B5EF4-FFF2-40B4-BE49-F238E27FC236}">
              <a16:creationId xmlns:a16="http://schemas.microsoft.com/office/drawing/2014/main" id="{00000000-0008-0000-0F00-000054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41" name="Object 6" hidden="1">
          <a:extLst>
            <a:ext uri="{FF2B5EF4-FFF2-40B4-BE49-F238E27FC236}">
              <a16:creationId xmlns:a16="http://schemas.microsoft.com/office/drawing/2014/main" id="{00000000-0008-0000-0F00-000055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342" name="Object 14" hidden="1">
          <a:extLst>
            <a:ext uri="{FF2B5EF4-FFF2-40B4-BE49-F238E27FC236}">
              <a16:creationId xmlns:a16="http://schemas.microsoft.com/office/drawing/2014/main" id="{00000000-0008-0000-0F00-000056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43" name="Object 56" hidden="1">
          <a:extLst>
            <a:ext uri="{FF2B5EF4-FFF2-40B4-BE49-F238E27FC236}">
              <a16:creationId xmlns:a16="http://schemas.microsoft.com/office/drawing/2014/main" id="{00000000-0008-0000-0F00-000057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44" name="Object 56" hidden="1">
          <a:extLst>
            <a:ext uri="{FF2B5EF4-FFF2-40B4-BE49-F238E27FC236}">
              <a16:creationId xmlns:a16="http://schemas.microsoft.com/office/drawing/2014/main" id="{00000000-0008-0000-0F00-000058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5032" cy="409576"/>
    <xdr:sp macro="" textlink="">
      <xdr:nvSpPr>
        <xdr:cNvPr id="345" name="Object 14" hidden="1">
          <a:extLst>
            <a:ext uri="{FF2B5EF4-FFF2-40B4-BE49-F238E27FC236}">
              <a16:creationId xmlns:a16="http://schemas.microsoft.com/office/drawing/2014/main" id="{00000000-0008-0000-0F00-000059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346" name="Object 9" hidden="1">
          <a:extLst>
            <a:ext uri="{FF2B5EF4-FFF2-40B4-BE49-F238E27FC236}">
              <a16:creationId xmlns:a16="http://schemas.microsoft.com/office/drawing/2014/main" id="{00000000-0008-0000-0F00-00005A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47" name="Object 8" hidden="1">
          <a:extLst>
            <a:ext uri="{FF2B5EF4-FFF2-40B4-BE49-F238E27FC236}">
              <a16:creationId xmlns:a16="http://schemas.microsoft.com/office/drawing/2014/main" id="{00000000-0008-0000-0F00-00005B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48" name="Object 6" hidden="1">
          <a:extLst>
            <a:ext uri="{FF2B5EF4-FFF2-40B4-BE49-F238E27FC236}">
              <a16:creationId xmlns:a16="http://schemas.microsoft.com/office/drawing/2014/main" id="{00000000-0008-0000-0F00-00005C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349" name="Object 14" hidden="1">
          <a:extLst>
            <a:ext uri="{FF2B5EF4-FFF2-40B4-BE49-F238E27FC236}">
              <a16:creationId xmlns:a16="http://schemas.microsoft.com/office/drawing/2014/main" id="{00000000-0008-0000-0F00-00005D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50" name="Object 56" hidden="1">
          <a:extLst>
            <a:ext uri="{FF2B5EF4-FFF2-40B4-BE49-F238E27FC236}">
              <a16:creationId xmlns:a16="http://schemas.microsoft.com/office/drawing/2014/main" id="{00000000-0008-0000-0F00-00005E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51" name="Object 56" hidden="1">
          <a:extLst>
            <a:ext uri="{FF2B5EF4-FFF2-40B4-BE49-F238E27FC236}">
              <a16:creationId xmlns:a16="http://schemas.microsoft.com/office/drawing/2014/main" id="{00000000-0008-0000-0F00-00005F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352" name="Object 9" hidden="1">
          <a:extLst>
            <a:ext uri="{FF2B5EF4-FFF2-40B4-BE49-F238E27FC236}">
              <a16:creationId xmlns:a16="http://schemas.microsoft.com/office/drawing/2014/main" id="{00000000-0008-0000-0F00-000060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53" name="Object 8" hidden="1">
          <a:extLst>
            <a:ext uri="{FF2B5EF4-FFF2-40B4-BE49-F238E27FC236}">
              <a16:creationId xmlns:a16="http://schemas.microsoft.com/office/drawing/2014/main" id="{00000000-0008-0000-0F00-000061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54" name="Object 6" hidden="1">
          <a:extLst>
            <a:ext uri="{FF2B5EF4-FFF2-40B4-BE49-F238E27FC236}">
              <a16:creationId xmlns:a16="http://schemas.microsoft.com/office/drawing/2014/main" id="{00000000-0008-0000-0F00-000062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47625</xdr:colOff>
      <xdr:row>15</xdr:row>
      <xdr:rowOff>0</xdr:rowOff>
    </xdr:from>
    <xdr:ext cx="595032" cy="409576"/>
    <xdr:sp macro="" textlink="">
      <xdr:nvSpPr>
        <xdr:cNvPr id="355" name="Object 14" hidden="1">
          <a:extLst>
            <a:ext uri="{FF2B5EF4-FFF2-40B4-BE49-F238E27FC236}">
              <a16:creationId xmlns:a16="http://schemas.microsoft.com/office/drawing/2014/main" id="{00000000-0008-0000-0F00-000063010000}"/>
            </a:ext>
          </a:extLst>
        </xdr:cNvPr>
        <xdr:cNvSpPr>
          <a:spLocks noChangeArrowheads="1"/>
        </xdr:cNvSpPr>
      </xdr:nvSpPr>
      <xdr:spPr bwMode="auto">
        <a:xfrm>
          <a:off x="4762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04558" cy="409576"/>
    <xdr:sp macro="" textlink="">
      <xdr:nvSpPr>
        <xdr:cNvPr id="356" name="Object 33" hidden="1">
          <a:extLst>
            <a:ext uri="{FF2B5EF4-FFF2-40B4-BE49-F238E27FC236}">
              <a16:creationId xmlns:a16="http://schemas.microsoft.com/office/drawing/2014/main" id="{00000000-0008-0000-0F00-000064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0550" cy="416299"/>
    <xdr:sp macro="" textlink="">
      <xdr:nvSpPr>
        <xdr:cNvPr id="357" name="Object 14" hidden="1">
          <a:extLst>
            <a:ext uri="{FF2B5EF4-FFF2-40B4-BE49-F238E27FC236}">
              <a16:creationId xmlns:a16="http://schemas.microsoft.com/office/drawing/2014/main" id="{00000000-0008-0000-0F00-000065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161925</xdr:colOff>
      <xdr:row>15</xdr:row>
      <xdr:rowOff>0</xdr:rowOff>
    </xdr:from>
    <xdr:ext cx="495300" cy="285750"/>
    <xdr:sp macro="" textlink="">
      <xdr:nvSpPr>
        <xdr:cNvPr id="358" name="Object 9" hidden="1">
          <a:extLst>
            <a:ext uri="{FF2B5EF4-FFF2-40B4-BE49-F238E27FC236}">
              <a16:creationId xmlns:a16="http://schemas.microsoft.com/office/drawing/2014/main" id="{00000000-0008-0000-0F00-000066010000}"/>
            </a:ext>
          </a:extLst>
        </xdr:cNvPr>
        <xdr:cNvSpPr>
          <a:spLocks noChangeArrowheads="1"/>
        </xdr:cNvSpPr>
      </xdr:nvSpPr>
      <xdr:spPr bwMode="auto">
        <a:xfrm>
          <a:off x="16192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200025</xdr:colOff>
      <xdr:row>15</xdr:row>
      <xdr:rowOff>0</xdr:rowOff>
    </xdr:from>
    <xdr:ext cx="476250" cy="304800"/>
    <xdr:sp macro="" textlink="">
      <xdr:nvSpPr>
        <xdr:cNvPr id="359" name="Object 8" hidden="1">
          <a:extLst>
            <a:ext uri="{FF2B5EF4-FFF2-40B4-BE49-F238E27FC236}">
              <a16:creationId xmlns:a16="http://schemas.microsoft.com/office/drawing/2014/main" id="{00000000-0008-0000-0F00-000067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190500</xdr:colOff>
      <xdr:row>15</xdr:row>
      <xdr:rowOff>0</xdr:rowOff>
    </xdr:from>
    <xdr:ext cx="628650" cy="390525"/>
    <xdr:sp macro="" textlink="">
      <xdr:nvSpPr>
        <xdr:cNvPr id="360" name="Object 6" hidden="1">
          <a:extLst>
            <a:ext uri="{FF2B5EF4-FFF2-40B4-BE49-F238E27FC236}">
              <a16:creationId xmlns:a16="http://schemas.microsoft.com/office/drawing/2014/main" id="{00000000-0008-0000-0F00-000068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361" name="Object 14" hidden="1">
          <a:extLst>
            <a:ext uri="{FF2B5EF4-FFF2-40B4-BE49-F238E27FC236}">
              <a16:creationId xmlns:a16="http://schemas.microsoft.com/office/drawing/2014/main" id="{00000000-0008-0000-0F00-000069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362" name="Object 56" hidden="1">
          <a:extLst>
            <a:ext uri="{FF2B5EF4-FFF2-40B4-BE49-F238E27FC236}">
              <a16:creationId xmlns:a16="http://schemas.microsoft.com/office/drawing/2014/main" id="{00000000-0008-0000-0F00-00006A01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85725</xdr:colOff>
      <xdr:row>15</xdr:row>
      <xdr:rowOff>0</xdr:rowOff>
    </xdr:from>
    <xdr:ext cx="581025" cy="419100"/>
    <xdr:sp macro="" textlink="">
      <xdr:nvSpPr>
        <xdr:cNvPr id="363" name="Object 56" hidden="1">
          <a:extLst>
            <a:ext uri="{FF2B5EF4-FFF2-40B4-BE49-F238E27FC236}">
              <a16:creationId xmlns:a16="http://schemas.microsoft.com/office/drawing/2014/main" id="{00000000-0008-0000-0F00-00006B010000}"/>
            </a:ext>
          </a:extLst>
        </xdr:cNvPr>
        <xdr:cNvSpPr>
          <a:spLocks noChangeArrowheads="1"/>
        </xdr:cNvSpPr>
      </xdr:nvSpPr>
      <xdr:spPr bwMode="auto">
        <a:xfrm>
          <a:off x="8572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8345" cy="404606"/>
    <xdr:sp macro="" textlink="">
      <xdr:nvSpPr>
        <xdr:cNvPr id="364" name="Object 14" hidden="1">
          <a:extLst>
            <a:ext uri="{FF2B5EF4-FFF2-40B4-BE49-F238E27FC236}">
              <a16:creationId xmlns:a16="http://schemas.microsoft.com/office/drawing/2014/main" id="{00000000-0008-0000-0F00-00006C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8613" cy="283265"/>
    <xdr:sp macro="" textlink="">
      <xdr:nvSpPr>
        <xdr:cNvPr id="365" name="Object 9" hidden="1">
          <a:extLst>
            <a:ext uri="{FF2B5EF4-FFF2-40B4-BE49-F238E27FC236}">
              <a16:creationId xmlns:a16="http://schemas.microsoft.com/office/drawing/2014/main" id="{00000000-0008-0000-0F00-00006D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66" name="Object 8" hidden="1">
          <a:extLst>
            <a:ext uri="{FF2B5EF4-FFF2-40B4-BE49-F238E27FC236}">
              <a16:creationId xmlns:a16="http://schemas.microsoft.com/office/drawing/2014/main" id="{00000000-0008-0000-0F00-00006E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67" name="Object 6" hidden="1">
          <a:extLst>
            <a:ext uri="{FF2B5EF4-FFF2-40B4-BE49-F238E27FC236}">
              <a16:creationId xmlns:a16="http://schemas.microsoft.com/office/drawing/2014/main" id="{00000000-0008-0000-0F00-00006F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368" name="Object 14" hidden="1">
          <a:extLst>
            <a:ext uri="{FF2B5EF4-FFF2-40B4-BE49-F238E27FC236}">
              <a16:creationId xmlns:a16="http://schemas.microsoft.com/office/drawing/2014/main" id="{00000000-0008-0000-0F00-000070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69" name="Object 56" hidden="1">
          <a:extLst>
            <a:ext uri="{FF2B5EF4-FFF2-40B4-BE49-F238E27FC236}">
              <a16:creationId xmlns:a16="http://schemas.microsoft.com/office/drawing/2014/main" id="{00000000-0008-0000-0F00-000071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70" name="Object 56" hidden="1">
          <a:extLst>
            <a:ext uri="{FF2B5EF4-FFF2-40B4-BE49-F238E27FC236}">
              <a16:creationId xmlns:a16="http://schemas.microsoft.com/office/drawing/2014/main" id="{00000000-0008-0000-0F00-000072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95032" cy="409576"/>
    <xdr:sp macro="" textlink="">
      <xdr:nvSpPr>
        <xdr:cNvPr id="371" name="Object 14" hidden="1">
          <a:extLst>
            <a:ext uri="{FF2B5EF4-FFF2-40B4-BE49-F238E27FC236}">
              <a16:creationId xmlns:a16="http://schemas.microsoft.com/office/drawing/2014/main" id="{00000000-0008-0000-0F00-000073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372" name="Object 9" hidden="1">
          <a:extLst>
            <a:ext uri="{FF2B5EF4-FFF2-40B4-BE49-F238E27FC236}">
              <a16:creationId xmlns:a16="http://schemas.microsoft.com/office/drawing/2014/main" id="{00000000-0008-0000-0F00-000074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73" name="Object 8" hidden="1">
          <a:extLst>
            <a:ext uri="{FF2B5EF4-FFF2-40B4-BE49-F238E27FC236}">
              <a16:creationId xmlns:a16="http://schemas.microsoft.com/office/drawing/2014/main" id="{00000000-0008-0000-0F00-000075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74" name="Object 6" hidden="1">
          <a:extLst>
            <a:ext uri="{FF2B5EF4-FFF2-40B4-BE49-F238E27FC236}">
              <a16:creationId xmlns:a16="http://schemas.microsoft.com/office/drawing/2014/main" id="{00000000-0008-0000-0F00-000076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52450" cy="409575"/>
    <xdr:sp macro="" textlink="">
      <xdr:nvSpPr>
        <xdr:cNvPr id="375" name="Object 14" hidden="1">
          <a:extLst>
            <a:ext uri="{FF2B5EF4-FFF2-40B4-BE49-F238E27FC236}">
              <a16:creationId xmlns:a16="http://schemas.microsoft.com/office/drawing/2014/main" id="{00000000-0008-0000-0F00-000077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76" name="Object 56" hidden="1">
          <a:extLst>
            <a:ext uri="{FF2B5EF4-FFF2-40B4-BE49-F238E27FC236}">
              <a16:creationId xmlns:a16="http://schemas.microsoft.com/office/drawing/2014/main" id="{00000000-0008-0000-0F00-000078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581025" cy="419100"/>
    <xdr:sp macro="" textlink="">
      <xdr:nvSpPr>
        <xdr:cNvPr id="377" name="Object 56" hidden="1">
          <a:extLst>
            <a:ext uri="{FF2B5EF4-FFF2-40B4-BE49-F238E27FC236}">
              <a16:creationId xmlns:a16="http://schemas.microsoft.com/office/drawing/2014/main" id="{00000000-0008-0000-0F00-000079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378" name="Object 9" hidden="1">
          <a:extLst>
            <a:ext uri="{FF2B5EF4-FFF2-40B4-BE49-F238E27FC236}">
              <a16:creationId xmlns:a16="http://schemas.microsoft.com/office/drawing/2014/main" id="{00000000-0008-0000-0F00-00007A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79" name="Object 8" hidden="1">
          <a:extLst>
            <a:ext uri="{FF2B5EF4-FFF2-40B4-BE49-F238E27FC236}">
              <a16:creationId xmlns:a16="http://schemas.microsoft.com/office/drawing/2014/main" id="{00000000-0008-0000-0F00-00007B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80" name="Object 6" hidden="1">
          <a:extLst>
            <a:ext uri="{FF2B5EF4-FFF2-40B4-BE49-F238E27FC236}">
              <a16:creationId xmlns:a16="http://schemas.microsoft.com/office/drawing/2014/main" id="{00000000-0008-0000-0F00-00007C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161925</xdr:colOff>
      <xdr:row>15</xdr:row>
      <xdr:rowOff>0</xdr:rowOff>
    </xdr:from>
    <xdr:ext cx="495300" cy="285750"/>
    <xdr:sp macro="" textlink="">
      <xdr:nvSpPr>
        <xdr:cNvPr id="381" name="Object 9" hidden="1">
          <a:extLst>
            <a:ext uri="{FF2B5EF4-FFF2-40B4-BE49-F238E27FC236}">
              <a16:creationId xmlns:a16="http://schemas.microsoft.com/office/drawing/2014/main" id="{00000000-0008-0000-0F00-00007D010000}"/>
            </a:ext>
          </a:extLst>
        </xdr:cNvPr>
        <xdr:cNvSpPr>
          <a:spLocks noChangeArrowheads="1"/>
        </xdr:cNvSpPr>
      </xdr:nvSpPr>
      <xdr:spPr bwMode="auto">
        <a:xfrm>
          <a:off x="16192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200025</xdr:colOff>
      <xdr:row>15</xdr:row>
      <xdr:rowOff>0</xdr:rowOff>
    </xdr:from>
    <xdr:ext cx="476250" cy="304800"/>
    <xdr:sp macro="" textlink="">
      <xdr:nvSpPr>
        <xdr:cNvPr id="382" name="Object 8" hidden="1">
          <a:extLst>
            <a:ext uri="{FF2B5EF4-FFF2-40B4-BE49-F238E27FC236}">
              <a16:creationId xmlns:a16="http://schemas.microsoft.com/office/drawing/2014/main" id="{00000000-0008-0000-0F00-00007E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13</xdr:col>
      <xdr:colOff>190500</xdr:colOff>
      <xdr:row>15</xdr:row>
      <xdr:rowOff>0</xdr:rowOff>
    </xdr:from>
    <xdr:ext cx="628650" cy="390525"/>
    <xdr:sp macro="" textlink="">
      <xdr:nvSpPr>
        <xdr:cNvPr id="383" name="Object 6" hidden="1">
          <a:extLst>
            <a:ext uri="{FF2B5EF4-FFF2-40B4-BE49-F238E27FC236}">
              <a16:creationId xmlns:a16="http://schemas.microsoft.com/office/drawing/2014/main" id="{00000000-0008-0000-0F00-00007F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8613" cy="283265"/>
    <xdr:sp macro="" textlink="">
      <xdr:nvSpPr>
        <xdr:cNvPr id="384" name="Object 9" hidden="1">
          <a:extLst>
            <a:ext uri="{FF2B5EF4-FFF2-40B4-BE49-F238E27FC236}">
              <a16:creationId xmlns:a16="http://schemas.microsoft.com/office/drawing/2014/main" id="{00000000-0008-0000-0F00-000080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85" name="Object 8" hidden="1">
          <a:extLst>
            <a:ext uri="{FF2B5EF4-FFF2-40B4-BE49-F238E27FC236}">
              <a16:creationId xmlns:a16="http://schemas.microsoft.com/office/drawing/2014/main" id="{00000000-0008-0000-0F00-000081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86" name="Object 6" hidden="1">
          <a:extLst>
            <a:ext uri="{FF2B5EF4-FFF2-40B4-BE49-F238E27FC236}">
              <a16:creationId xmlns:a16="http://schemas.microsoft.com/office/drawing/2014/main" id="{00000000-0008-0000-0F00-000082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387" name="Object 9" hidden="1">
          <a:extLst>
            <a:ext uri="{FF2B5EF4-FFF2-40B4-BE49-F238E27FC236}">
              <a16:creationId xmlns:a16="http://schemas.microsoft.com/office/drawing/2014/main" id="{00000000-0008-0000-0F00-000083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88" name="Object 8" hidden="1">
          <a:extLst>
            <a:ext uri="{FF2B5EF4-FFF2-40B4-BE49-F238E27FC236}">
              <a16:creationId xmlns:a16="http://schemas.microsoft.com/office/drawing/2014/main" id="{00000000-0008-0000-0F00-000084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89" name="Object 6" hidden="1">
          <a:extLst>
            <a:ext uri="{FF2B5EF4-FFF2-40B4-BE49-F238E27FC236}">
              <a16:creationId xmlns:a16="http://schemas.microsoft.com/office/drawing/2014/main" id="{00000000-0008-0000-0F00-000085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95300" cy="285750"/>
    <xdr:sp macro="" textlink="">
      <xdr:nvSpPr>
        <xdr:cNvPr id="390" name="Object 9" hidden="1">
          <a:extLst>
            <a:ext uri="{FF2B5EF4-FFF2-40B4-BE49-F238E27FC236}">
              <a16:creationId xmlns:a16="http://schemas.microsoft.com/office/drawing/2014/main" id="{00000000-0008-0000-0F00-000086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476250" cy="304800"/>
    <xdr:sp macro="" textlink="">
      <xdr:nvSpPr>
        <xdr:cNvPr id="391" name="Object 8" hidden="1">
          <a:extLst>
            <a:ext uri="{FF2B5EF4-FFF2-40B4-BE49-F238E27FC236}">
              <a16:creationId xmlns:a16="http://schemas.microsoft.com/office/drawing/2014/main" id="{00000000-0008-0000-0F00-000087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15</xdr:row>
      <xdr:rowOff>0</xdr:rowOff>
    </xdr:from>
    <xdr:ext cx="628650" cy="390525"/>
    <xdr:sp macro="" textlink="">
      <xdr:nvSpPr>
        <xdr:cNvPr id="392" name="Object 6" hidden="1">
          <a:extLst>
            <a:ext uri="{FF2B5EF4-FFF2-40B4-BE49-F238E27FC236}">
              <a16:creationId xmlns:a16="http://schemas.microsoft.com/office/drawing/2014/main" id="{00000000-0008-0000-0F00-000088010000}"/>
            </a:ext>
          </a:extLst>
        </xdr:cNvPr>
        <xdr:cNvSpPr>
          <a:spLocks noChangeArrowheads="1"/>
        </xdr:cNvSpPr>
      </xdr:nvSpPr>
      <xdr:spPr bwMode="auto">
        <a:xfrm>
          <a:off x="180975" y="40862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>
    <xdr:from>
      <xdr:col>14</xdr:col>
      <xdr:colOff>47625</xdr:colOff>
      <xdr:row>17</xdr:row>
      <xdr:rowOff>19050</xdr:rowOff>
    </xdr:from>
    <xdr:to>
      <xdr:col>15</xdr:col>
      <xdr:colOff>0</xdr:colOff>
      <xdr:row>18</xdr:row>
      <xdr:rowOff>47625</xdr:rowOff>
    </xdr:to>
    <xdr:grpSp>
      <xdr:nvGrpSpPr>
        <xdr:cNvPr id="393" name="Группа 209">
          <a:extLst>
            <a:ext uri="{FF2B5EF4-FFF2-40B4-BE49-F238E27FC236}">
              <a16:creationId xmlns:a16="http://schemas.microsoft.com/office/drawing/2014/main" id="{00000000-0008-0000-0F00-000089010000}"/>
            </a:ext>
          </a:extLst>
        </xdr:cNvPr>
        <xdr:cNvGrpSpPr>
          <a:grpSpLocks noChangeAspect="1"/>
        </xdr:cNvGrpSpPr>
      </xdr:nvGrpSpPr>
      <xdr:grpSpPr bwMode="auto">
        <a:xfrm>
          <a:off x="6677025" y="4772025"/>
          <a:ext cx="466725" cy="228600"/>
          <a:chOff x="247169" y="1578778"/>
          <a:chExt cx="534799" cy="162366"/>
        </a:xfrm>
      </xdr:grpSpPr>
      <xdr:sp macro="" textlink="">
        <xdr:nvSpPr>
          <xdr:cNvPr id="394" name="TextBox 393">
            <a:extLst>
              <a:ext uri="{FF2B5EF4-FFF2-40B4-BE49-F238E27FC236}">
                <a16:creationId xmlns:a16="http://schemas.microsoft.com/office/drawing/2014/main" id="{00000000-0008-0000-0F00-00008A010000}"/>
              </a:ext>
            </a:extLst>
          </xdr:cNvPr>
          <xdr:cNvSpPr txBox="1"/>
        </xdr:nvSpPr>
        <xdr:spPr>
          <a:xfrm>
            <a:off x="514568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95" name="TextBox 394">
            <a:extLst>
              <a:ext uri="{FF2B5EF4-FFF2-40B4-BE49-F238E27FC236}">
                <a16:creationId xmlns:a16="http://schemas.microsoft.com/office/drawing/2014/main" id="{00000000-0008-0000-0F00-00008B01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57150</xdr:colOff>
      <xdr:row>4</xdr:row>
      <xdr:rowOff>66675</xdr:rowOff>
    </xdr:from>
    <xdr:to>
      <xdr:col>14</xdr:col>
      <xdr:colOff>152400</xdr:colOff>
      <xdr:row>4</xdr:row>
      <xdr:rowOff>666750</xdr:rowOff>
    </xdr:to>
    <xdr:grpSp>
      <xdr:nvGrpSpPr>
        <xdr:cNvPr id="396" name="Группа 395">
          <a:extLst>
            <a:ext uri="{FF2B5EF4-FFF2-40B4-BE49-F238E27FC236}">
              <a16:creationId xmlns:a16="http://schemas.microsoft.com/office/drawing/2014/main" id="{8BFCF3A0-CD9B-4DA1-B311-DAF3D47BD556}"/>
            </a:ext>
          </a:extLst>
        </xdr:cNvPr>
        <xdr:cNvGrpSpPr/>
      </xdr:nvGrpSpPr>
      <xdr:grpSpPr>
        <a:xfrm>
          <a:off x="285750" y="1466850"/>
          <a:ext cx="6496050" cy="600075"/>
          <a:chOff x="7943850" y="9525"/>
          <a:chExt cx="3762375" cy="400050"/>
        </a:xfrm>
      </xdr:grpSpPr>
      <xdr:pic>
        <xdr:nvPicPr>
          <xdr:cNvPr id="397" name="Рисунок 396">
            <a:extLst>
              <a:ext uri="{FF2B5EF4-FFF2-40B4-BE49-F238E27FC236}">
                <a16:creationId xmlns:a16="http://schemas.microsoft.com/office/drawing/2014/main" id="{28053C36-56EA-F008-555B-321702AA68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8" name="Рисунок 397">
            <a:extLst>
              <a:ext uri="{FF2B5EF4-FFF2-40B4-BE49-F238E27FC236}">
                <a16:creationId xmlns:a16="http://schemas.microsoft.com/office/drawing/2014/main" id="{F5DF352B-C990-1A33-4691-76F5DA6AC0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9" name="Рисунок 398">
            <a:extLst>
              <a:ext uri="{FF2B5EF4-FFF2-40B4-BE49-F238E27FC236}">
                <a16:creationId xmlns:a16="http://schemas.microsoft.com/office/drawing/2014/main" id="{FC5E3E77-9316-A226-E8DF-E76F2E2F27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0" name="Рисунок 399">
            <a:extLst>
              <a:ext uri="{FF2B5EF4-FFF2-40B4-BE49-F238E27FC236}">
                <a16:creationId xmlns:a16="http://schemas.microsoft.com/office/drawing/2014/main" id="{B3FED610-C26F-E494-4F20-3A80464F80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1" name="Рисунок 400">
            <a:extLst>
              <a:ext uri="{FF2B5EF4-FFF2-40B4-BE49-F238E27FC236}">
                <a16:creationId xmlns:a16="http://schemas.microsoft.com/office/drawing/2014/main" id="{99A5D355-AAFD-E82D-F91F-79E564B16E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2" name="Рисунок 401">
            <a:extLst>
              <a:ext uri="{FF2B5EF4-FFF2-40B4-BE49-F238E27FC236}">
                <a16:creationId xmlns:a16="http://schemas.microsoft.com/office/drawing/2014/main" id="{8947D93B-A09E-A3B0-8B98-B71CC9E7EA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3" name="Рисунок 402">
            <a:extLst>
              <a:ext uri="{FF2B5EF4-FFF2-40B4-BE49-F238E27FC236}">
                <a16:creationId xmlns:a16="http://schemas.microsoft.com/office/drawing/2014/main" id="{D488DCA3-2B1E-B349-53CE-44808C3B45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4" name="Рисунок 403">
            <a:extLst>
              <a:ext uri="{FF2B5EF4-FFF2-40B4-BE49-F238E27FC236}">
                <a16:creationId xmlns:a16="http://schemas.microsoft.com/office/drawing/2014/main" id="{C77C1D0E-A277-FCE0-C228-CC9B2077B3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152400</xdr:colOff>
      <xdr:row>0</xdr:row>
      <xdr:rowOff>190500</xdr:rowOff>
    </xdr:from>
    <xdr:to>
      <xdr:col>3</xdr:col>
      <xdr:colOff>171450</xdr:colOff>
      <xdr:row>2</xdr:row>
      <xdr:rowOff>71342</xdr:rowOff>
    </xdr:to>
    <xdr:pic>
      <xdr:nvPicPr>
        <xdr:cNvPr id="405" name="Picture 2" descr="Изображение выглядит как Шрифт&#10;&#10;Автоматически созданное описание">
          <a:extLst>
            <a:ext uri="{FF2B5EF4-FFF2-40B4-BE49-F238E27FC236}">
              <a16:creationId xmlns:a16="http://schemas.microsoft.com/office/drawing/2014/main" id="{3E1312EF-E4E8-441A-865D-28D218C3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10800000" flipH="1" flipV="1">
          <a:off x="381000" y="19050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0</xdr:row>
      <xdr:rowOff>76200</xdr:rowOff>
    </xdr:from>
    <xdr:to>
      <xdr:col>25</xdr:col>
      <xdr:colOff>171450</xdr:colOff>
      <xdr:row>2</xdr:row>
      <xdr:rowOff>209931</xdr:rowOff>
    </xdr:to>
    <xdr:pic>
      <xdr:nvPicPr>
        <xdr:cNvPr id="406" name="Рисунок 405" descr="Изображение выглядит как Графика, графическая вставка, искусство, дизайн&#10;&#10;Автоматически созданное описание">
          <a:extLst>
            <a:ext uri="{FF2B5EF4-FFF2-40B4-BE49-F238E27FC236}">
              <a16:creationId xmlns:a16="http://schemas.microsoft.com/office/drawing/2014/main" id="{DBDA05D1-F53A-4D0F-91C4-AD98BB801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772900" y="76200"/>
          <a:ext cx="666750" cy="78143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</xdr:col>
      <xdr:colOff>204507</xdr:colOff>
      <xdr:row>8</xdr:row>
      <xdr:rowOff>9526</xdr:rowOff>
    </xdr:to>
    <xdr:sp macro="" textlink="">
      <xdr:nvSpPr>
        <xdr:cNvPr id="2" name="Object 14" hidden="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47625" y="208597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214033</xdr:colOff>
      <xdr:row>8</xdr:row>
      <xdr:rowOff>9526</xdr:rowOff>
    </xdr:to>
    <xdr:sp macro="" textlink="">
      <xdr:nvSpPr>
        <xdr:cNvPr id="3" name="Object 33" hidden="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6</xdr:row>
      <xdr:rowOff>0</xdr:rowOff>
    </xdr:from>
    <xdr:ext cx="590550" cy="416299"/>
    <xdr:sp macro="" textlink="">
      <xdr:nvSpPr>
        <xdr:cNvPr id="4" name="Object 14" hidden="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1</xdr:col>
      <xdr:colOff>0</xdr:colOff>
      <xdr:row>6</xdr:row>
      <xdr:rowOff>0</xdr:rowOff>
    </xdr:from>
    <xdr:to>
      <xdr:col>2</xdr:col>
      <xdr:colOff>104775</xdr:colOff>
      <xdr:row>7</xdr:row>
      <xdr:rowOff>85725</xdr:rowOff>
    </xdr:to>
    <xdr:sp macro="" textlink="">
      <xdr:nvSpPr>
        <xdr:cNvPr id="5" name="Object 9" hidden="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161925" y="208597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1</xdr:col>
      <xdr:colOff>0</xdr:colOff>
      <xdr:row>6</xdr:row>
      <xdr:rowOff>0</xdr:rowOff>
    </xdr:from>
    <xdr:ext cx="476250" cy="304800"/>
    <xdr:sp macro="" textlink="">
      <xdr:nvSpPr>
        <xdr:cNvPr id="6" name="Object 8" hidden="1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628650" cy="390525"/>
    <xdr:sp macro="" textlink="">
      <xdr:nvSpPr>
        <xdr:cNvPr id="7" name="Object 6" hidden="1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52450" cy="409575"/>
    <xdr:sp macro="" textlink="">
      <xdr:nvSpPr>
        <xdr:cNvPr id="8" name="Object 14" hidden="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9" name="Object 56" hidden="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>
          <a:spLocks noChangeArrowheads="1"/>
        </xdr:cNvSpPr>
      </xdr:nvSpPr>
      <xdr:spPr bwMode="auto">
        <a:xfrm>
          <a:off x="8572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10" name="Object 56" hidden="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>
          <a:spLocks noChangeArrowheads="1"/>
        </xdr:cNvSpPr>
      </xdr:nvSpPr>
      <xdr:spPr bwMode="auto">
        <a:xfrm>
          <a:off x="8572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98345" cy="404606"/>
    <xdr:sp macro="" textlink="">
      <xdr:nvSpPr>
        <xdr:cNvPr id="11" name="Object 14" hidden="1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8613" cy="283265"/>
    <xdr:sp macro="" textlink="">
      <xdr:nvSpPr>
        <xdr:cNvPr id="12" name="Object 9" hidden="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304800"/>
    <xdr:sp macro="" textlink="">
      <xdr:nvSpPr>
        <xdr:cNvPr id="13" name="Object 8" hidden="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628650" cy="390525"/>
    <xdr:sp macro="" textlink="">
      <xdr:nvSpPr>
        <xdr:cNvPr id="14" name="Object 6" hidden="1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52450" cy="409575"/>
    <xdr:sp macro="" textlink="">
      <xdr:nvSpPr>
        <xdr:cNvPr id="15" name="Object 14" hidden="1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16" name="Object 56" hidden="1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17" name="Object 56" hidden="1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595032" cy="409576"/>
    <xdr:sp macro="" textlink="">
      <xdr:nvSpPr>
        <xdr:cNvPr id="18" name="Object 14" hidden="1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>
          <a:spLocks noChangeArrowheads="1"/>
        </xdr:cNvSpPr>
      </xdr:nvSpPr>
      <xdr:spPr bwMode="auto">
        <a:xfrm>
          <a:off x="180975" y="20955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104775</xdr:rowOff>
    </xdr:from>
    <xdr:ext cx="495300" cy="285750"/>
    <xdr:sp macro="" textlink="">
      <xdr:nvSpPr>
        <xdr:cNvPr id="19" name="Object 9" hidden="1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>
          <a:spLocks noChangeArrowheads="1"/>
        </xdr:cNvSpPr>
      </xdr:nvSpPr>
      <xdr:spPr bwMode="auto">
        <a:xfrm>
          <a:off x="180975" y="21907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76200</xdr:rowOff>
    </xdr:from>
    <xdr:ext cx="476250" cy="304800"/>
    <xdr:sp macro="" textlink="">
      <xdr:nvSpPr>
        <xdr:cNvPr id="20" name="Object 8" hidden="1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>
          <a:spLocks noChangeArrowheads="1"/>
        </xdr:cNvSpPr>
      </xdr:nvSpPr>
      <xdr:spPr bwMode="auto">
        <a:xfrm>
          <a:off x="180975" y="21621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628650" cy="390525"/>
    <xdr:sp macro="" textlink="">
      <xdr:nvSpPr>
        <xdr:cNvPr id="21" name="Object 6" hidden="1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>
          <a:spLocks noChangeArrowheads="1"/>
        </xdr:cNvSpPr>
      </xdr:nvSpPr>
      <xdr:spPr bwMode="auto">
        <a:xfrm>
          <a:off x="180975" y="20955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552450" cy="409575"/>
    <xdr:sp macro="" textlink="">
      <xdr:nvSpPr>
        <xdr:cNvPr id="22" name="Object 14" hidden="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>
          <a:spLocks noChangeArrowheads="1"/>
        </xdr:cNvSpPr>
      </xdr:nvSpPr>
      <xdr:spPr bwMode="auto">
        <a:xfrm>
          <a:off x="180975" y="20955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23" name="Object 56" hidden="1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81025" cy="419100"/>
    <xdr:sp macro="" textlink="">
      <xdr:nvSpPr>
        <xdr:cNvPr id="24" name="Object 56" hidden="1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>
          <a:spLocks noChangeArrowheads="1"/>
        </xdr:cNvSpPr>
      </xdr:nvSpPr>
      <xdr:spPr bwMode="auto">
        <a:xfrm>
          <a:off x="180975" y="20859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104775</xdr:rowOff>
    </xdr:from>
    <xdr:ext cx="495300" cy="285750"/>
    <xdr:sp macro="" textlink="">
      <xdr:nvSpPr>
        <xdr:cNvPr id="25" name="Object 9" hidden="1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>
          <a:spLocks noChangeArrowheads="1"/>
        </xdr:cNvSpPr>
      </xdr:nvSpPr>
      <xdr:spPr bwMode="auto">
        <a:xfrm>
          <a:off x="180975" y="21907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76200</xdr:rowOff>
    </xdr:from>
    <xdr:ext cx="476250" cy="304800"/>
    <xdr:sp macro="" textlink="">
      <xdr:nvSpPr>
        <xdr:cNvPr id="26" name="Object 8" hidden="1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>
          <a:spLocks noChangeArrowheads="1"/>
        </xdr:cNvSpPr>
      </xdr:nvSpPr>
      <xdr:spPr bwMode="auto">
        <a:xfrm>
          <a:off x="180975" y="21621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9525</xdr:rowOff>
    </xdr:from>
    <xdr:ext cx="628650" cy="390525"/>
    <xdr:sp macro="" textlink="">
      <xdr:nvSpPr>
        <xdr:cNvPr id="27" name="Object 6" hidden="1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>
          <a:spLocks noChangeArrowheads="1"/>
        </xdr:cNvSpPr>
      </xdr:nvSpPr>
      <xdr:spPr bwMode="auto">
        <a:xfrm>
          <a:off x="180975" y="20955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595032" cy="409576"/>
    <xdr:sp macro="" textlink="">
      <xdr:nvSpPr>
        <xdr:cNvPr id="28" name="Object 14" hidden="1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>
          <a:spLocks noChangeArrowheads="1"/>
        </xdr:cNvSpPr>
      </xdr:nvSpPr>
      <xdr:spPr bwMode="auto">
        <a:xfrm>
          <a:off x="47625" y="214884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47625</xdr:colOff>
      <xdr:row>19</xdr:row>
      <xdr:rowOff>0</xdr:rowOff>
    </xdr:from>
    <xdr:ext cx="604558" cy="409576"/>
    <xdr:sp macro="" textlink="">
      <xdr:nvSpPr>
        <xdr:cNvPr id="29" name="Object 33" hidden="1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>
          <a:spLocks noChangeArrowheads="1"/>
        </xdr:cNvSpPr>
      </xdr:nvSpPr>
      <xdr:spPr bwMode="auto">
        <a:xfrm>
          <a:off x="8610600" y="2148840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47625</xdr:colOff>
      <xdr:row>19</xdr:row>
      <xdr:rowOff>0</xdr:rowOff>
    </xdr:from>
    <xdr:ext cx="590550" cy="416299"/>
    <xdr:sp macro="" textlink="">
      <xdr:nvSpPr>
        <xdr:cNvPr id="30" name="Object 14" hidden="1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>
          <a:spLocks noChangeArrowheads="1"/>
        </xdr:cNvSpPr>
      </xdr:nvSpPr>
      <xdr:spPr bwMode="auto">
        <a:xfrm>
          <a:off x="8610600" y="2148840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95300" cy="285750"/>
    <xdr:sp macro="" textlink="">
      <xdr:nvSpPr>
        <xdr:cNvPr id="31" name="Object 9" hidden="1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>
          <a:spLocks noChangeArrowheads="1"/>
        </xdr:cNvSpPr>
      </xdr:nvSpPr>
      <xdr:spPr bwMode="auto">
        <a:xfrm>
          <a:off x="161925" y="214884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76250" cy="304800"/>
    <xdr:sp macro="" textlink="">
      <xdr:nvSpPr>
        <xdr:cNvPr id="32" name="Object 8" hidden="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>
          <a:spLocks noChangeArrowheads="1"/>
        </xdr:cNvSpPr>
      </xdr:nvSpPr>
      <xdr:spPr bwMode="auto">
        <a:xfrm>
          <a:off x="180975" y="214884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628650" cy="390525"/>
    <xdr:sp macro="" textlink="">
      <xdr:nvSpPr>
        <xdr:cNvPr id="33" name="Object 6" hidden="1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>
          <a:spLocks noChangeArrowheads="1"/>
        </xdr:cNvSpPr>
      </xdr:nvSpPr>
      <xdr:spPr bwMode="auto">
        <a:xfrm>
          <a:off x="180975" y="214884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19050</xdr:colOff>
      <xdr:row>19</xdr:row>
      <xdr:rowOff>0</xdr:rowOff>
    </xdr:from>
    <xdr:ext cx="552450" cy="409575"/>
    <xdr:sp macro="" textlink="">
      <xdr:nvSpPr>
        <xdr:cNvPr id="34" name="Object 14" hidden="1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>
          <a:spLocks noChangeArrowheads="1"/>
        </xdr:cNvSpPr>
      </xdr:nvSpPr>
      <xdr:spPr bwMode="auto">
        <a:xfrm>
          <a:off x="200025" y="214884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581025" cy="419100"/>
    <xdr:sp macro="" textlink="">
      <xdr:nvSpPr>
        <xdr:cNvPr id="35" name="Object 56" hidden="1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>
          <a:spLocks noChangeArrowheads="1"/>
        </xdr:cNvSpPr>
      </xdr:nvSpPr>
      <xdr:spPr bwMode="auto">
        <a:xfrm>
          <a:off x="85725" y="214884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581025" cy="419100"/>
    <xdr:sp macro="" textlink="">
      <xdr:nvSpPr>
        <xdr:cNvPr id="36" name="Object 56" hidden="1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>
          <a:spLocks noChangeArrowheads="1"/>
        </xdr:cNvSpPr>
      </xdr:nvSpPr>
      <xdr:spPr bwMode="auto">
        <a:xfrm>
          <a:off x="85725" y="214884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47625</xdr:colOff>
      <xdr:row>19</xdr:row>
      <xdr:rowOff>0</xdr:rowOff>
    </xdr:from>
    <xdr:ext cx="598345" cy="404606"/>
    <xdr:sp macro="" textlink="">
      <xdr:nvSpPr>
        <xdr:cNvPr id="37" name="Object 14" hidden="1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>
          <a:spLocks noChangeArrowheads="1"/>
        </xdr:cNvSpPr>
      </xdr:nvSpPr>
      <xdr:spPr bwMode="auto">
        <a:xfrm>
          <a:off x="8610600" y="2148840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161925</xdr:colOff>
      <xdr:row>19</xdr:row>
      <xdr:rowOff>0</xdr:rowOff>
    </xdr:from>
    <xdr:ext cx="498613" cy="283265"/>
    <xdr:sp macro="" textlink="">
      <xdr:nvSpPr>
        <xdr:cNvPr id="38" name="Object 9" hidden="1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>
          <a:spLocks noChangeArrowheads="1"/>
        </xdr:cNvSpPr>
      </xdr:nvSpPr>
      <xdr:spPr bwMode="auto">
        <a:xfrm>
          <a:off x="8724900" y="2148840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200025</xdr:colOff>
      <xdr:row>19</xdr:row>
      <xdr:rowOff>0</xdr:rowOff>
    </xdr:from>
    <xdr:ext cx="476250" cy="304800"/>
    <xdr:sp macro="" textlink="">
      <xdr:nvSpPr>
        <xdr:cNvPr id="39" name="Object 8" hidden="1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>
          <a:spLocks noChangeArrowheads="1"/>
        </xdr:cNvSpPr>
      </xdr:nvSpPr>
      <xdr:spPr bwMode="auto">
        <a:xfrm>
          <a:off x="8763000" y="214884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190500</xdr:colOff>
      <xdr:row>19</xdr:row>
      <xdr:rowOff>0</xdr:rowOff>
    </xdr:from>
    <xdr:ext cx="628650" cy="390525"/>
    <xdr:sp macro="" textlink="">
      <xdr:nvSpPr>
        <xdr:cNvPr id="40" name="Object 6" hidden="1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>
          <a:spLocks noChangeArrowheads="1"/>
        </xdr:cNvSpPr>
      </xdr:nvSpPr>
      <xdr:spPr bwMode="auto">
        <a:xfrm>
          <a:off x="8753475" y="214884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18</xdr:col>
      <xdr:colOff>19050</xdr:colOff>
      <xdr:row>19</xdr:row>
      <xdr:rowOff>0</xdr:rowOff>
    </xdr:from>
    <xdr:ext cx="552450" cy="409575"/>
    <xdr:sp macro="" textlink="">
      <xdr:nvSpPr>
        <xdr:cNvPr id="41" name="Object 14" hidden="1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SpPr>
          <a:spLocks noChangeArrowheads="1"/>
        </xdr:cNvSpPr>
      </xdr:nvSpPr>
      <xdr:spPr bwMode="auto">
        <a:xfrm>
          <a:off x="9105900" y="214884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85725</xdr:colOff>
      <xdr:row>19</xdr:row>
      <xdr:rowOff>0</xdr:rowOff>
    </xdr:from>
    <xdr:ext cx="581025" cy="419100"/>
    <xdr:sp macro="" textlink="">
      <xdr:nvSpPr>
        <xdr:cNvPr id="42" name="Object 56" hidden="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>
          <a:spLocks noChangeArrowheads="1"/>
        </xdr:cNvSpPr>
      </xdr:nvSpPr>
      <xdr:spPr bwMode="auto">
        <a:xfrm>
          <a:off x="8648700" y="214884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85725</xdr:colOff>
      <xdr:row>19</xdr:row>
      <xdr:rowOff>0</xdr:rowOff>
    </xdr:from>
    <xdr:ext cx="581025" cy="419100"/>
    <xdr:sp macro="" textlink="">
      <xdr:nvSpPr>
        <xdr:cNvPr id="43" name="Object 56" hidden="1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>
          <a:spLocks noChangeArrowheads="1"/>
        </xdr:cNvSpPr>
      </xdr:nvSpPr>
      <xdr:spPr bwMode="auto">
        <a:xfrm>
          <a:off x="8648700" y="214884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44" name="Object 14" hidden="1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>
          <a:spLocks noChangeArrowheads="1"/>
        </xdr:cNvSpPr>
      </xdr:nvSpPr>
      <xdr:spPr bwMode="auto">
        <a:xfrm>
          <a:off x="180975" y="216979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45" name="Object 9" hidden="1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>
          <a:spLocks noChangeArrowheads="1"/>
        </xdr:cNvSpPr>
      </xdr:nvSpPr>
      <xdr:spPr bwMode="auto">
        <a:xfrm>
          <a:off x="180975" y="217932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46" name="Object 8" hidden="1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>
          <a:spLocks noChangeArrowheads="1"/>
        </xdr:cNvSpPr>
      </xdr:nvSpPr>
      <xdr:spPr bwMode="auto">
        <a:xfrm>
          <a:off x="180975" y="217646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47" name="Object 6" hidden="1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>
          <a:spLocks noChangeArrowheads="1"/>
        </xdr:cNvSpPr>
      </xdr:nvSpPr>
      <xdr:spPr bwMode="auto">
        <a:xfrm>
          <a:off x="180975" y="216979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48" name="Object 14" hidden="1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>
          <a:spLocks noChangeArrowheads="1"/>
        </xdr:cNvSpPr>
      </xdr:nvSpPr>
      <xdr:spPr bwMode="auto">
        <a:xfrm>
          <a:off x="200025" y="216979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49" name="Object 56" hidden="1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>
          <a:spLocks noChangeArrowheads="1"/>
        </xdr:cNvSpPr>
      </xdr:nvSpPr>
      <xdr:spPr bwMode="auto">
        <a:xfrm>
          <a:off x="180975" y="216884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50" name="Object 56" hidden="1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>
          <a:spLocks noChangeArrowheads="1"/>
        </xdr:cNvSpPr>
      </xdr:nvSpPr>
      <xdr:spPr bwMode="auto">
        <a:xfrm>
          <a:off x="180975" y="216884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54" name="Object 9" hidden="1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>
          <a:spLocks noChangeArrowheads="1"/>
        </xdr:cNvSpPr>
      </xdr:nvSpPr>
      <xdr:spPr bwMode="auto">
        <a:xfrm>
          <a:off x="180975" y="217932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55" name="Object 8" hidden="1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>
          <a:spLocks noChangeArrowheads="1"/>
        </xdr:cNvSpPr>
      </xdr:nvSpPr>
      <xdr:spPr bwMode="auto">
        <a:xfrm>
          <a:off x="180975" y="217646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56" name="Object 6" hidden="1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>
          <a:spLocks noChangeArrowheads="1"/>
        </xdr:cNvSpPr>
      </xdr:nvSpPr>
      <xdr:spPr bwMode="auto">
        <a:xfrm>
          <a:off x="180975" y="216979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57" name="Object 14" hidden="1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>
          <a:spLocks noChangeArrowheads="1"/>
        </xdr:cNvSpPr>
      </xdr:nvSpPr>
      <xdr:spPr bwMode="auto">
        <a:xfrm>
          <a:off x="47625" y="2928937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04558" cy="409576"/>
    <xdr:sp macro="" textlink="">
      <xdr:nvSpPr>
        <xdr:cNvPr id="58" name="Object 33" hidden="1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>
          <a:spLocks noChangeArrowheads="1"/>
        </xdr:cNvSpPr>
      </xdr:nvSpPr>
      <xdr:spPr bwMode="auto">
        <a:xfrm>
          <a:off x="8610600" y="2928937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0550" cy="416299"/>
    <xdr:sp macro="" textlink="">
      <xdr:nvSpPr>
        <xdr:cNvPr id="59" name="Object 14" hidden="1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>
          <a:spLocks noChangeArrowheads="1"/>
        </xdr:cNvSpPr>
      </xdr:nvSpPr>
      <xdr:spPr bwMode="auto">
        <a:xfrm>
          <a:off x="8610600" y="2928937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60" name="Object 9" hidden="1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>
          <a:spLocks noChangeArrowheads="1"/>
        </xdr:cNvSpPr>
      </xdr:nvSpPr>
      <xdr:spPr bwMode="auto">
        <a:xfrm>
          <a:off x="161925" y="2928937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61" name="Object 8" hidden="1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>
          <a:spLocks noChangeArrowheads="1"/>
        </xdr:cNvSpPr>
      </xdr:nvSpPr>
      <xdr:spPr bwMode="auto">
        <a:xfrm>
          <a:off x="180975" y="292893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62" name="Object 6" hidden="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>
          <a:spLocks noChangeArrowheads="1"/>
        </xdr:cNvSpPr>
      </xdr:nvSpPr>
      <xdr:spPr bwMode="auto">
        <a:xfrm>
          <a:off x="180975" y="292893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63" name="Object 14" hidden="1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SpPr>
          <a:spLocks noChangeArrowheads="1"/>
        </xdr:cNvSpPr>
      </xdr:nvSpPr>
      <xdr:spPr bwMode="auto">
        <a:xfrm>
          <a:off x="200025" y="292893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64" name="Object 56" hidden="1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SpPr>
          <a:spLocks noChangeArrowheads="1"/>
        </xdr:cNvSpPr>
      </xdr:nvSpPr>
      <xdr:spPr bwMode="auto">
        <a:xfrm>
          <a:off x="85725" y="29289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65" name="Object 56" hidden="1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SpPr>
          <a:spLocks noChangeArrowheads="1"/>
        </xdr:cNvSpPr>
      </xdr:nvSpPr>
      <xdr:spPr bwMode="auto">
        <a:xfrm>
          <a:off x="85725" y="29289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8345" cy="404606"/>
    <xdr:sp macro="" textlink="">
      <xdr:nvSpPr>
        <xdr:cNvPr id="66" name="Object 14" hidden="1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SpPr>
          <a:spLocks noChangeArrowheads="1"/>
        </xdr:cNvSpPr>
      </xdr:nvSpPr>
      <xdr:spPr bwMode="auto">
        <a:xfrm>
          <a:off x="8610600" y="2928937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8613" cy="283265"/>
    <xdr:sp macro="" textlink="">
      <xdr:nvSpPr>
        <xdr:cNvPr id="67" name="Object 9" hidden="1">
          <a:extLst>
            <a:ext uri="{FF2B5EF4-FFF2-40B4-BE49-F238E27FC236}">
              <a16:creationId xmlns:a16="http://schemas.microsoft.com/office/drawing/2014/main" id="{00000000-0008-0000-1000-000043000000}"/>
            </a:ext>
          </a:extLst>
        </xdr:cNvPr>
        <xdr:cNvSpPr>
          <a:spLocks noChangeArrowheads="1"/>
        </xdr:cNvSpPr>
      </xdr:nvSpPr>
      <xdr:spPr bwMode="auto">
        <a:xfrm>
          <a:off x="8724900" y="2928937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68" name="Object 8" hidden="1">
          <a:extLst>
            <a:ext uri="{FF2B5EF4-FFF2-40B4-BE49-F238E27FC236}">
              <a16:creationId xmlns:a16="http://schemas.microsoft.com/office/drawing/2014/main" id="{00000000-0008-0000-1000-000044000000}"/>
            </a:ext>
          </a:extLst>
        </xdr:cNvPr>
        <xdr:cNvSpPr>
          <a:spLocks noChangeArrowheads="1"/>
        </xdr:cNvSpPr>
      </xdr:nvSpPr>
      <xdr:spPr bwMode="auto">
        <a:xfrm>
          <a:off x="8763000" y="292893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69" name="Object 6" hidden="1">
          <a:extLst>
            <a:ext uri="{FF2B5EF4-FFF2-40B4-BE49-F238E27FC236}">
              <a16:creationId xmlns:a16="http://schemas.microsoft.com/office/drawing/2014/main" id="{00000000-0008-0000-1000-000045000000}"/>
            </a:ext>
          </a:extLst>
        </xdr:cNvPr>
        <xdr:cNvSpPr>
          <a:spLocks noChangeArrowheads="1"/>
        </xdr:cNvSpPr>
      </xdr:nvSpPr>
      <xdr:spPr bwMode="auto">
        <a:xfrm>
          <a:off x="8753475" y="292893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70" name="Object 14" hidden="1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SpPr>
          <a:spLocks noChangeArrowheads="1"/>
        </xdr:cNvSpPr>
      </xdr:nvSpPr>
      <xdr:spPr bwMode="auto">
        <a:xfrm>
          <a:off x="9105900" y="292893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71" name="Object 56" hidden="1">
          <a:extLst>
            <a:ext uri="{FF2B5EF4-FFF2-40B4-BE49-F238E27FC236}">
              <a16:creationId xmlns:a16="http://schemas.microsoft.com/office/drawing/2014/main" id="{00000000-0008-0000-1000-000047000000}"/>
            </a:ext>
          </a:extLst>
        </xdr:cNvPr>
        <xdr:cNvSpPr>
          <a:spLocks noChangeArrowheads="1"/>
        </xdr:cNvSpPr>
      </xdr:nvSpPr>
      <xdr:spPr bwMode="auto">
        <a:xfrm>
          <a:off x="8648700" y="29289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72" name="Object 56" hidden="1">
          <a:extLst>
            <a:ext uri="{FF2B5EF4-FFF2-40B4-BE49-F238E27FC236}">
              <a16:creationId xmlns:a16="http://schemas.microsoft.com/office/drawing/2014/main" id="{00000000-0008-0000-1000-000048000000}"/>
            </a:ext>
          </a:extLst>
        </xdr:cNvPr>
        <xdr:cNvSpPr>
          <a:spLocks noChangeArrowheads="1"/>
        </xdr:cNvSpPr>
      </xdr:nvSpPr>
      <xdr:spPr bwMode="auto">
        <a:xfrm>
          <a:off x="8648700" y="29289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73" name="Object 14" hidden="1">
          <a:extLst>
            <a:ext uri="{FF2B5EF4-FFF2-40B4-BE49-F238E27FC236}">
              <a16:creationId xmlns:a16="http://schemas.microsoft.com/office/drawing/2014/main" id="{00000000-0008-0000-1000-000049000000}"/>
            </a:ext>
          </a:extLst>
        </xdr:cNvPr>
        <xdr:cNvSpPr>
          <a:spLocks noChangeArrowheads="1"/>
        </xdr:cNvSpPr>
      </xdr:nvSpPr>
      <xdr:spPr bwMode="auto">
        <a:xfrm>
          <a:off x="180975" y="294989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74" name="Object 9" hidden="1">
          <a:extLst>
            <a:ext uri="{FF2B5EF4-FFF2-40B4-BE49-F238E27FC236}">
              <a16:creationId xmlns:a16="http://schemas.microsoft.com/office/drawing/2014/main" id="{00000000-0008-0000-1000-00004A000000}"/>
            </a:ext>
          </a:extLst>
        </xdr:cNvPr>
        <xdr:cNvSpPr>
          <a:spLocks noChangeArrowheads="1"/>
        </xdr:cNvSpPr>
      </xdr:nvSpPr>
      <xdr:spPr bwMode="auto">
        <a:xfrm>
          <a:off x="180975" y="2959417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75" name="Object 8" hidden="1">
          <a:extLst>
            <a:ext uri="{FF2B5EF4-FFF2-40B4-BE49-F238E27FC236}">
              <a16:creationId xmlns:a16="http://schemas.microsoft.com/office/drawing/2014/main" id="{00000000-0008-0000-1000-00004B000000}"/>
            </a:ext>
          </a:extLst>
        </xdr:cNvPr>
        <xdr:cNvSpPr>
          <a:spLocks noChangeArrowheads="1"/>
        </xdr:cNvSpPr>
      </xdr:nvSpPr>
      <xdr:spPr bwMode="auto">
        <a:xfrm>
          <a:off x="180975" y="29565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76" name="Object 6" hidden="1">
          <a:extLst>
            <a:ext uri="{FF2B5EF4-FFF2-40B4-BE49-F238E27FC236}">
              <a16:creationId xmlns:a16="http://schemas.microsoft.com/office/drawing/2014/main" id="{00000000-0008-0000-1000-00004C000000}"/>
            </a:ext>
          </a:extLst>
        </xdr:cNvPr>
        <xdr:cNvSpPr>
          <a:spLocks noChangeArrowheads="1"/>
        </xdr:cNvSpPr>
      </xdr:nvSpPr>
      <xdr:spPr bwMode="auto">
        <a:xfrm>
          <a:off x="180975" y="294989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77" name="Object 14" hidden="1">
          <a:extLst>
            <a:ext uri="{FF2B5EF4-FFF2-40B4-BE49-F238E27FC236}">
              <a16:creationId xmlns:a16="http://schemas.microsoft.com/office/drawing/2014/main" id="{00000000-0008-0000-1000-00004D000000}"/>
            </a:ext>
          </a:extLst>
        </xdr:cNvPr>
        <xdr:cNvSpPr>
          <a:spLocks noChangeArrowheads="1"/>
        </xdr:cNvSpPr>
      </xdr:nvSpPr>
      <xdr:spPr bwMode="auto">
        <a:xfrm>
          <a:off x="200025" y="294989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78" name="Object 56" hidden="1">
          <a:extLst>
            <a:ext uri="{FF2B5EF4-FFF2-40B4-BE49-F238E27FC236}">
              <a16:creationId xmlns:a16="http://schemas.microsoft.com/office/drawing/2014/main" id="{00000000-0008-0000-1000-00004E000000}"/>
            </a:ext>
          </a:extLst>
        </xdr:cNvPr>
        <xdr:cNvSpPr>
          <a:spLocks noChangeArrowheads="1"/>
        </xdr:cNvSpPr>
      </xdr:nvSpPr>
      <xdr:spPr bwMode="auto">
        <a:xfrm>
          <a:off x="180975" y="294894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79" name="Object 56" hidden="1">
          <a:extLst>
            <a:ext uri="{FF2B5EF4-FFF2-40B4-BE49-F238E27FC236}">
              <a16:creationId xmlns:a16="http://schemas.microsoft.com/office/drawing/2014/main" id="{00000000-0008-0000-1000-00004F000000}"/>
            </a:ext>
          </a:extLst>
        </xdr:cNvPr>
        <xdr:cNvSpPr>
          <a:spLocks noChangeArrowheads="1"/>
        </xdr:cNvSpPr>
      </xdr:nvSpPr>
      <xdr:spPr bwMode="auto">
        <a:xfrm>
          <a:off x="180975" y="294894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83" name="Object 9" hidden="1">
          <a:extLst>
            <a:ext uri="{FF2B5EF4-FFF2-40B4-BE49-F238E27FC236}">
              <a16:creationId xmlns:a16="http://schemas.microsoft.com/office/drawing/2014/main" id="{00000000-0008-0000-1000-000053000000}"/>
            </a:ext>
          </a:extLst>
        </xdr:cNvPr>
        <xdr:cNvSpPr>
          <a:spLocks noChangeArrowheads="1"/>
        </xdr:cNvSpPr>
      </xdr:nvSpPr>
      <xdr:spPr bwMode="auto">
        <a:xfrm>
          <a:off x="180975" y="2959417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84" name="Object 8" hidden="1">
          <a:extLst>
            <a:ext uri="{FF2B5EF4-FFF2-40B4-BE49-F238E27FC236}">
              <a16:creationId xmlns:a16="http://schemas.microsoft.com/office/drawing/2014/main" id="{00000000-0008-0000-1000-000054000000}"/>
            </a:ext>
          </a:extLst>
        </xdr:cNvPr>
        <xdr:cNvSpPr>
          <a:spLocks noChangeArrowheads="1"/>
        </xdr:cNvSpPr>
      </xdr:nvSpPr>
      <xdr:spPr bwMode="auto">
        <a:xfrm>
          <a:off x="180975" y="29565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85" name="Object 6" hidden="1">
          <a:extLst>
            <a:ext uri="{FF2B5EF4-FFF2-40B4-BE49-F238E27FC236}">
              <a16:creationId xmlns:a16="http://schemas.microsoft.com/office/drawing/2014/main" id="{00000000-0008-0000-1000-000055000000}"/>
            </a:ext>
          </a:extLst>
        </xdr:cNvPr>
        <xdr:cNvSpPr>
          <a:spLocks noChangeArrowheads="1"/>
        </xdr:cNvSpPr>
      </xdr:nvSpPr>
      <xdr:spPr bwMode="auto">
        <a:xfrm>
          <a:off x="180975" y="294989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86" name="Object 14" hidden="1">
          <a:extLst>
            <a:ext uri="{FF2B5EF4-FFF2-40B4-BE49-F238E27FC236}">
              <a16:creationId xmlns:a16="http://schemas.microsoft.com/office/drawing/2014/main" id="{00000000-0008-0000-1000-000056000000}"/>
            </a:ext>
          </a:extLst>
        </xdr:cNvPr>
        <xdr:cNvSpPr>
          <a:spLocks noChangeArrowheads="1"/>
        </xdr:cNvSpPr>
      </xdr:nvSpPr>
      <xdr:spPr bwMode="auto">
        <a:xfrm>
          <a:off x="47625" y="370903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04558" cy="409576"/>
    <xdr:sp macro="" textlink="">
      <xdr:nvSpPr>
        <xdr:cNvPr id="87" name="Object 33" hidden="1">
          <a:extLst>
            <a:ext uri="{FF2B5EF4-FFF2-40B4-BE49-F238E27FC236}">
              <a16:creationId xmlns:a16="http://schemas.microsoft.com/office/drawing/2014/main" id="{00000000-0008-0000-1000-000057000000}"/>
            </a:ext>
          </a:extLst>
        </xdr:cNvPr>
        <xdr:cNvSpPr>
          <a:spLocks noChangeArrowheads="1"/>
        </xdr:cNvSpPr>
      </xdr:nvSpPr>
      <xdr:spPr bwMode="auto">
        <a:xfrm>
          <a:off x="8610600" y="370903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0550" cy="416299"/>
    <xdr:sp macro="" textlink="">
      <xdr:nvSpPr>
        <xdr:cNvPr id="88" name="Object 14" hidden="1">
          <a:extLst>
            <a:ext uri="{FF2B5EF4-FFF2-40B4-BE49-F238E27FC236}">
              <a16:creationId xmlns:a16="http://schemas.microsoft.com/office/drawing/2014/main" id="{00000000-0008-0000-1000-000058000000}"/>
            </a:ext>
          </a:extLst>
        </xdr:cNvPr>
        <xdr:cNvSpPr>
          <a:spLocks noChangeArrowheads="1"/>
        </xdr:cNvSpPr>
      </xdr:nvSpPr>
      <xdr:spPr bwMode="auto">
        <a:xfrm>
          <a:off x="8610600" y="370903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89" name="Object 9" hidden="1">
          <a:extLst>
            <a:ext uri="{FF2B5EF4-FFF2-40B4-BE49-F238E27FC236}">
              <a16:creationId xmlns:a16="http://schemas.microsoft.com/office/drawing/2014/main" id="{00000000-0008-0000-1000-000059000000}"/>
            </a:ext>
          </a:extLst>
        </xdr:cNvPr>
        <xdr:cNvSpPr>
          <a:spLocks noChangeArrowheads="1"/>
        </xdr:cNvSpPr>
      </xdr:nvSpPr>
      <xdr:spPr bwMode="auto">
        <a:xfrm>
          <a:off x="161925" y="370903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90" name="Object 8" hidden="1">
          <a:extLst>
            <a:ext uri="{FF2B5EF4-FFF2-40B4-BE49-F238E27FC236}">
              <a16:creationId xmlns:a16="http://schemas.microsoft.com/office/drawing/2014/main" id="{00000000-0008-0000-1000-00005A000000}"/>
            </a:ext>
          </a:extLst>
        </xdr:cNvPr>
        <xdr:cNvSpPr>
          <a:spLocks noChangeArrowheads="1"/>
        </xdr:cNvSpPr>
      </xdr:nvSpPr>
      <xdr:spPr bwMode="auto">
        <a:xfrm>
          <a:off x="180975" y="370903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91" name="Object 6" hidden="1">
          <a:extLst>
            <a:ext uri="{FF2B5EF4-FFF2-40B4-BE49-F238E27FC236}">
              <a16:creationId xmlns:a16="http://schemas.microsoft.com/office/drawing/2014/main" id="{00000000-0008-0000-1000-00005B000000}"/>
            </a:ext>
          </a:extLst>
        </xdr:cNvPr>
        <xdr:cNvSpPr>
          <a:spLocks noChangeArrowheads="1"/>
        </xdr:cNvSpPr>
      </xdr:nvSpPr>
      <xdr:spPr bwMode="auto">
        <a:xfrm>
          <a:off x="180975" y="370903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92" name="Object 14" hidden="1">
          <a:extLst>
            <a:ext uri="{FF2B5EF4-FFF2-40B4-BE49-F238E27FC236}">
              <a16:creationId xmlns:a16="http://schemas.microsoft.com/office/drawing/2014/main" id="{00000000-0008-0000-1000-00005C000000}"/>
            </a:ext>
          </a:extLst>
        </xdr:cNvPr>
        <xdr:cNvSpPr>
          <a:spLocks noChangeArrowheads="1"/>
        </xdr:cNvSpPr>
      </xdr:nvSpPr>
      <xdr:spPr bwMode="auto">
        <a:xfrm>
          <a:off x="200025" y="370903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93" name="Object 56" hidden="1">
          <a:extLst>
            <a:ext uri="{FF2B5EF4-FFF2-40B4-BE49-F238E27FC236}">
              <a16:creationId xmlns:a16="http://schemas.microsoft.com/office/drawing/2014/main" id="{00000000-0008-0000-1000-00005D000000}"/>
            </a:ext>
          </a:extLst>
        </xdr:cNvPr>
        <xdr:cNvSpPr>
          <a:spLocks noChangeArrowheads="1"/>
        </xdr:cNvSpPr>
      </xdr:nvSpPr>
      <xdr:spPr bwMode="auto">
        <a:xfrm>
          <a:off x="85725" y="370903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94" name="Object 56" hidden="1">
          <a:extLst>
            <a:ext uri="{FF2B5EF4-FFF2-40B4-BE49-F238E27FC236}">
              <a16:creationId xmlns:a16="http://schemas.microsoft.com/office/drawing/2014/main" id="{00000000-0008-0000-1000-00005E000000}"/>
            </a:ext>
          </a:extLst>
        </xdr:cNvPr>
        <xdr:cNvSpPr>
          <a:spLocks noChangeArrowheads="1"/>
        </xdr:cNvSpPr>
      </xdr:nvSpPr>
      <xdr:spPr bwMode="auto">
        <a:xfrm>
          <a:off x="85725" y="370903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8345" cy="404606"/>
    <xdr:sp macro="" textlink="">
      <xdr:nvSpPr>
        <xdr:cNvPr id="95" name="Object 14" hidden="1">
          <a:extLst>
            <a:ext uri="{FF2B5EF4-FFF2-40B4-BE49-F238E27FC236}">
              <a16:creationId xmlns:a16="http://schemas.microsoft.com/office/drawing/2014/main" id="{00000000-0008-0000-1000-00005F000000}"/>
            </a:ext>
          </a:extLst>
        </xdr:cNvPr>
        <xdr:cNvSpPr>
          <a:spLocks noChangeArrowheads="1"/>
        </xdr:cNvSpPr>
      </xdr:nvSpPr>
      <xdr:spPr bwMode="auto">
        <a:xfrm>
          <a:off x="8610600" y="370903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8613" cy="283265"/>
    <xdr:sp macro="" textlink="">
      <xdr:nvSpPr>
        <xdr:cNvPr id="96" name="Object 9" hidden="1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>
          <a:spLocks noChangeArrowheads="1"/>
        </xdr:cNvSpPr>
      </xdr:nvSpPr>
      <xdr:spPr bwMode="auto">
        <a:xfrm>
          <a:off x="8724900" y="370903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97" name="Object 8" hidden="1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>
          <a:spLocks noChangeArrowheads="1"/>
        </xdr:cNvSpPr>
      </xdr:nvSpPr>
      <xdr:spPr bwMode="auto">
        <a:xfrm>
          <a:off x="8763000" y="370903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98" name="Object 6" hidden="1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>
          <a:spLocks noChangeArrowheads="1"/>
        </xdr:cNvSpPr>
      </xdr:nvSpPr>
      <xdr:spPr bwMode="auto">
        <a:xfrm>
          <a:off x="8753475" y="370903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99" name="Object 14" hidden="1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>
          <a:spLocks noChangeArrowheads="1"/>
        </xdr:cNvSpPr>
      </xdr:nvSpPr>
      <xdr:spPr bwMode="auto">
        <a:xfrm>
          <a:off x="9105900" y="370903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00" name="Object 56" hidden="1">
          <a:extLst>
            <a:ext uri="{FF2B5EF4-FFF2-40B4-BE49-F238E27FC236}">
              <a16:creationId xmlns:a16="http://schemas.microsoft.com/office/drawing/2014/main" id="{00000000-0008-0000-1000-000064000000}"/>
            </a:ext>
          </a:extLst>
        </xdr:cNvPr>
        <xdr:cNvSpPr>
          <a:spLocks noChangeArrowheads="1"/>
        </xdr:cNvSpPr>
      </xdr:nvSpPr>
      <xdr:spPr bwMode="auto">
        <a:xfrm>
          <a:off x="8648700" y="370903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01" name="Object 56" hidden="1">
          <a:extLst>
            <a:ext uri="{FF2B5EF4-FFF2-40B4-BE49-F238E27FC236}">
              <a16:creationId xmlns:a16="http://schemas.microsoft.com/office/drawing/2014/main" id="{00000000-0008-0000-1000-000065000000}"/>
            </a:ext>
          </a:extLst>
        </xdr:cNvPr>
        <xdr:cNvSpPr>
          <a:spLocks noChangeArrowheads="1"/>
        </xdr:cNvSpPr>
      </xdr:nvSpPr>
      <xdr:spPr bwMode="auto">
        <a:xfrm>
          <a:off x="8648700" y="370903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102" name="Object 14" hidden="1">
          <a:extLst>
            <a:ext uri="{FF2B5EF4-FFF2-40B4-BE49-F238E27FC236}">
              <a16:creationId xmlns:a16="http://schemas.microsoft.com/office/drawing/2014/main" id="{00000000-0008-0000-1000-000066000000}"/>
            </a:ext>
          </a:extLst>
        </xdr:cNvPr>
        <xdr:cNvSpPr>
          <a:spLocks noChangeArrowheads="1"/>
        </xdr:cNvSpPr>
      </xdr:nvSpPr>
      <xdr:spPr bwMode="auto">
        <a:xfrm>
          <a:off x="180975" y="372999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103" name="Object 9" hidden="1">
          <a:extLst>
            <a:ext uri="{FF2B5EF4-FFF2-40B4-BE49-F238E27FC236}">
              <a16:creationId xmlns:a16="http://schemas.microsoft.com/office/drawing/2014/main" id="{00000000-0008-0000-1000-000067000000}"/>
            </a:ext>
          </a:extLst>
        </xdr:cNvPr>
        <xdr:cNvSpPr>
          <a:spLocks noChangeArrowheads="1"/>
        </xdr:cNvSpPr>
      </xdr:nvSpPr>
      <xdr:spPr bwMode="auto">
        <a:xfrm>
          <a:off x="180975" y="373951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104" name="Object 8" hidden="1">
          <a:extLst>
            <a:ext uri="{FF2B5EF4-FFF2-40B4-BE49-F238E27FC236}">
              <a16:creationId xmlns:a16="http://schemas.microsoft.com/office/drawing/2014/main" id="{00000000-0008-0000-1000-000068000000}"/>
            </a:ext>
          </a:extLst>
        </xdr:cNvPr>
        <xdr:cNvSpPr>
          <a:spLocks noChangeArrowheads="1"/>
        </xdr:cNvSpPr>
      </xdr:nvSpPr>
      <xdr:spPr bwMode="auto">
        <a:xfrm>
          <a:off x="180975" y="373665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105" name="Object 6" hidden="1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SpPr>
          <a:spLocks noChangeArrowheads="1"/>
        </xdr:cNvSpPr>
      </xdr:nvSpPr>
      <xdr:spPr bwMode="auto">
        <a:xfrm>
          <a:off x="180975" y="372999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106" name="Object 14" hidden="1">
          <a:extLst>
            <a:ext uri="{FF2B5EF4-FFF2-40B4-BE49-F238E27FC236}">
              <a16:creationId xmlns:a16="http://schemas.microsoft.com/office/drawing/2014/main" id="{00000000-0008-0000-1000-00006A000000}"/>
            </a:ext>
          </a:extLst>
        </xdr:cNvPr>
        <xdr:cNvSpPr>
          <a:spLocks noChangeArrowheads="1"/>
        </xdr:cNvSpPr>
      </xdr:nvSpPr>
      <xdr:spPr bwMode="auto">
        <a:xfrm>
          <a:off x="200025" y="372999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07" name="Object 56" hidden="1">
          <a:extLst>
            <a:ext uri="{FF2B5EF4-FFF2-40B4-BE49-F238E27FC236}">
              <a16:creationId xmlns:a16="http://schemas.microsoft.com/office/drawing/2014/main" id="{00000000-0008-0000-1000-00006B000000}"/>
            </a:ext>
          </a:extLst>
        </xdr:cNvPr>
        <xdr:cNvSpPr>
          <a:spLocks noChangeArrowheads="1"/>
        </xdr:cNvSpPr>
      </xdr:nvSpPr>
      <xdr:spPr bwMode="auto">
        <a:xfrm>
          <a:off x="180975" y="37290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08" name="Object 56" hidden="1">
          <a:extLst>
            <a:ext uri="{FF2B5EF4-FFF2-40B4-BE49-F238E27FC236}">
              <a16:creationId xmlns:a16="http://schemas.microsoft.com/office/drawing/2014/main" id="{00000000-0008-0000-1000-00006C000000}"/>
            </a:ext>
          </a:extLst>
        </xdr:cNvPr>
        <xdr:cNvSpPr>
          <a:spLocks noChangeArrowheads="1"/>
        </xdr:cNvSpPr>
      </xdr:nvSpPr>
      <xdr:spPr bwMode="auto">
        <a:xfrm>
          <a:off x="180975" y="3729037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112" name="Object 9" hidden="1">
          <a:extLst>
            <a:ext uri="{FF2B5EF4-FFF2-40B4-BE49-F238E27FC236}">
              <a16:creationId xmlns:a16="http://schemas.microsoft.com/office/drawing/2014/main" id="{00000000-0008-0000-1000-000070000000}"/>
            </a:ext>
          </a:extLst>
        </xdr:cNvPr>
        <xdr:cNvSpPr>
          <a:spLocks noChangeArrowheads="1"/>
        </xdr:cNvSpPr>
      </xdr:nvSpPr>
      <xdr:spPr bwMode="auto">
        <a:xfrm>
          <a:off x="180975" y="373951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113" name="Object 8" hidden="1">
          <a:extLst>
            <a:ext uri="{FF2B5EF4-FFF2-40B4-BE49-F238E27FC236}">
              <a16:creationId xmlns:a16="http://schemas.microsoft.com/office/drawing/2014/main" id="{00000000-0008-0000-1000-000071000000}"/>
            </a:ext>
          </a:extLst>
        </xdr:cNvPr>
        <xdr:cNvSpPr>
          <a:spLocks noChangeArrowheads="1"/>
        </xdr:cNvSpPr>
      </xdr:nvSpPr>
      <xdr:spPr bwMode="auto">
        <a:xfrm>
          <a:off x="180975" y="373665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114" name="Object 6" hidden="1">
          <a:extLst>
            <a:ext uri="{FF2B5EF4-FFF2-40B4-BE49-F238E27FC236}">
              <a16:creationId xmlns:a16="http://schemas.microsoft.com/office/drawing/2014/main" id="{00000000-0008-0000-1000-000072000000}"/>
            </a:ext>
          </a:extLst>
        </xdr:cNvPr>
        <xdr:cNvSpPr>
          <a:spLocks noChangeArrowheads="1"/>
        </xdr:cNvSpPr>
      </xdr:nvSpPr>
      <xdr:spPr bwMode="auto">
        <a:xfrm>
          <a:off x="180975" y="372999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115" name="Object 14" hidden="1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SpPr>
          <a:spLocks noChangeArrowheads="1"/>
        </xdr:cNvSpPr>
      </xdr:nvSpPr>
      <xdr:spPr bwMode="auto">
        <a:xfrm>
          <a:off x="47625" y="4489132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04558" cy="409576"/>
    <xdr:sp macro="" textlink="">
      <xdr:nvSpPr>
        <xdr:cNvPr id="116" name="Object 33" hidden="1">
          <a:extLst>
            <a:ext uri="{FF2B5EF4-FFF2-40B4-BE49-F238E27FC236}">
              <a16:creationId xmlns:a16="http://schemas.microsoft.com/office/drawing/2014/main" id="{00000000-0008-0000-1000-000074000000}"/>
            </a:ext>
          </a:extLst>
        </xdr:cNvPr>
        <xdr:cNvSpPr>
          <a:spLocks noChangeArrowheads="1"/>
        </xdr:cNvSpPr>
      </xdr:nvSpPr>
      <xdr:spPr bwMode="auto">
        <a:xfrm>
          <a:off x="8610600" y="44891325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0550" cy="416299"/>
    <xdr:sp macro="" textlink="">
      <xdr:nvSpPr>
        <xdr:cNvPr id="117" name="Object 14" hidden="1">
          <a:extLst>
            <a:ext uri="{FF2B5EF4-FFF2-40B4-BE49-F238E27FC236}">
              <a16:creationId xmlns:a16="http://schemas.microsoft.com/office/drawing/2014/main" id="{00000000-0008-0000-1000-000075000000}"/>
            </a:ext>
          </a:extLst>
        </xdr:cNvPr>
        <xdr:cNvSpPr>
          <a:spLocks noChangeArrowheads="1"/>
        </xdr:cNvSpPr>
      </xdr:nvSpPr>
      <xdr:spPr bwMode="auto">
        <a:xfrm>
          <a:off x="8610600" y="44891325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118" name="Object 9" hidden="1">
          <a:extLst>
            <a:ext uri="{FF2B5EF4-FFF2-40B4-BE49-F238E27FC236}">
              <a16:creationId xmlns:a16="http://schemas.microsoft.com/office/drawing/2014/main" id="{00000000-0008-0000-1000-000076000000}"/>
            </a:ext>
          </a:extLst>
        </xdr:cNvPr>
        <xdr:cNvSpPr>
          <a:spLocks noChangeArrowheads="1"/>
        </xdr:cNvSpPr>
      </xdr:nvSpPr>
      <xdr:spPr bwMode="auto">
        <a:xfrm>
          <a:off x="161925" y="448913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119" name="Object 8" hidden="1">
          <a:extLst>
            <a:ext uri="{FF2B5EF4-FFF2-40B4-BE49-F238E27FC236}">
              <a16:creationId xmlns:a16="http://schemas.microsoft.com/office/drawing/2014/main" id="{00000000-0008-0000-1000-000077000000}"/>
            </a:ext>
          </a:extLst>
        </xdr:cNvPr>
        <xdr:cNvSpPr>
          <a:spLocks noChangeArrowheads="1"/>
        </xdr:cNvSpPr>
      </xdr:nvSpPr>
      <xdr:spPr bwMode="auto">
        <a:xfrm>
          <a:off x="180975" y="448913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120" name="Object 6" hidden="1">
          <a:extLst>
            <a:ext uri="{FF2B5EF4-FFF2-40B4-BE49-F238E27FC236}">
              <a16:creationId xmlns:a16="http://schemas.microsoft.com/office/drawing/2014/main" id="{00000000-0008-0000-1000-000078000000}"/>
            </a:ext>
          </a:extLst>
        </xdr:cNvPr>
        <xdr:cNvSpPr>
          <a:spLocks noChangeArrowheads="1"/>
        </xdr:cNvSpPr>
      </xdr:nvSpPr>
      <xdr:spPr bwMode="auto">
        <a:xfrm>
          <a:off x="180975" y="448913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121" name="Object 14" hidden="1">
          <a:extLst>
            <a:ext uri="{FF2B5EF4-FFF2-40B4-BE49-F238E27FC236}">
              <a16:creationId xmlns:a16="http://schemas.microsoft.com/office/drawing/2014/main" id="{00000000-0008-0000-1000-000079000000}"/>
            </a:ext>
          </a:extLst>
        </xdr:cNvPr>
        <xdr:cNvSpPr>
          <a:spLocks noChangeArrowheads="1"/>
        </xdr:cNvSpPr>
      </xdr:nvSpPr>
      <xdr:spPr bwMode="auto">
        <a:xfrm>
          <a:off x="200025" y="448913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22" name="Object 56" hidden="1">
          <a:extLst>
            <a:ext uri="{FF2B5EF4-FFF2-40B4-BE49-F238E27FC236}">
              <a16:creationId xmlns:a16="http://schemas.microsoft.com/office/drawing/2014/main" id="{00000000-0008-0000-1000-00007A000000}"/>
            </a:ext>
          </a:extLst>
        </xdr:cNvPr>
        <xdr:cNvSpPr>
          <a:spLocks noChangeArrowheads="1"/>
        </xdr:cNvSpPr>
      </xdr:nvSpPr>
      <xdr:spPr bwMode="auto">
        <a:xfrm>
          <a:off x="85725" y="44891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23" name="Object 56" hidden="1">
          <a:extLst>
            <a:ext uri="{FF2B5EF4-FFF2-40B4-BE49-F238E27FC236}">
              <a16:creationId xmlns:a16="http://schemas.microsoft.com/office/drawing/2014/main" id="{00000000-0008-0000-1000-00007B000000}"/>
            </a:ext>
          </a:extLst>
        </xdr:cNvPr>
        <xdr:cNvSpPr>
          <a:spLocks noChangeArrowheads="1"/>
        </xdr:cNvSpPr>
      </xdr:nvSpPr>
      <xdr:spPr bwMode="auto">
        <a:xfrm>
          <a:off x="85725" y="44891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8345" cy="404606"/>
    <xdr:sp macro="" textlink="">
      <xdr:nvSpPr>
        <xdr:cNvPr id="124" name="Object 14" hidden="1">
          <a:extLst>
            <a:ext uri="{FF2B5EF4-FFF2-40B4-BE49-F238E27FC236}">
              <a16:creationId xmlns:a16="http://schemas.microsoft.com/office/drawing/2014/main" id="{00000000-0008-0000-1000-00007C000000}"/>
            </a:ext>
          </a:extLst>
        </xdr:cNvPr>
        <xdr:cNvSpPr>
          <a:spLocks noChangeArrowheads="1"/>
        </xdr:cNvSpPr>
      </xdr:nvSpPr>
      <xdr:spPr bwMode="auto">
        <a:xfrm>
          <a:off x="8610600" y="44891325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8613" cy="283265"/>
    <xdr:sp macro="" textlink="">
      <xdr:nvSpPr>
        <xdr:cNvPr id="125" name="Object 9" hidden="1">
          <a:extLst>
            <a:ext uri="{FF2B5EF4-FFF2-40B4-BE49-F238E27FC236}">
              <a16:creationId xmlns:a16="http://schemas.microsoft.com/office/drawing/2014/main" id="{00000000-0008-0000-1000-00007D000000}"/>
            </a:ext>
          </a:extLst>
        </xdr:cNvPr>
        <xdr:cNvSpPr>
          <a:spLocks noChangeArrowheads="1"/>
        </xdr:cNvSpPr>
      </xdr:nvSpPr>
      <xdr:spPr bwMode="auto">
        <a:xfrm>
          <a:off x="8724900" y="4489132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126" name="Object 8" hidden="1">
          <a:extLst>
            <a:ext uri="{FF2B5EF4-FFF2-40B4-BE49-F238E27FC236}">
              <a16:creationId xmlns:a16="http://schemas.microsoft.com/office/drawing/2014/main" id="{00000000-0008-0000-1000-00007E000000}"/>
            </a:ext>
          </a:extLst>
        </xdr:cNvPr>
        <xdr:cNvSpPr>
          <a:spLocks noChangeArrowheads="1"/>
        </xdr:cNvSpPr>
      </xdr:nvSpPr>
      <xdr:spPr bwMode="auto">
        <a:xfrm>
          <a:off x="8763000" y="448913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127" name="Object 6" hidden="1">
          <a:extLst>
            <a:ext uri="{FF2B5EF4-FFF2-40B4-BE49-F238E27FC236}">
              <a16:creationId xmlns:a16="http://schemas.microsoft.com/office/drawing/2014/main" id="{00000000-0008-0000-1000-00007F000000}"/>
            </a:ext>
          </a:extLst>
        </xdr:cNvPr>
        <xdr:cNvSpPr>
          <a:spLocks noChangeArrowheads="1"/>
        </xdr:cNvSpPr>
      </xdr:nvSpPr>
      <xdr:spPr bwMode="auto">
        <a:xfrm>
          <a:off x="8753475" y="4489132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128" name="Object 14" hidden="1">
          <a:extLst>
            <a:ext uri="{FF2B5EF4-FFF2-40B4-BE49-F238E27FC236}">
              <a16:creationId xmlns:a16="http://schemas.microsoft.com/office/drawing/2014/main" id="{00000000-0008-0000-1000-000080000000}"/>
            </a:ext>
          </a:extLst>
        </xdr:cNvPr>
        <xdr:cNvSpPr>
          <a:spLocks noChangeArrowheads="1"/>
        </xdr:cNvSpPr>
      </xdr:nvSpPr>
      <xdr:spPr bwMode="auto">
        <a:xfrm>
          <a:off x="9105900" y="448913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29" name="Object 56" hidden="1">
          <a:extLst>
            <a:ext uri="{FF2B5EF4-FFF2-40B4-BE49-F238E27FC236}">
              <a16:creationId xmlns:a16="http://schemas.microsoft.com/office/drawing/2014/main" id="{00000000-0008-0000-1000-000081000000}"/>
            </a:ext>
          </a:extLst>
        </xdr:cNvPr>
        <xdr:cNvSpPr>
          <a:spLocks noChangeArrowheads="1"/>
        </xdr:cNvSpPr>
      </xdr:nvSpPr>
      <xdr:spPr bwMode="auto">
        <a:xfrm>
          <a:off x="8648700" y="44891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30" name="Object 56" hidden="1">
          <a:extLst>
            <a:ext uri="{FF2B5EF4-FFF2-40B4-BE49-F238E27FC236}">
              <a16:creationId xmlns:a16="http://schemas.microsoft.com/office/drawing/2014/main" id="{00000000-0008-0000-1000-000082000000}"/>
            </a:ext>
          </a:extLst>
        </xdr:cNvPr>
        <xdr:cNvSpPr>
          <a:spLocks noChangeArrowheads="1"/>
        </xdr:cNvSpPr>
      </xdr:nvSpPr>
      <xdr:spPr bwMode="auto">
        <a:xfrm>
          <a:off x="8648700" y="44891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131" name="Object 14" hidden="1">
          <a:extLst>
            <a:ext uri="{FF2B5EF4-FFF2-40B4-BE49-F238E27FC236}">
              <a16:creationId xmlns:a16="http://schemas.microsoft.com/office/drawing/2014/main" id="{00000000-0008-0000-1000-000083000000}"/>
            </a:ext>
          </a:extLst>
        </xdr:cNvPr>
        <xdr:cNvSpPr>
          <a:spLocks noChangeArrowheads="1"/>
        </xdr:cNvSpPr>
      </xdr:nvSpPr>
      <xdr:spPr bwMode="auto">
        <a:xfrm>
          <a:off x="180975" y="4510087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132" name="Object 9" hidden="1">
          <a:extLst>
            <a:ext uri="{FF2B5EF4-FFF2-40B4-BE49-F238E27FC236}">
              <a16:creationId xmlns:a16="http://schemas.microsoft.com/office/drawing/2014/main" id="{00000000-0008-0000-1000-000084000000}"/>
            </a:ext>
          </a:extLst>
        </xdr:cNvPr>
        <xdr:cNvSpPr>
          <a:spLocks noChangeArrowheads="1"/>
        </xdr:cNvSpPr>
      </xdr:nvSpPr>
      <xdr:spPr bwMode="auto">
        <a:xfrm>
          <a:off x="180975" y="451961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133" name="Object 8" hidden="1">
          <a:extLst>
            <a:ext uri="{FF2B5EF4-FFF2-40B4-BE49-F238E27FC236}">
              <a16:creationId xmlns:a16="http://schemas.microsoft.com/office/drawing/2014/main" id="{00000000-0008-0000-1000-000085000000}"/>
            </a:ext>
          </a:extLst>
        </xdr:cNvPr>
        <xdr:cNvSpPr>
          <a:spLocks noChangeArrowheads="1"/>
        </xdr:cNvSpPr>
      </xdr:nvSpPr>
      <xdr:spPr bwMode="auto">
        <a:xfrm>
          <a:off x="180975" y="451675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134" name="Object 6" hidden="1">
          <a:extLst>
            <a:ext uri="{FF2B5EF4-FFF2-40B4-BE49-F238E27FC236}">
              <a16:creationId xmlns:a16="http://schemas.microsoft.com/office/drawing/2014/main" id="{00000000-0008-0000-1000-000086000000}"/>
            </a:ext>
          </a:extLst>
        </xdr:cNvPr>
        <xdr:cNvSpPr>
          <a:spLocks noChangeArrowheads="1"/>
        </xdr:cNvSpPr>
      </xdr:nvSpPr>
      <xdr:spPr bwMode="auto">
        <a:xfrm>
          <a:off x="180975" y="451008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135" name="Object 14" hidden="1">
          <a:extLst>
            <a:ext uri="{FF2B5EF4-FFF2-40B4-BE49-F238E27FC236}">
              <a16:creationId xmlns:a16="http://schemas.microsoft.com/office/drawing/2014/main" id="{00000000-0008-0000-1000-000087000000}"/>
            </a:ext>
          </a:extLst>
        </xdr:cNvPr>
        <xdr:cNvSpPr>
          <a:spLocks noChangeArrowheads="1"/>
        </xdr:cNvSpPr>
      </xdr:nvSpPr>
      <xdr:spPr bwMode="auto">
        <a:xfrm>
          <a:off x="200025" y="451008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36" name="Object 56" hidden="1">
          <a:extLst>
            <a:ext uri="{FF2B5EF4-FFF2-40B4-BE49-F238E27FC236}">
              <a16:creationId xmlns:a16="http://schemas.microsoft.com/office/drawing/2014/main" id="{00000000-0008-0000-1000-000088000000}"/>
            </a:ext>
          </a:extLst>
        </xdr:cNvPr>
        <xdr:cNvSpPr>
          <a:spLocks noChangeArrowheads="1"/>
        </xdr:cNvSpPr>
      </xdr:nvSpPr>
      <xdr:spPr bwMode="auto">
        <a:xfrm>
          <a:off x="180975" y="450913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37" name="Object 56" hidden="1">
          <a:extLst>
            <a:ext uri="{FF2B5EF4-FFF2-40B4-BE49-F238E27FC236}">
              <a16:creationId xmlns:a16="http://schemas.microsoft.com/office/drawing/2014/main" id="{00000000-0008-0000-1000-000089000000}"/>
            </a:ext>
          </a:extLst>
        </xdr:cNvPr>
        <xdr:cNvSpPr>
          <a:spLocks noChangeArrowheads="1"/>
        </xdr:cNvSpPr>
      </xdr:nvSpPr>
      <xdr:spPr bwMode="auto">
        <a:xfrm>
          <a:off x="180975" y="450913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141" name="Object 9" hidden="1">
          <a:extLst>
            <a:ext uri="{FF2B5EF4-FFF2-40B4-BE49-F238E27FC236}">
              <a16:creationId xmlns:a16="http://schemas.microsoft.com/office/drawing/2014/main" id="{00000000-0008-0000-1000-00008D000000}"/>
            </a:ext>
          </a:extLst>
        </xdr:cNvPr>
        <xdr:cNvSpPr>
          <a:spLocks noChangeArrowheads="1"/>
        </xdr:cNvSpPr>
      </xdr:nvSpPr>
      <xdr:spPr bwMode="auto">
        <a:xfrm>
          <a:off x="180975" y="451961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142" name="Object 8" hidden="1">
          <a:extLst>
            <a:ext uri="{FF2B5EF4-FFF2-40B4-BE49-F238E27FC236}">
              <a16:creationId xmlns:a16="http://schemas.microsoft.com/office/drawing/2014/main" id="{00000000-0008-0000-1000-00008E000000}"/>
            </a:ext>
          </a:extLst>
        </xdr:cNvPr>
        <xdr:cNvSpPr>
          <a:spLocks noChangeArrowheads="1"/>
        </xdr:cNvSpPr>
      </xdr:nvSpPr>
      <xdr:spPr bwMode="auto">
        <a:xfrm>
          <a:off x="180975" y="451675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143" name="Object 6" hidden="1">
          <a:extLst>
            <a:ext uri="{FF2B5EF4-FFF2-40B4-BE49-F238E27FC236}">
              <a16:creationId xmlns:a16="http://schemas.microsoft.com/office/drawing/2014/main" id="{00000000-0008-0000-1000-00008F000000}"/>
            </a:ext>
          </a:extLst>
        </xdr:cNvPr>
        <xdr:cNvSpPr>
          <a:spLocks noChangeArrowheads="1"/>
        </xdr:cNvSpPr>
      </xdr:nvSpPr>
      <xdr:spPr bwMode="auto">
        <a:xfrm>
          <a:off x="180975" y="451008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144" name="Object 14" hidden="1">
          <a:extLst>
            <a:ext uri="{FF2B5EF4-FFF2-40B4-BE49-F238E27FC236}">
              <a16:creationId xmlns:a16="http://schemas.microsoft.com/office/drawing/2014/main" id="{00000000-0008-0000-1000-000090000000}"/>
            </a:ext>
          </a:extLst>
        </xdr:cNvPr>
        <xdr:cNvSpPr>
          <a:spLocks noChangeArrowheads="1"/>
        </xdr:cNvSpPr>
      </xdr:nvSpPr>
      <xdr:spPr bwMode="auto">
        <a:xfrm>
          <a:off x="47625" y="526923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04558" cy="409576"/>
    <xdr:sp macro="" textlink="">
      <xdr:nvSpPr>
        <xdr:cNvPr id="145" name="Object 33" hidden="1">
          <a:extLst>
            <a:ext uri="{FF2B5EF4-FFF2-40B4-BE49-F238E27FC236}">
              <a16:creationId xmlns:a16="http://schemas.microsoft.com/office/drawing/2014/main" id="{00000000-0008-0000-1000-000091000000}"/>
            </a:ext>
          </a:extLst>
        </xdr:cNvPr>
        <xdr:cNvSpPr>
          <a:spLocks noChangeArrowheads="1"/>
        </xdr:cNvSpPr>
      </xdr:nvSpPr>
      <xdr:spPr bwMode="auto">
        <a:xfrm>
          <a:off x="8610600" y="5269230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0550" cy="416299"/>
    <xdr:sp macro="" textlink="">
      <xdr:nvSpPr>
        <xdr:cNvPr id="146" name="Object 14" hidden="1">
          <a:extLst>
            <a:ext uri="{FF2B5EF4-FFF2-40B4-BE49-F238E27FC236}">
              <a16:creationId xmlns:a16="http://schemas.microsoft.com/office/drawing/2014/main" id="{00000000-0008-0000-1000-000092000000}"/>
            </a:ext>
          </a:extLst>
        </xdr:cNvPr>
        <xdr:cNvSpPr>
          <a:spLocks noChangeArrowheads="1"/>
        </xdr:cNvSpPr>
      </xdr:nvSpPr>
      <xdr:spPr bwMode="auto">
        <a:xfrm>
          <a:off x="8610600" y="5269230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147" name="Object 9" hidden="1">
          <a:extLst>
            <a:ext uri="{FF2B5EF4-FFF2-40B4-BE49-F238E27FC236}">
              <a16:creationId xmlns:a16="http://schemas.microsoft.com/office/drawing/2014/main" id="{00000000-0008-0000-1000-000093000000}"/>
            </a:ext>
          </a:extLst>
        </xdr:cNvPr>
        <xdr:cNvSpPr>
          <a:spLocks noChangeArrowheads="1"/>
        </xdr:cNvSpPr>
      </xdr:nvSpPr>
      <xdr:spPr bwMode="auto">
        <a:xfrm>
          <a:off x="161925" y="526923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148" name="Object 8" hidden="1">
          <a:extLst>
            <a:ext uri="{FF2B5EF4-FFF2-40B4-BE49-F238E27FC236}">
              <a16:creationId xmlns:a16="http://schemas.microsoft.com/office/drawing/2014/main" id="{00000000-0008-0000-1000-000094000000}"/>
            </a:ext>
          </a:extLst>
        </xdr:cNvPr>
        <xdr:cNvSpPr>
          <a:spLocks noChangeArrowheads="1"/>
        </xdr:cNvSpPr>
      </xdr:nvSpPr>
      <xdr:spPr bwMode="auto">
        <a:xfrm>
          <a:off x="180975" y="526923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149" name="Object 6" hidden="1">
          <a:extLst>
            <a:ext uri="{FF2B5EF4-FFF2-40B4-BE49-F238E27FC236}">
              <a16:creationId xmlns:a16="http://schemas.microsoft.com/office/drawing/2014/main" id="{00000000-0008-0000-1000-000095000000}"/>
            </a:ext>
          </a:extLst>
        </xdr:cNvPr>
        <xdr:cNvSpPr>
          <a:spLocks noChangeArrowheads="1"/>
        </xdr:cNvSpPr>
      </xdr:nvSpPr>
      <xdr:spPr bwMode="auto">
        <a:xfrm>
          <a:off x="180975" y="526923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150" name="Object 14" hidden="1">
          <a:extLst>
            <a:ext uri="{FF2B5EF4-FFF2-40B4-BE49-F238E27FC236}">
              <a16:creationId xmlns:a16="http://schemas.microsoft.com/office/drawing/2014/main" id="{00000000-0008-0000-1000-000096000000}"/>
            </a:ext>
          </a:extLst>
        </xdr:cNvPr>
        <xdr:cNvSpPr>
          <a:spLocks noChangeArrowheads="1"/>
        </xdr:cNvSpPr>
      </xdr:nvSpPr>
      <xdr:spPr bwMode="auto">
        <a:xfrm>
          <a:off x="200025" y="526923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51" name="Object 56" hidden="1">
          <a:extLst>
            <a:ext uri="{FF2B5EF4-FFF2-40B4-BE49-F238E27FC236}">
              <a16:creationId xmlns:a16="http://schemas.microsoft.com/office/drawing/2014/main" id="{00000000-0008-0000-1000-000097000000}"/>
            </a:ext>
          </a:extLst>
        </xdr:cNvPr>
        <xdr:cNvSpPr>
          <a:spLocks noChangeArrowheads="1"/>
        </xdr:cNvSpPr>
      </xdr:nvSpPr>
      <xdr:spPr bwMode="auto">
        <a:xfrm>
          <a:off x="85725" y="526923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52" name="Object 56" hidden="1">
          <a:extLst>
            <a:ext uri="{FF2B5EF4-FFF2-40B4-BE49-F238E27FC236}">
              <a16:creationId xmlns:a16="http://schemas.microsoft.com/office/drawing/2014/main" id="{00000000-0008-0000-1000-000098000000}"/>
            </a:ext>
          </a:extLst>
        </xdr:cNvPr>
        <xdr:cNvSpPr>
          <a:spLocks noChangeArrowheads="1"/>
        </xdr:cNvSpPr>
      </xdr:nvSpPr>
      <xdr:spPr bwMode="auto">
        <a:xfrm>
          <a:off x="85725" y="526923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8345" cy="404606"/>
    <xdr:sp macro="" textlink="">
      <xdr:nvSpPr>
        <xdr:cNvPr id="153" name="Object 14" hidden="1">
          <a:extLst>
            <a:ext uri="{FF2B5EF4-FFF2-40B4-BE49-F238E27FC236}">
              <a16:creationId xmlns:a16="http://schemas.microsoft.com/office/drawing/2014/main" id="{00000000-0008-0000-1000-000099000000}"/>
            </a:ext>
          </a:extLst>
        </xdr:cNvPr>
        <xdr:cNvSpPr>
          <a:spLocks noChangeArrowheads="1"/>
        </xdr:cNvSpPr>
      </xdr:nvSpPr>
      <xdr:spPr bwMode="auto">
        <a:xfrm>
          <a:off x="8610600" y="5269230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8613" cy="283265"/>
    <xdr:sp macro="" textlink="">
      <xdr:nvSpPr>
        <xdr:cNvPr id="154" name="Object 9" hidden="1">
          <a:extLst>
            <a:ext uri="{FF2B5EF4-FFF2-40B4-BE49-F238E27FC236}">
              <a16:creationId xmlns:a16="http://schemas.microsoft.com/office/drawing/2014/main" id="{00000000-0008-0000-1000-00009A000000}"/>
            </a:ext>
          </a:extLst>
        </xdr:cNvPr>
        <xdr:cNvSpPr>
          <a:spLocks noChangeArrowheads="1"/>
        </xdr:cNvSpPr>
      </xdr:nvSpPr>
      <xdr:spPr bwMode="auto">
        <a:xfrm>
          <a:off x="8724900" y="5269230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155" name="Object 8" hidden="1">
          <a:extLst>
            <a:ext uri="{FF2B5EF4-FFF2-40B4-BE49-F238E27FC236}">
              <a16:creationId xmlns:a16="http://schemas.microsoft.com/office/drawing/2014/main" id="{00000000-0008-0000-1000-00009B000000}"/>
            </a:ext>
          </a:extLst>
        </xdr:cNvPr>
        <xdr:cNvSpPr>
          <a:spLocks noChangeArrowheads="1"/>
        </xdr:cNvSpPr>
      </xdr:nvSpPr>
      <xdr:spPr bwMode="auto">
        <a:xfrm>
          <a:off x="8763000" y="526923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156" name="Object 6" hidden="1">
          <a:extLst>
            <a:ext uri="{FF2B5EF4-FFF2-40B4-BE49-F238E27FC236}">
              <a16:creationId xmlns:a16="http://schemas.microsoft.com/office/drawing/2014/main" id="{00000000-0008-0000-1000-00009C000000}"/>
            </a:ext>
          </a:extLst>
        </xdr:cNvPr>
        <xdr:cNvSpPr>
          <a:spLocks noChangeArrowheads="1"/>
        </xdr:cNvSpPr>
      </xdr:nvSpPr>
      <xdr:spPr bwMode="auto">
        <a:xfrm>
          <a:off x="8753475" y="526923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157" name="Object 14" hidden="1">
          <a:extLst>
            <a:ext uri="{FF2B5EF4-FFF2-40B4-BE49-F238E27FC236}">
              <a16:creationId xmlns:a16="http://schemas.microsoft.com/office/drawing/2014/main" id="{00000000-0008-0000-1000-00009D000000}"/>
            </a:ext>
          </a:extLst>
        </xdr:cNvPr>
        <xdr:cNvSpPr>
          <a:spLocks noChangeArrowheads="1"/>
        </xdr:cNvSpPr>
      </xdr:nvSpPr>
      <xdr:spPr bwMode="auto">
        <a:xfrm>
          <a:off x="9105900" y="526923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58" name="Object 56" hidden="1">
          <a:extLst>
            <a:ext uri="{FF2B5EF4-FFF2-40B4-BE49-F238E27FC236}">
              <a16:creationId xmlns:a16="http://schemas.microsoft.com/office/drawing/2014/main" id="{00000000-0008-0000-1000-00009E000000}"/>
            </a:ext>
          </a:extLst>
        </xdr:cNvPr>
        <xdr:cNvSpPr>
          <a:spLocks noChangeArrowheads="1"/>
        </xdr:cNvSpPr>
      </xdr:nvSpPr>
      <xdr:spPr bwMode="auto">
        <a:xfrm>
          <a:off x="8648700" y="526923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59" name="Object 56" hidden="1">
          <a:extLst>
            <a:ext uri="{FF2B5EF4-FFF2-40B4-BE49-F238E27FC236}">
              <a16:creationId xmlns:a16="http://schemas.microsoft.com/office/drawing/2014/main" id="{00000000-0008-0000-1000-00009F000000}"/>
            </a:ext>
          </a:extLst>
        </xdr:cNvPr>
        <xdr:cNvSpPr>
          <a:spLocks noChangeArrowheads="1"/>
        </xdr:cNvSpPr>
      </xdr:nvSpPr>
      <xdr:spPr bwMode="auto">
        <a:xfrm>
          <a:off x="8648700" y="526923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160" name="Object 14" hidden="1">
          <a:extLst>
            <a:ext uri="{FF2B5EF4-FFF2-40B4-BE49-F238E27FC236}">
              <a16:creationId xmlns:a16="http://schemas.microsoft.com/office/drawing/2014/main" id="{00000000-0008-0000-1000-0000A0000000}"/>
            </a:ext>
          </a:extLst>
        </xdr:cNvPr>
        <xdr:cNvSpPr>
          <a:spLocks noChangeArrowheads="1"/>
        </xdr:cNvSpPr>
      </xdr:nvSpPr>
      <xdr:spPr bwMode="auto">
        <a:xfrm>
          <a:off x="180975" y="529018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161" name="Object 9" hidden="1">
          <a:extLst>
            <a:ext uri="{FF2B5EF4-FFF2-40B4-BE49-F238E27FC236}">
              <a16:creationId xmlns:a16="http://schemas.microsoft.com/office/drawing/2014/main" id="{00000000-0008-0000-1000-0000A1000000}"/>
            </a:ext>
          </a:extLst>
        </xdr:cNvPr>
        <xdr:cNvSpPr>
          <a:spLocks noChangeArrowheads="1"/>
        </xdr:cNvSpPr>
      </xdr:nvSpPr>
      <xdr:spPr bwMode="auto">
        <a:xfrm>
          <a:off x="180975" y="529971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162" name="Object 8" hidden="1">
          <a:extLst>
            <a:ext uri="{FF2B5EF4-FFF2-40B4-BE49-F238E27FC236}">
              <a16:creationId xmlns:a16="http://schemas.microsoft.com/office/drawing/2014/main" id="{00000000-0008-0000-1000-0000A2000000}"/>
            </a:ext>
          </a:extLst>
        </xdr:cNvPr>
        <xdr:cNvSpPr>
          <a:spLocks noChangeArrowheads="1"/>
        </xdr:cNvSpPr>
      </xdr:nvSpPr>
      <xdr:spPr bwMode="auto">
        <a:xfrm>
          <a:off x="180975" y="529685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163" name="Object 6" hidden="1">
          <a:extLst>
            <a:ext uri="{FF2B5EF4-FFF2-40B4-BE49-F238E27FC236}">
              <a16:creationId xmlns:a16="http://schemas.microsoft.com/office/drawing/2014/main" id="{00000000-0008-0000-1000-0000A3000000}"/>
            </a:ext>
          </a:extLst>
        </xdr:cNvPr>
        <xdr:cNvSpPr>
          <a:spLocks noChangeArrowheads="1"/>
        </xdr:cNvSpPr>
      </xdr:nvSpPr>
      <xdr:spPr bwMode="auto">
        <a:xfrm>
          <a:off x="180975" y="52901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164" name="Object 14" hidden="1">
          <a:extLst>
            <a:ext uri="{FF2B5EF4-FFF2-40B4-BE49-F238E27FC236}">
              <a16:creationId xmlns:a16="http://schemas.microsoft.com/office/drawing/2014/main" id="{00000000-0008-0000-1000-0000A4000000}"/>
            </a:ext>
          </a:extLst>
        </xdr:cNvPr>
        <xdr:cNvSpPr>
          <a:spLocks noChangeArrowheads="1"/>
        </xdr:cNvSpPr>
      </xdr:nvSpPr>
      <xdr:spPr bwMode="auto">
        <a:xfrm>
          <a:off x="200025" y="529018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65" name="Object 56" hidden="1">
          <a:extLst>
            <a:ext uri="{FF2B5EF4-FFF2-40B4-BE49-F238E27FC236}">
              <a16:creationId xmlns:a16="http://schemas.microsoft.com/office/drawing/2014/main" id="{00000000-0008-0000-1000-0000A5000000}"/>
            </a:ext>
          </a:extLst>
        </xdr:cNvPr>
        <xdr:cNvSpPr>
          <a:spLocks noChangeArrowheads="1"/>
        </xdr:cNvSpPr>
      </xdr:nvSpPr>
      <xdr:spPr bwMode="auto">
        <a:xfrm>
          <a:off x="180975" y="52892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166" name="Object 56" hidden="1">
          <a:extLst>
            <a:ext uri="{FF2B5EF4-FFF2-40B4-BE49-F238E27FC236}">
              <a16:creationId xmlns:a16="http://schemas.microsoft.com/office/drawing/2014/main" id="{00000000-0008-0000-1000-0000A6000000}"/>
            </a:ext>
          </a:extLst>
        </xdr:cNvPr>
        <xdr:cNvSpPr>
          <a:spLocks noChangeArrowheads="1"/>
        </xdr:cNvSpPr>
      </xdr:nvSpPr>
      <xdr:spPr bwMode="auto">
        <a:xfrm>
          <a:off x="180975" y="528923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170" name="Object 9" hidden="1">
          <a:extLst>
            <a:ext uri="{FF2B5EF4-FFF2-40B4-BE49-F238E27FC236}">
              <a16:creationId xmlns:a16="http://schemas.microsoft.com/office/drawing/2014/main" id="{00000000-0008-0000-1000-0000AA000000}"/>
            </a:ext>
          </a:extLst>
        </xdr:cNvPr>
        <xdr:cNvSpPr>
          <a:spLocks noChangeArrowheads="1"/>
        </xdr:cNvSpPr>
      </xdr:nvSpPr>
      <xdr:spPr bwMode="auto">
        <a:xfrm>
          <a:off x="180975" y="529971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171" name="Object 8" hidden="1">
          <a:extLst>
            <a:ext uri="{FF2B5EF4-FFF2-40B4-BE49-F238E27FC236}">
              <a16:creationId xmlns:a16="http://schemas.microsoft.com/office/drawing/2014/main" id="{00000000-0008-0000-1000-0000AB000000}"/>
            </a:ext>
          </a:extLst>
        </xdr:cNvPr>
        <xdr:cNvSpPr>
          <a:spLocks noChangeArrowheads="1"/>
        </xdr:cNvSpPr>
      </xdr:nvSpPr>
      <xdr:spPr bwMode="auto">
        <a:xfrm>
          <a:off x="180975" y="5296852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172" name="Object 6" hidden="1">
          <a:extLst>
            <a:ext uri="{FF2B5EF4-FFF2-40B4-BE49-F238E27FC236}">
              <a16:creationId xmlns:a16="http://schemas.microsoft.com/office/drawing/2014/main" id="{00000000-0008-0000-1000-0000AC000000}"/>
            </a:ext>
          </a:extLst>
        </xdr:cNvPr>
        <xdr:cNvSpPr>
          <a:spLocks noChangeArrowheads="1"/>
        </xdr:cNvSpPr>
      </xdr:nvSpPr>
      <xdr:spPr bwMode="auto">
        <a:xfrm>
          <a:off x="180975" y="52901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595032" cy="409576"/>
    <xdr:sp macro="" textlink="">
      <xdr:nvSpPr>
        <xdr:cNvPr id="173" name="Object 14" hidden="1">
          <a:extLst>
            <a:ext uri="{FF2B5EF4-FFF2-40B4-BE49-F238E27FC236}">
              <a16:creationId xmlns:a16="http://schemas.microsoft.com/office/drawing/2014/main" id="{00000000-0008-0000-1000-0000AD000000}"/>
            </a:ext>
          </a:extLst>
        </xdr:cNvPr>
        <xdr:cNvSpPr>
          <a:spLocks noChangeArrowheads="1"/>
        </xdr:cNvSpPr>
      </xdr:nvSpPr>
      <xdr:spPr bwMode="auto">
        <a:xfrm>
          <a:off x="47625" y="1388745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47625</xdr:colOff>
      <xdr:row>19</xdr:row>
      <xdr:rowOff>0</xdr:rowOff>
    </xdr:from>
    <xdr:ext cx="604558" cy="409576"/>
    <xdr:sp macro="" textlink="">
      <xdr:nvSpPr>
        <xdr:cNvPr id="174" name="Object 33" hidden="1">
          <a:extLst>
            <a:ext uri="{FF2B5EF4-FFF2-40B4-BE49-F238E27FC236}">
              <a16:creationId xmlns:a16="http://schemas.microsoft.com/office/drawing/2014/main" id="{00000000-0008-0000-1000-0000AE000000}"/>
            </a:ext>
          </a:extLst>
        </xdr:cNvPr>
        <xdr:cNvSpPr>
          <a:spLocks noChangeArrowheads="1"/>
        </xdr:cNvSpPr>
      </xdr:nvSpPr>
      <xdr:spPr bwMode="auto">
        <a:xfrm>
          <a:off x="8610600" y="13887450"/>
          <a:ext cx="604558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47625</xdr:colOff>
      <xdr:row>19</xdr:row>
      <xdr:rowOff>0</xdr:rowOff>
    </xdr:from>
    <xdr:ext cx="590550" cy="416299"/>
    <xdr:sp macro="" textlink="">
      <xdr:nvSpPr>
        <xdr:cNvPr id="175" name="Object 14" hidden="1">
          <a:extLst>
            <a:ext uri="{FF2B5EF4-FFF2-40B4-BE49-F238E27FC236}">
              <a16:creationId xmlns:a16="http://schemas.microsoft.com/office/drawing/2014/main" id="{00000000-0008-0000-1000-0000AF000000}"/>
            </a:ext>
          </a:extLst>
        </xdr:cNvPr>
        <xdr:cNvSpPr>
          <a:spLocks noChangeArrowheads="1"/>
        </xdr:cNvSpPr>
      </xdr:nvSpPr>
      <xdr:spPr bwMode="auto">
        <a:xfrm>
          <a:off x="8610600" y="13887450"/>
          <a:ext cx="590550" cy="4162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95300" cy="285750"/>
    <xdr:sp macro="" textlink="">
      <xdr:nvSpPr>
        <xdr:cNvPr id="176" name="Object 9" hidden="1">
          <a:extLst>
            <a:ext uri="{FF2B5EF4-FFF2-40B4-BE49-F238E27FC236}">
              <a16:creationId xmlns:a16="http://schemas.microsoft.com/office/drawing/2014/main" id="{00000000-0008-0000-1000-0000B0000000}"/>
            </a:ext>
          </a:extLst>
        </xdr:cNvPr>
        <xdr:cNvSpPr>
          <a:spLocks noChangeArrowheads="1"/>
        </xdr:cNvSpPr>
      </xdr:nvSpPr>
      <xdr:spPr bwMode="auto">
        <a:xfrm>
          <a:off x="161925" y="138874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76250" cy="304800"/>
    <xdr:sp macro="" textlink="">
      <xdr:nvSpPr>
        <xdr:cNvPr id="177" name="Object 8" hidden="1">
          <a:extLst>
            <a:ext uri="{FF2B5EF4-FFF2-40B4-BE49-F238E27FC236}">
              <a16:creationId xmlns:a16="http://schemas.microsoft.com/office/drawing/2014/main" id="{00000000-0008-0000-1000-0000B1000000}"/>
            </a:ext>
          </a:extLst>
        </xdr:cNvPr>
        <xdr:cNvSpPr>
          <a:spLocks noChangeArrowheads="1"/>
        </xdr:cNvSpPr>
      </xdr:nvSpPr>
      <xdr:spPr bwMode="auto">
        <a:xfrm>
          <a:off x="180975" y="138874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628650" cy="390525"/>
    <xdr:sp macro="" textlink="">
      <xdr:nvSpPr>
        <xdr:cNvPr id="178" name="Object 6" hidden="1">
          <a:extLst>
            <a:ext uri="{FF2B5EF4-FFF2-40B4-BE49-F238E27FC236}">
              <a16:creationId xmlns:a16="http://schemas.microsoft.com/office/drawing/2014/main" id="{00000000-0008-0000-1000-0000B2000000}"/>
            </a:ext>
          </a:extLst>
        </xdr:cNvPr>
        <xdr:cNvSpPr>
          <a:spLocks noChangeArrowheads="1"/>
        </xdr:cNvSpPr>
      </xdr:nvSpPr>
      <xdr:spPr bwMode="auto">
        <a:xfrm>
          <a:off x="180975" y="138874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19050</xdr:colOff>
      <xdr:row>19</xdr:row>
      <xdr:rowOff>0</xdr:rowOff>
    </xdr:from>
    <xdr:ext cx="552450" cy="409575"/>
    <xdr:sp macro="" textlink="">
      <xdr:nvSpPr>
        <xdr:cNvPr id="179" name="Object 14" hidden="1">
          <a:extLst>
            <a:ext uri="{FF2B5EF4-FFF2-40B4-BE49-F238E27FC236}">
              <a16:creationId xmlns:a16="http://schemas.microsoft.com/office/drawing/2014/main" id="{00000000-0008-0000-1000-0000B3000000}"/>
            </a:ext>
          </a:extLst>
        </xdr:cNvPr>
        <xdr:cNvSpPr>
          <a:spLocks noChangeArrowheads="1"/>
        </xdr:cNvSpPr>
      </xdr:nvSpPr>
      <xdr:spPr bwMode="auto">
        <a:xfrm>
          <a:off x="200025" y="138874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581025" cy="419100"/>
    <xdr:sp macro="" textlink="">
      <xdr:nvSpPr>
        <xdr:cNvPr id="180" name="Object 56" hidden="1">
          <a:extLst>
            <a:ext uri="{FF2B5EF4-FFF2-40B4-BE49-F238E27FC236}">
              <a16:creationId xmlns:a16="http://schemas.microsoft.com/office/drawing/2014/main" id="{00000000-0008-0000-1000-0000B4000000}"/>
            </a:ext>
          </a:extLst>
        </xdr:cNvPr>
        <xdr:cNvSpPr>
          <a:spLocks noChangeArrowheads="1"/>
        </xdr:cNvSpPr>
      </xdr:nvSpPr>
      <xdr:spPr bwMode="auto">
        <a:xfrm>
          <a:off x="85725" y="138874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581025" cy="419100"/>
    <xdr:sp macro="" textlink="">
      <xdr:nvSpPr>
        <xdr:cNvPr id="181" name="Object 56" hidden="1">
          <a:extLst>
            <a:ext uri="{FF2B5EF4-FFF2-40B4-BE49-F238E27FC236}">
              <a16:creationId xmlns:a16="http://schemas.microsoft.com/office/drawing/2014/main" id="{00000000-0008-0000-1000-0000B5000000}"/>
            </a:ext>
          </a:extLst>
        </xdr:cNvPr>
        <xdr:cNvSpPr>
          <a:spLocks noChangeArrowheads="1"/>
        </xdr:cNvSpPr>
      </xdr:nvSpPr>
      <xdr:spPr bwMode="auto">
        <a:xfrm>
          <a:off x="85725" y="138874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47625</xdr:colOff>
      <xdr:row>19</xdr:row>
      <xdr:rowOff>0</xdr:rowOff>
    </xdr:from>
    <xdr:ext cx="598345" cy="404606"/>
    <xdr:sp macro="" textlink="">
      <xdr:nvSpPr>
        <xdr:cNvPr id="182" name="Object 14" hidden="1">
          <a:extLst>
            <a:ext uri="{FF2B5EF4-FFF2-40B4-BE49-F238E27FC236}">
              <a16:creationId xmlns:a16="http://schemas.microsoft.com/office/drawing/2014/main" id="{00000000-0008-0000-1000-0000B6000000}"/>
            </a:ext>
          </a:extLst>
        </xdr:cNvPr>
        <xdr:cNvSpPr>
          <a:spLocks noChangeArrowheads="1"/>
        </xdr:cNvSpPr>
      </xdr:nvSpPr>
      <xdr:spPr bwMode="auto">
        <a:xfrm>
          <a:off x="8610600" y="13887450"/>
          <a:ext cx="598345" cy="4046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161925</xdr:colOff>
      <xdr:row>19</xdr:row>
      <xdr:rowOff>0</xdr:rowOff>
    </xdr:from>
    <xdr:ext cx="498613" cy="283265"/>
    <xdr:sp macro="" textlink="">
      <xdr:nvSpPr>
        <xdr:cNvPr id="183" name="Object 9" hidden="1">
          <a:extLst>
            <a:ext uri="{FF2B5EF4-FFF2-40B4-BE49-F238E27FC236}">
              <a16:creationId xmlns:a16="http://schemas.microsoft.com/office/drawing/2014/main" id="{00000000-0008-0000-1000-0000B7000000}"/>
            </a:ext>
          </a:extLst>
        </xdr:cNvPr>
        <xdr:cNvSpPr>
          <a:spLocks noChangeArrowheads="1"/>
        </xdr:cNvSpPr>
      </xdr:nvSpPr>
      <xdr:spPr bwMode="auto">
        <a:xfrm>
          <a:off x="8724900" y="13887450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200025</xdr:colOff>
      <xdr:row>19</xdr:row>
      <xdr:rowOff>0</xdr:rowOff>
    </xdr:from>
    <xdr:ext cx="476250" cy="304800"/>
    <xdr:sp macro="" textlink="">
      <xdr:nvSpPr>
        <xdr:cNvPr id="184" name="Object 8" hidden="1">
          <a:extLst>
            <a:ext uri="{FF2B5EF4-FFF2-40B4-BE49-F238E27FC236}">
              <a16:creationId xmlns:a16="http://schemas.microsoft.com/office/drawing/2014/main" id="{00000000-0008-0000-1000-0000B8000000}"/>
            </a:ext>
          </a:extLst>
        </xdr:cNvPr>
        <xdr:cNvSpPr>
          <a:spLocks noChangeArrowheads="1"/>
        </xdr:cNvSpPr>
      </xdr:nvSpPr>
      <xdr:spPr bwMode="auto">
        <a:xfrm>
          <a:off x="8763000" y="138874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190500</xdr:colOff>
      <xdr:row>19</xdr:row>
      <xdr:rowOff>0</xdr:rowOff>
    </xdr:from>
    <xdr:ext cx="628650" cy="390525"/>
    <xdr:sp macro="" textlink="">
      <xdr:nvSpPr>
        <xdr:cNvPr id="185" name="Object 6" hidden="1">
          <a:extLst>
            <a:ext uri="{FF2B5EF4-FFF2-40B4-BE49-F238E27FC236}">
              <a16:creationId xmlns:a16="http://schemas.microsoft.com/office/drawing/2014/main" id="{00000000-0008-0000-1000-0000B9000000}"/>
            </a:ext>
          </a:extLst>
        </xdr:cNvPr>
        <xdr:cNvSpPr>
          <a:spLocks noChangeArrowheads="1"/>
        </xdr:cNvSpPr>
      </xdr:nvSpPr>
      <xdr:spPr bwMode="auto">
        <a:xfrm>
          <a:off x="8753475" y="138874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18</xdr:col>
      <xdr:colOff>19050</xdr:colOff>
      <xdr:row>19</xdr:row>
      <xdr:rowOff>0</xdr:rowOff>
    </xdr:from>
    <xdr:ext cx="552450" cy="409575"/>
    <xdr:sp macro="" textlink="">
      <xdr:nvSpPr>
        <xdr:cNvPr id="186" name="Object 14" hidden="1">
          <a:extLst>
            <a:ext uri="{FF2B5EF4-FFF2-40B4-BE49-F238E27FC236}">
              <a16:creationId xmlns:a16="http://schemas.microsoft.com/office/drawing/2014/main" id="{00000000-0008-0000-1000-0000BA000000}"/>
            </a:ext>
          </a:extLst>
        </xdr:cNvPr>
        <xdr:cNvSpPr>
          <a:spLocks noChangeArrowheads="1"/>
        </xdr:cNvSpPr>
      </xdr:nvSpPr>
      <xdr:spPr bwMode="auto">
        <a:xfrm>
          <a:off x="9105900" y="138874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85725</xdr:colOff>
      <xdr:row>19</xdr:row>
      <xdr:rowOff>0</xdr:rowOff>
    </xdr:from>
    <xdr:ext cx="581025" cy="419100"/>
    <xdr:sp macro="" textlink="">
      <xdr:nvSpPr>
        <xdr:cNvPr id="187" name="Object 56" hidden="1">
          <a:extLst>
            <a:ext uri="{FF2B5EF4-FFF2-40B4-BE49-F238E27FC236}">
              <a16:creationId xmlns:a16="http://schemas.microsoft.com/office/drawing/2014/main" id="{00000000-0008-0000-1000-0000BB000000}"/>
            </a:ext>
          </a:extLst>
        </xdr:cNvPr>
        <xdr:cNvSpPr>
          <a:spLocks noChangeArrowheads="1"/>
        </xdr:cNvSpPr>
      </xdr:nvSpPr>
      <xdr:spPr bwMode="auto">
        <a:xfrm>
          <a:off x="8648700" y="138874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85725</xdr:colOff>
      <xdr:row>19</xdr:row>
      <xdr:rowOff>0</xdr:rowOff>
    </xdr:from>
    <xdr:ext cx="581025" cy="419100"/>
    <xdr:sp macro="" textlink="">
      <xdr:nvSpPr>
        <xdr:cNvPr id="188" name="Object 56" hidden="1">
          <a:extLst>
            <a:ext uri="{FF2B5EF4-FFF2-40B4-BE49-F238E27FC236}">
              <a16:creationId xmlns:a16="http://schemas.microsoft.com/office/drawing/2014/main" id="{00000000-0008-0000-1000-0000BC000000}"/>
            </a:ext>
          </a:extLst>
        </xdr:cNvPr>
        <xdr:cNvSpPr>
          <a:spLocks noChangeArrowheads="1"/>
        </xdr:cNvSpPr>
      </xdr:nvSpPr>
      <xdr:spPr bwMode="auto">
        <a:xfrm>
          <a:off x="8648700" y="138874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595032" cy="409576"/>
    <xdr:sp macro="" textlink="">
      <xdr:nvSpPr>
        <xdr:cNvPr id="189" name="Object 14" hidden="1">
          <a:extLst>
            <a:ext uri="{FF2B5EF4-FFF2-40B4-BE49-F238E27FC236}">
              <a16:creationId xmlns:a16="http://schemas.microsoft.com/office/drawing/2014/main" id="{00000000-0008-0000-1000-0000BD000000}"/>
            </a:ext>
          </a:extLst>
        </xdr:cNvPr>
        <xdr:cNvSpPr>
          <a:spLocks noChangeArrowheads="1"/>
        </xdr:cNvSpPr>
      </xdr:nvSpPr>
      <xdr:spPr bwMode="auto">
        <a:xfrm>
          <a:off x="180975" y="13896975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95300" cy="285750"/>
    <xdr:sp macro="" textlink="">
      <xdr:nvSpPr>
        <xdr:cNvPr id="190" name="Object 9" hidden="1">
          <a:extLst>
            <a:ext uri="{FF2B5EF4-FFF2-40B4-BE49-F238E27FC236}">
              <a16:creationId xmlns:a16="http://schemas.microsoft.com/office/drawing/2014/main" id="{00000000-0008-0000-1000-0000BE000000}"/>
            </a:ext>
          </a:extLst>
        </xdr:cNvPr>
        <xdr:cNvSpPr>
          <a:spLocks noChangeArrowheads="1"/>
        </xdr:cNvSpPr>
      </xdr:nvSpPr>
      <xdr:spPr bwMode="auto">
        <a:xfrm>
          <a:off x="180975" y="13992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76250" cy="304800"/>
    <xdr:sp macro="" textlink="">
      <xdr:nvSpPr>
        <xdr:cNvPr id="191" name="Object 8" hidden="1">
          <a:extLst>
            <a:ext uri="{FF2B5EF4-FFF2-40B4-BE49-F238E27FC236}">
              <a16:creationId xmlns:a16="http://schemas.microsoft.com/office/drawing/2014/main" id="{00000000-0008-0000-1000-0000BF000000}"/>
            </a:ext>
          </a:extLst>
        </xdr:cNvPr>
        <xdr:cNvSpPr>
          <a:spLocks noChangeArrowheads="1"/>
        </xdr:cNvSpPr>
      </xdr:nvSpPr>
      <xdr:spPr bwMode="auto">
        <a:xfrm>
          <a:off x="180975" y="139636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628650" cy="390525"/>
    <xdr:sp macro="" textlink="">
      <xdr:nvSpPr>
        <xdr:cNvPr id="192" name="Object 6" hidden="1">
          <a:extLst>
            <a:ext uri="{FF2B5EF4-FFF2-40B4-BE49-F238E27FC236}">
              <a16:creationId xmlns:a16="http://schemas.microsoft.com/office/drawing/2014/main" id="{00000000-0008-0000-1000-0000C0000000}"/>
            </a:ext>
          </a:extLst>
        </xdr:cNvPr>
        <xdr:cNvSpPr>
          <a:spLocks noChangeArrowheads="1"/>
        </xdr:cNvSpPr>
      </xdr:nvSpPr>
      <xdr:spPr bwMode="auto">
        <a:xfrm>
          <a:off x="180975" y="138969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19050</xdr:colOff>
      <xdr:row>19</xdr:row>
      <xdr:rowOff>0</xdr:rowOff>
    </xdr:from>
    <xdr:ext cx="552450" cy="409575"/>
    <xdr:sp macro="" textlink="">
      <xdr:nvSpPr>
        <xdr:cNvPr id="193" name="Object 14" hidden="1">
          <a:extLst>
            <a:ext uri="{FF2B5EF4-FFF2-40B4-BE49-F238E27FC236}">
              <a16:creationId xmlns:a16="http://schemas.microsoft.com/office/drawing/2014/main" id="{00000000-0008-0000-1000-0000C1000000}"/>
            </a:ext>
          </a:extLst>
        </xdr:cNvPr>
        <xdr:cNvSpPr>
          <a:spLocks noChangeArrowheads="1"/>
        </xdr:cNvSpPr>
      </xdr:nvSpPr>
      <xdr:spPr bwMode="auto">
        <a:xfrm>
          <a:off x="200025" y="1389697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581025" cy="419100"/>
    <xdr:sp macro="" textlink="">
      <xdr:nvSpPr>
        <xdr:cNvPr id="194" name="Object 56" hidden="1">
          <a:extLst>
            <a:ext uri="{FF2B5EF4-FFF2-40B4-BE49-F238E27FC236}">
              <a16:creationId xmlns:a16="http://schemas.microsoft.com/office/drawing/2014/main" id="{00000000-0008-0000-1000-0000C2000000}"/>
            </a:ext>
          </a:extLst>
        </xdr:cNvPr>
        <xdr:cNvSpPr>
          <a:spLocks noChangeArrowheads="1"/>
        </xdr:cNvSpPr>
      </xdr:nvSpPr>
      <xdr:spPr bwMode="auto">
        <a:xfrm>
          <a:off x="180975" y="138874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581025" cy="419100"/>
    <xdr:sp macro="" textlink="">
      <xdr:nvSpPr>
        <xdr:cNvPr id="195" name="Object 56" hidden="1">
          <a:extLst>
            <a:ext uri="{FF2B5EF4-FFF2-40B4-BE49-F238E27FC236}">
              <a16:creationId xmlns:a16="http://schemas.microsoft.com/office/drawing/2014/main" id="{00000000-0008-0000-1000-0000C3000000}"/>
            </a:ext>
          </a:extLst>
        </xdr:cNvPr>
        <xdr:cNvSpPr>
          <a:spLocks noChangeArrowheads="1"/>
        </xdr:cNvSpPr>
      </xdr:nvSpPr>
      <xdr:spPr bwMode="auto">
        <a:xfrm>
          <a:off x="180975" y="138874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95300" cy="285750"/>
    <xdr:sp macro="" textlink="">
      <xdr:nvSpPr>
        <xdr:cNvPr id="199" name="Object 9" hidden="1">
          <a:extLst>
            <a:ext uri="{FF2B5EF4-FFF2-40B4-BE49-F238E27FC236}">
              <a16:creationId xmlns:a16="http://schemas.microsoft.com/office/drawing/2014/main" id="{00000000-0008-0000-1000-0000C7000000}"/>
            </a:ext>
          </a:extLst>
        </xdr:cNvPr>
        <xdr:cNvSpPr>
          <a:spLocks noChangeArrowheads="1"/>
        </xdr:cNvSpPr>
      </xdr:nvSpPr>
      <xdr:spPr bwMode="auto">
        <a:xfrm>
          <a:off x="180975" y="139922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76250" cy="304800"/>
    <xdr:sp macro="" textlink="">
      <xdr:nvSpPr>
        <xdr:cNvPr id="200" name="Object 8" hidden="1">
          <a:extLst>
            <a:ext uri="{FF2B5EF4-FFF2-40B4-BE49-F238E27FC236}">
              <a16:creationId xmlns:a16="http://schemas.microsoft.com/office/drawing/2014/main" id="{00000000-0008-0000-1000-0000C8000000}"/>
            </a:ext>
          </a:extLst>
        </xdr:cNvPr>
        <xdr:cNvSpPr>
          <a:spLocks noChangeArrowheads="1"/>
        </xdr:cNvSpPr>
      </xdr:nvSpPr>
      <xdr:spPr bwMode="auto">
        <a:xfrm>
          <a:off x="180975" y="139636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628650" cy="390525"/>
    <xdr:sp macro="" textlink="">
      <xdr:nvSpPr>
        <xdr:cNvPr id="201" name="Object 6" hidden="1">
          <a:extLst>
            <a:ext uri="{FF2B5EF4-FFF2-40B4-BE49-F238E27FC236}">
              <a16:creationId xmlns:a16="http://schemas.microsoft.com/office/drawing/2014/main" id="{00000000-0008-0000-1000-0000C9000000}"/>
            </a:ext>
          </a:extLst>
        </xdr:cNvPr>
        <xdr:cNvSpPr>
          <a:spLocks noChangeArrowheads="1"/>
        </xdr:cNvSpPr>
      </xdr:nvSpPr>
      <xdr:spPr bwMode="auto">
        <a:xfrm>
          <a:off x="180975" y="138969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95300" cy="285750"/>
    <xdr:sp macro="" textlink="">
      <xdr:nvSpPr>
        <xdr:cNvPr id="202" name="Object 9" hidden="1">
          <a:extLst>
            <a:ext uri="{FF2B5EF4-FFF2-40B4-BE49-F238E27FC236}">
              <a16:creationId xmlns:a16="http://schemas.microsoft.com/office/drawing/2014/main" id="{00000000-0008-0000-1000-0000CA000000}"/>
            </a:ext>
          </a:extLst>
        </xdr:cNvPr>
        <xdr:cNvSpPr>
          <a:spLocks noChangeArrowheads="1"/>
        </xdr:cNvSpPr>
      </xdr:nvSpPr>
      <xdr:spPr bwMode="auto">
        <a:xfrm>
          <a:off x="161925" y="908685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76250" cy="304800"/>
    <xdr:sp macro="" textlink="">
      <xdr:nvSpPr>
        <xdr:cNvPr id="203" name="Object 8" hidden="1">
          <a:extLst>
            <a:ext uri="{FF2B5EF4-FFF2-40B4-BE49-F238E27FC236}">
              <a16:creationId xmlns:a16="http://schemas.microsoft.com/office/drawing/2014/main" id="{00000000-0008-0000-1000-0000CB000000}"/>
            </a:ext>
          </a:extLst>
        </xdr:cNvPr>
        <xdr:cNvSpPr>
          <a:spLocks noChangeArrowheads="1"/>
        </xdr:cNvSpPr>
      </xdr:nvSpPr>
      <xdr:spPr bwMode="auto">
        <a:xfrm>
          <a:off x="180975" y="90868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628650" cy="390525"/>
    <xdr:sp macro="" textlink="">
      <xdr:nvSpPr>
        <xdr:cNvPr id="204" name="Object 6" hidden="1">
          <a:extLst>
            <a:ext uri="{FF2B5EF4-FFF2-40B4-BE49-F238E27FC236}">
              <a16:creationId xmlns:a16="http://schemas.microsoft.com/office/drawing/2014/main" id="{00000000-0008-0000-1000-0000CC000000}"/>
            </a:ext>
          </a:extLst>
        </xdr:cNvPr>
        <xdr:cNvSpPr>
          <a:spLocks noChangeArrowheads="1"/>
        </xdr:cNvSpPr>
      </xdr:nvSpPr>
      <xdr:spPr bwMode="auto">
        <a:xfrm>
          <a:off x="180975" y="908685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161925</xdr:colOff>
      <xdr:row>19</xdr:row>
      <xdr:rowOff>0</xdr:rowOff>
    </xdr:from>
    <xdr:ext cx="498613" cy="283265"/>
    <xdr:sp macro="" textlink="">
      <xdr:nvSpPr>
        <xdr:cNvPr id="205" name="Object 9" hidden="1">
          <a:extLst>
            <a:ext uri="{FF2B5EF4-FFF2-40B4-BE49-F238E27FC236}">
              <a16:creationId xmlns:a16="http://schemas.microsoft.com/office/drawing/2014/main" id="{00000000-0008-0000-1000-0000CD000000}"/>
            </a:ext>
          </a:extLst>
        </xdr:cNvPr>
        <xdr:cNvSpPr>
          <a:spLocks noChangeArrowheads="1"/>
        </xdr:cNvSpPr>
      </xdr:nvSpPr>
      <xdr:spPr bwMode="auto">
        <a:xfrm>
          <a:off x="8724900" y="8486775"/>
          <a:ext cx="498613" cy="2832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200025</xdr:colOff>
      <xdr:row>19</xdr:row>
      <xdr:rowOff>0</xdr:rowOff>
    </xdr:from>
    <xdr:ext cx="476250" cy="304800"/>
    <xdr:sp macro="" textlink="">
      <xdr:nvSpPr>
        <xdr:cNvPr id="206" name="Object 8" hidden="1">
          <a:extLst>
            <a:ext uri="{FF2B5EF4-FFF2-40B4-BE49-F238E27FC236}">
              <a16:creationId xmlns:a16="http://schemas.microsoft.com/office/drawing/2014/main" id="{00000000-0008-0000-1000-0000CE000000}"/>
            </a:ext>
          </a:extLst>
        </xdr:cNvPr>
        <xdr:cNvSpPr>
          <a:spLocks noChangeArrowheads="1"/>
        </xdr:cNvSpPr>
      </xdr:nvSpPr>
      <xdr:spPr bwMode="auto">
        <a:xfrm>
          <a:off x="8763000" y="8486775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17</xdr:col>
      <xdr:colOff>190500</xdr:colOff>
      <xdr:row>19</xdr:row>
      <xdr:rowOff>0</xdr:rowOff>
    </xdr:from>
    <xdr:ext cx="628650" cy="390525"/>
    <xdr:sp macro="" textlink="">
      <xdr:nvSpPr>
        <xdr:cNvPr id="207" name="Object 6" hidden="1">
          <a:extLst>
            <a:ext uri="{FF2B5EF4-FFF2-40B4-BE49-F238E27FC236}">
              <a16:creationId xmlns:a16="http://schemas.microsoft.com/office/drawing/2014/main" id="{00000000-0008-0000-1000-0000CF000000}"/>
            </a:ext>
          </a:extLst>
        </xdr:cNvPr>
        <xdr:cNvSpPr>
          <a:spLocks noChangeArrowheads="1"/>
        </xdr:cNvSpPr>
      </xdr:nvSpPr>
      <xdr:spPr bwMode="auto">
        <a:xfrm>
          <a:off x="8753475" y="84867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95300" cy="285750"/>
    <xdr:sp macro="" textlink="">
      <xdr:nvSpPr>
        <xdr:cNvPr id="208" name="Object 9" hidden="1">
          <a:extLst>
            <a:ext uri="{FF2B5EF4-FFF2-40B4-BE49-F238E27FC236}">
              <a16:creationId xmlns:a16="http://schemas.microsoft.com/office/drawing/2014/main" id="{00000000-0008-0000-1000-0000D0000000}"/>
            </a:ext>
          </a:extLst>
        </xdr:cNvPr>
        <xdr:cNvSpPr>
          <a:spLocks noChangeArrowheads="1"/>
        </xdr:cNvSpPr>
      </xdr:nvSpPr>
      <xdr:spPr bwMode="auto">
        <a:xfrm>
          <a:off x="180975" y="91916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76250" cy="304800"/>
    <xdr:sp macro="" textlink="">
      <xdr:nvSpPr>
        <xdr:cNvPr id="209" name="Object 8" hidden="1">
          <a:extLst>
            <a:ext uri="{FF2B5EF4-FFF2-40B4-BE49-F238E27FC236}">
              <a16:creationId xmlns:a16="http://schemas.microsoft.com/office/drawing/2014/main" id="{00000000-0008-0000-1000-0000D1000000}"/>
            </a:ext>
          </a:extLst>
        </xdr:cNvPr>
        <xdr:cNvSpPr>
          <a:spLocks noChangeArrowheads="1"/>
        </xdr:cNvSpPr>
      </xdr:nvSpPr>
      <xdr:spPr bwMode="auto">
        <a:xfrm>
          <a:off x="180975" y="91630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628650" cy="390525"/>
    <xdr:sp macro="" textlink="">
      <xdr:nvSpPr>
        <xdr:cNvPr id="210" name="Object 6" hidden="1">
          <a:extLst>
            <a:ext uri="{FF2B5EF4-FFF2-40B4-BE49-F238E27FC236}">
              <a16:creationId xmlns:a16="http://schemas.microsoft.com/office/drawing/2014/main" id="{00000000-0008-0000-1000-0000D2000000}"/>
            </a:ext>
          </a:extLst>
        </xdr:cNvPr>
        <xdr:cNvSpPr>
          <a:spLocks noChangeArrowheads="1"/>
        </xdr:cNvSpPr>
      </xdr:nvSpPr>
      <xdr:spPr bwMode="auto">
        <a:xfrm>
          <a:off x="180975" y="90963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95300" cy="285750"/>
    <xdr:sp macro="" textlink="">
      <xdr:nvSpPr>
        <xdr:cNvPr id="211" name="Object 9" hidden="1">
          <a:extLst>
            <a:ext uri="{FF2B5EF4-FFF2-40B4-BE49-F238E27FC236}">
              <a16:creationId xmlns:a16="http://schemas.microsoft.com/office/drawing/2014/main" id="{00000000-0008-0000-1000-0000D3000000}"/>
            </a:ext>
          </a:extLst>
        </xdr:cNvPr>
        <xdr:cNvSpPr>
          <a:spLocks noChangeArrowheads="1"/>
        </xdr:cNvSpPr>
      </xdr:nvSpPr>
      <xdr:spPr bwMode="auto">
        <a:xfrm>
          <a:off x="180975" y="9191625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476250" cy="304800"/>
    <xdr:sp macro="" textlink="">
      <xdr:nvSpPr>
        <xdr:cNvPr id="212" name="Object 8" hidden="1">
          <a:extLst>
            <a:ext uri="{FF2B5EF4-FFF2-40B4-BE49-F238E27FC236}">
              <a16:creationId xmlns:a16="http://schemas.microsoft.com/office/drawing/2014/main" id="{00000000-0008-0000-1000-0000D4000000}"/>
            </a:ext>
          </a:extLst>
        </xdr:cNvPr>
        <xdr:cNvSpPr>
          <a:spLocks noChangeArrowheads="1"/>
        </xdr:cNvSpPr>
      </xdr:nvSpPr>
      <xdr:spPr bwMode="auto">
        <a:xfrm>
          <a:off x="180975" y="916305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19</xdr:row>
      <xdr:rowOff>0</xdr:rowOff>
    </xdr:from>
    <xdr:ext cx="628650" cy="390525"/>
    <xdr:sp macro="" textlink="">
      <xdr:nvSpPr>
        <xdr:cNvPr id="213" name="Object 6" hidden="1">
          <a:extLst>
            <a:ext uri="{FF2B5EF4-FFF2-40B4-BE49-F238E27FC236}">
              <a16:creationId xmlns:a16="http://schemas.microsoft.com/office/drawing/2014/main" id="{00000000-0008-0000-1000-0000D5000000}"/>
            </a:ext>
          </a:extLst>
        </xdr:cNvPr>
        <xdr:cNvSpPr>
          <a:spLocks noChangeArrowheads="1"/>
        </xdr:cNvSpPr>
      </xdr:nvSpPr>
      <xdr:spPr bwMode="auto">
        <a:xfrm>
          <a:off x="180975" y="9096375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>
    <xdr:from>
      <xdr:col>1</xdr:col>
      <xdr:colOff>38100</xdr:colOff>
      <xdr:row>4</xdr:row>
      <xdr:rowOff>57151</xdr:rowOff>
    </xdr:from>
    <xdr:to>
      <xdr:col>9</xdr:col>
      <xdr:colOff>0</xdr:colOff>
      <xdr:row>4</xdr:row>
      <xdr:rowOff>419101</xdr:rowOff>
    </xdr:to>
    <xdr:grpSp>
      <xdr:nvGrpSpPr>
        <xdr:cNvPr id="214" name="Группа 213">
          <a:extLst>
            <a:ext uri="{FF2B5EF4-FFF2-40B4-BE49-F238E27FC236}">
              <a16:creationId xmlns:a16="http://schemas.microsoft.com/office/drawing/2014/main" id="{00000000-0008-0000-1000-0000D6000000}"/>
            </a:ext>
          </a:extLst>
        </xdr:cNvPr>
        <xdr:cNvGrpSpPr/>
      </xdr:nvGrpSpPr>
      <xdr:grpSpPr>
        <a:xfrm>
          <a:off x="266700" y="1390651"/>
          <a:ext cx="4019550" cy="361950"/>
          <a:chOff x="7943850" y="9525"/>
          <a:chExt cx="3762375" cy="400050"/>
        </a:xfrm>
      </xdr:grpSpPr>
      <xdr:pic>
        <xdr:nvPicPr>
          <xdr:cNvPr id="215" name="Рисунок 214">
            <a:extLst>
              <a:ext uri="{FF2B5EF4-FFF2-40B4-BE49-F238E27FC236}">
                <a16:creationId xmlns:a16="http://schemas.microsoft.com/office/drawing/2014/main" id="{00000000-0008-0000-1000-0000D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6" name="Рисунок 215">
            <a:extLst>
              <a:ext uri="{FF2B5EF4-FFF2-40B4-BE49-F238E27FC236}">
                <a16:creationId xmlns:a16="http://schemas.microsoft.com/office/drawing/2014/main" id="{00000000-0008-0000-1000-0000D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7" name="Рисунок 216">
            <a:extLst>
              <a:ext uri="{FF2B5EF4-FFF2-40B4-BE49-F238E27FC236}">
                <a16:creationId xmlns:a16="http://schemas.microsoft.com/office/drawing/2014/main" id="{00000000-0008-0000-1000-0000D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8" name="Рисунок 217">
            <a:extLst>
              <a:ext uri="{FF2B5EF4-FFF2-40B4-BE49-F238E27FC236}">
                <a16:creationId xmlns:a16="http://schemas.microsoft.com/office/drawing/2014/main" id="{00000000-0008-0000-1000-0000D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9" name="Рисунок 218">
            <a:extLst>
              <a:ext uri="{FF2B5EF4-FFF2-40B4-BE49-F238E27FC236}">
                <a16:creationId xmlns:a16="http://schemas.microsoft.com/office/drawing/2014/main" id="{00000000-0008-0000-1000-0000D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0" name="Рисунок 219">
            <a:extLst>
              <a:ext uri="{FF2B5EF4-FFF2-40B4-BE49-F238E27FC236}">
                <a16:creationId xmlns:a16="http://schemas.microsoft.com/office/drawing/2014/main" id="{00000000-0008-0000-1000-0000D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1" name="Рисунок 220">
            <a:extLst>
              <a:ext uri="{FF2B5EF4-FFF2-40B4-BE49-F238E27FC236}">
                <a16:creationId xmlns:a16="http://schemas.microsoft.com/office/drawing/2014/main" id="{00000000-0008-0000-1000-0000D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2" name="Рисунок 221">
            <a:extLst>
              <a:ext uri="{FF2B5EF4-FFF2-40B4-BE49-F238E27FC236}">
                <a16:creationId xmlns:a16="http://schemas.microsoft.com/office/drawing/2014/main" id="{00000000-0008-0000-1000-0000D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28</xdr:col>
      <xdr:colOff>0</xdr:colOff>
      <xdr:row>0</xdr:row>
      <xdr:rowOff>28575</xdr:rowOff>
    </xdr:from>
    <xdr:to>
      <xdr:col>29</xdr:col>
      <xdr:colOff>171450</xdr:colOff>
      <xdr:row>2</xdr:row>
      <xdr:rowOff>219456</xdr:rowOff>
    </xdr:to>
    <xdr:pic>
      <xdr:nvPicPr>
        <xdr:cNvPr id="240" name="Рисунок 239" descr="logo_itog.png">
          <a:extLst>
            <a:ext uri="{FF2B5EF4-FFF2-40B4-BE49-F238E27FC236}">
              <a16:creationId xmlns:a16="http://schemas.microsoft.com/office/drawing/2014/main" id="{00000000-0008-0000-1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792200" y="28575"/>
          <a:ext cx="666750" cy="78143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242" name="Object 14" hidden="1">
          <a:extLst>
            <a:ext uri="{FF2B5EF4-FFF2-40B4-BE49-F238E27FC236}">
              <a16:creationId xmlns:a16="http://schemas.microsoft.com/office/drawing/2014/main" id="{00000000-0008-0000-1000-0000F2000000}"/>
            </a:ext>
          </a:extLst>
        </xdr:cNvPr>
        <xdr:cNvSpPr>
          <a:spLocks noChangeArrowheads="1"/>
        </xdr:cNvSpPr>
      </xdr:nvSpPr>
      <xdr:spPr bwMode="auto">
        <a:xfrm>
          <a:off x="4762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243" name="Object 9" hidden="1">
          <a:extLst>
            <a:ext uri="{FF2B5EF4-FFF2-40B4-BE49-F238E27FC236}">
              <a16:creationId xmlns:a16="http://schemas.microsoft.com/office/drawing/2014/main" id="{00000000-0008-0000-1000-0000F3000000}"/>
            </a:ext>
          </a:extLst>
        </xdr:cNvPr>
        <xdr:cNvSpPr>
          <a:spLocks noChangeArrowheads="1"/>
        </xdr:cNvSpPr>
      </xdr:nvSpPr>
      <xdr:spPr bwMode="auto">
        <a:xfrm>
          <a:off x="16192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244" name="Object 8" hidden="1">
          <a:extLst>
            <a:ext uri="{FF2B5EF4-FFF2-40B4-BE49-F238E27FC236}">
              <a16:creationId xmlns:a16="http://schemas.microsoft.com/office/drawing/2014/main" id="{00000000-0008-0000-1000-0000F400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245" name="Object 6" hidden="1">
          <a:extLst>
            <a:ext uri="{FF2B5EF4-FFF2-40B4-BE49-F238E27FC236}">
              <a16:creationId xmlns:a16="http://schemas.microsoft.com/office/drawing/2014/main" id="{00000000-0008-0000-1000-0000F500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246" name="Object 14" hidden="1">
          <a:extLst>
            <a:ext uri="{FF2B5EF4-FFF2-40B4-BE49-F238E27FC236}">
              <a16:creationId xmlns:a16="http://schemas.microsoft.com/office/drawing/2014/main" id="{00000000-0008-0000-1000-0000F600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47" name="Object 56" hidden="1">
          <a:extLst>
            <a:ext uri="{FF2B5EF4-FFF2-40B4-BE49-F238E27FC236}">
              <a16:creationId xmlns:a16="http://schemas.microsoft.com/office/drawing/2014/main" id="{00000000-0008-0000-1000-0000F700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48" name="Object 56" hidden="1">
          <a:extLst>
            <a:ext uri="{FF2B5EF4-FFF2-40B4-BE49-F238E27FC236}">
              <a16:creationId xmlns:a16="http://schemas.microsoft.com/office/drawing/2014/main" id="{00000000-0008-0000-1000-0000F800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249" name="Object 14" hidden="1">
          <a:extLst>
            <a:ext uri="{FF2B5EF4-FFF2-40B4-BE49-F238E27FC236}">
              <a16:creationId xmlns:a16="http://schemas.microsoft.com/office/drawing/2014/main" id="{00000000-0008-0000-1000-0000F900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250" name="Object 9" hidden="1">
          <a:extLst>
            <a:ext uri="{FF2B5EF4-FFF2-40B4-BE49-F238E27FC236}">
              <a16:creationId xmlns:a16="http://schemas.microsoft.com/office/drawing/2014/main" id="{00000000-0008-0000-1000-0000FA00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251" name="Object 8" hidden="1">
          <a:extLst>
            <a:ext uri="{FF2B5EF4-FFF2-40B4-BE49-F238E27FC236}">
              <a16:creationId xmlns:a16="http://schemas.microsoft.com/office/drawing/2014/main" id="{00000000-0008-0000-1000-0000FB00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252" name="Object 6" hidden="1">
          <a:extLst>
            <a:ext uri="{FF2B5EF4-FFF2-40B4-BE49-F238E27FC236}">
              <a16:creationId xmlns:a16="http://schemas.microsoft.com/office/drawing/2014/main" id="{00000000-0008-0000-1000-0000FC00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253" name="Object 14" hidden="1">
          <a:extLst>
            <a:ext uri="{FF2B5EF4-FFF2-40B4-BE49-F238E27FC236}">
              <a16:creationId xmlns:a16="http://schemas.microsoft.com/office/drawing/2014/main" id="{00000000-0008-0000-1000-0000FD00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54" name="Object 56" hidden="1">
          <a:extLst>
            <a:ext uri="{FF2B5EF4-FFF2-40B4-BE49-F238E27FC236}">
              <a16:creationId xmlns:a16="http://schemas.microsoft.com/office/drawing/2014/main" id="{00000000-0008-0000-1000-0000FE00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55" name="Object 56" hidden="1">
          <a:extLst>
            <a:ext uri="{FF2B5EF4-FFF2-40B4-BE49-F238E27FC236}">
              <a16:creationId xmlns:a16="http://schemas.microsoft.com/office/drawing/2014/main" id="{00000000-0008-0000-1000-0000FF00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256" name="Object 9" hidden="1">
          <a:extLst>
            <a:ext uri="{FF2B5EF4-FFF2-40B4-BE49-F238E27FC236}">
              <a16:creationId xmlns:a16="http://schemas.microsoft.com/office/drawing/2014/main" id="{00000000-0008-0000-1000-000000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257" name="Object 8" hidden="1">
          <a:extLst>
            <a:ext uri="{FF2B5EF4-FFF2-40B4-BE49-F238E27FC236}">
              <a16:creationId xmlns:a16="http://schemas.microsoft.com/office/drawing/2014/main" id="{00000000-0008-0000-1000-000001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258" name="Object 6" hidden="1">
          <a:extLst>
            <a:ext uri="{FF2B5EF4-FFF2-40B4-BE49-F238E27FC236}">
              <a16:creationId xmlns:a16="http://schemas.microsoft.com/office/drawing/2014/main" id="{00000000-0008-0000-1000-000002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259" name="Object 14" hidden="1">
          <a:extLst>
            <a:ext uri="{FF2B5EF4-FFF2-40B4-BE49-F238E27FC236}">
              <a16:creationId xmlns:a16="http://schemas.microsoft.com/office/drawing/2014/main" id="{00000000-0008-0000-1000-000003010000}"/>
            </a:ext>
          </a:extLst>
        </xdr:cNvPr>
        <xdr:cNvSpPr>
          <a:spLocks noChangeArrowheads="1"/>
        </xdr:cNvSpPr>
      </xdr:nvSpPr>
      <xdr:spPr bwMode="auto">
        <a:xfrm>
          <a:off x="4762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260" name="Object 9" hidden="1">
          <a:extLst>
            <a:ext uri="{FF2B5EF4-FFF2-40B4-BE49-F238E27FC236}">
              <a16:creationId xmlns:a16="http://schemas.microsoft.com/office/drawing/2014/main" id="{00000000-0008-0000-1000-000004010000}"/>
            </a:ext>
          </a:extLst>
        </xdr:cNvPr>
        <xdr:cNvSpPr>
          <a:spLocks noChangeArrowheads="1"/>
        </xdr:cNvSpPr>
      </xdr:nvSpPr>
      <xdr:spPr bwMode="auto">
        <a:xfrm>
          <a:off x="16192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261" name="Object 8" hidden="1">
          <a:extLst>
            <a:ext uri="{FF2B5EF4-FFF2-40B4-BE49-F238E27FC236}">
              <a16:creationId xmlns:a16="http://schemas.microsoft.com/office/drawing/2014/main" id="{00000000-0008-0000-1000-000005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262" name="Object 6" hidden="1">
          <a:extLst>
            <a:ext uri="{FF2B5EF4-FFF2-40B4-BE49-F238E27FC236}">
              <a16:creationId xmlns:a16="http://schemas.microsoft.com/office/drawing/2014/main" id="{00000000-0008-0000-1000-000006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263" name="Object 14" hidden="1">
          <a:extLst>
            <a:ext uri="{FF2B5EF4-FFF2-40B4-BE49-F238E27FC236}">
              <a16:creationId xmlns:a16="http://schemas.microsoft.com/office/drawing/2014/main" id="{00000000-0008-0000-1000-000007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64" name="Object 56" hidden="1">
          <a:extLst>
            <a:ext uri="{FF2B5EF4-FFF2-40B4-BE49-F238E27FC236}">
              <a16:creationId xmlns:a16="http://schemas.microsoft.com/office/drawing/2014/main" id="{00000000-0008-0000-1000-000008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65" name="Object 56" hidden="1">
          <a:extLst>
            <a:ext uri="{FF2B5EF4-FFF2-40B4-BE49-F238E27FC236}">
              <a16:creationId xmlns:a16="http://schemas.microsoft.com/office/drawing/2014/main" id="{00000000-0008-0000-1000-000009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266" name="Object 14" hidden="1">
          <a:extLst>
            <a:ext uri="{FF2B5EF4-FFF2-40B4-BE49-F238E27FC236}">
              <a16:creationId xmlns:a16="http://schemas.microsoft.com/office/drawing/2014/main" id="{00000000-0008-0000-1000-00000A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267" name="Object 9" hidden="1">
          <a:extLst>
            <a:ext uri="{FF2B5EF4-FFF2-40B4-BE49-F238E27FC236}">
              <a16:creationId xmlns:a16="http://schemas.microsoft.com/office/drawing/2014/main" id="{00000000-0008-0000-1000-00000B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268" name="Object 8" hidden="1">
          <a:extLst>
            <a:ext uri="{FF2B5EF4-FFF2-40B4-BE49-F238E27FC236}">
              <a16:creationId xmlns:a16="http://schemas.microsoft.com/office/drawing/2014/main" id="{00000000-0008-0000-1000-00000C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269" name="Object 6" hidden="1">
          <a:extLst>
            <a:ext uri="{FF2B5EF4-FFF2-40B4-BE49-F238E27FC236}">
              <a16:creationId xmlns:a16="http://schemas.microsoft.com/office/drawing/2014/main" id="{00000000-0008-0000-1000-00000D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270" name="Object 14" hidden="1">
          <a:extLst>
            <a:ext uri="{FF2B5EF4-FFF2-40B4-BE49-F238E27FC236}">
              <a16:creationId xmlns:a16="http://schemas.microsoft.com/office/drawing/2014/main" id="{00000000-0008-0000-1000-00000E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71" name="Object 56" hidden="1">
          <a:extLst>
            <a:ext uri="{FF2B5EF4-FFF2-40B4-BE49-F238E27FC236}">
              <a16:creationId xmlns:a16="http://schemas.microsoft.com/office/drawing/2014/main" id="{00000000-0008-0000-1000-00000F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72" name="Object 56" hidden="1">
          <a:extLst>
            <a:ext uri="{FF2B5EF4-FFF2-40B4-BE49-F238E27FC236}">
              <a16:creationId xmlns:a16="http://schemas.microsoft.com/office/drawing/2014/main" id="{00000000-0008-0000-1000-000010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273" name="Object 9" hidden="1">
          <a:extLst>
            <a:ext uri="{FF2B5EF4-FFF2-40B4-BE49-F238E27FC236}">
              <a16:creationId xmlns:a16="http://schemas.microsoft.com/office/drawing/2014/main" id="{00000000-0008-0000-1000-000011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274" name="Object 8" hidden="1">
          <a:extLst>
            <a:ext uri="{FF2B5EF4-FFF2-40B4-BE49-F238E27FC236}">
              <a16:creationId xmlns:a16="http://schemas.microsoft.com/office/drawing/2014/main" id="{00000000-0008-0000-1000-000012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275" name="Object 6" hidden="1">
          <a:extLst>
            <a:ext uri="{FF2B5EF4-FFF2-40B4-BE49-F238E27FC236}">
              <a16:creationId xmlns:a16="http://schemas.microsoft.com/office/drawing/2014/main" id="{00000000-0008-0000-1000-000013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276" name="Object 14" hidden="1">
          <a:extLst>
            <a:ext uri="{FF2B5EF4-FFF2-40B4-BE49-F238E27FC236}">
              <a16:creationId xmlns:a16="http://schemas.microsoft.com/office/drawing/2014/main" id="{00000000-0008-0000-1000-000014010000}"/>
            </a:ext>
          </a:extLst>
        </xdr:cNvPr>
        <xdr:cNvSpPr>
          <a:spLocks noChangeArrowheads="1"/>
        </xdr:cNvSpPr>
      </xdr:nvSpPr>
      <xdr:spPr bwMode="auto">
        <a:xfrm>
          <a:off x="4762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277" name="Object 9" hidden="1">
          <a:extLst>
            <a:ext uri="{FF2B5EF4-FFF2-40B4-BE49-F238E27FC236}">
              <a16:creationId xmlns:a16="http://schemas.microsoft.com/office/drawing/2014/main" id="{00000000-0008-0000-1000-000015010000}"/>
            </a:ext>
          </a:extLst>
        </xdr:cNvPr>
        <xdr:cNvSpPr>
          <a:spLocks noChangeArrowheads="1"/>
        </xdr:cNvSpPr>
      </xdr:nvSpPr>
      <xdr:spPr bwMode="auto">
        <a:xfrm>
          <a:off x="16192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278" name="Object 8" hidden="1">
          <a:extLst>
            <a:ext uri="{FF2B5EF4-FFF2-40B4-BE49-F238E27FC236}">
              <a16:creationId xmlns:a16="http://schemas.microsoft.com/office/drawing/2014/main" id="{00000000-0008-0000-1000-000016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279" name="Object 6" hidden="1">
          <a:extLst>
            <a:ext uri="{FF2B5EF4-FFF2-40B4-BE49-F238E27FC236}">
              <a16:creationId xmlns:a16="http://schemas.microsoft.com/office/drawing/2014/main" id="{00000000-0008-0000-1000-000017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280" name="Object 14" hidden="1">
          <a:extLst>
            <a:ext uri="{FF2B5EF4-FFF2-40B4-BE49-F238E27FC236}">
              <a16:creationId xmlns:a16="http://schemas.microsoft.com/office/drawing/2014/main" id="{00000000-0008-0000-1000-000018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81" name="Object 56" hidden="1">
          <a:extLst>
            <a:ext uri="{FF2B5EF4-FFF2-40B4-BE49-F238E27FC236}">
              <a16:creationId xmlns:a16="http://schemas.microsoft.com/office/drawing/2014/main" id="{00000000-0008-0000-1000-000019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82" name="Object 56" hidden="1">
          <a:extLst>
            <a:ext uri="{FF2B5EF4-FFF2-40B4-BE49-F238E27FC236}">
              <a16:creationId xmlns:a16="http://schemas.microsoft.com/office/drawing/2014/main" id="{00000000-0008-0000-1000-00001A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283" name="Object 14" hidden="1">
          <a:extLst>
            <a:ext uri="{FF2B5EF4-FFF2-40B4-BE49-F238E27FC236}">
              <a16:creationId xmlns:a16="http://schemas.microsoft.com/office/drawing/2014/main" id="{00000000-0008-0000-1000-00001B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284" name="Object 9" hidden="1">
          <a:extLst>
            <a:ext uri="{FF2B5EF4-FFF2-40B4-BE49-F238E27FC236}">
              <a16:creationId xmlns:a16="http://schemas.microsoft.com/office/drawing/2014/main" id="{00000000-0008-0000-1000-00001C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285" name="Object 8" hidden="1">
          <a:extLst>
            <a:ext uri="{FF2B5EF4-FFF2-40B4-BE49-F238E27FC236}">
              <a16:creationId xmlns:a16="http://schemas.microsoft.com/office/drawing/2014/main" id="{00000000-0008-0000-1000-00001D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286" name="Object 6" hidden="1">
          <a:extLst>
            <a:ext uri="{FF2B5EF4-FFF2-40B4-BE49-F238E27FC236}">
              <a16:creationId xmlns:a16="http://schemas.microsoft.com/office/drawing/2014/main" id="{00000000-0008-0000-1000-00001E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287" name="Object 14" hidden="1">
          <a:extLst>
            <a:ext uri="{FF2B5EF4-FFF2-40B4-BE49-F238E27FC236}">
              <a16:creationId xmlns:a16="http://schemas.microsoft.com/office/drawing/2014/main" id="{00000000-0008-0000-1000-00001F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88" name="Object 56" hidden="1">
          <a:extLst>
            <a:ext uri="{FF2B5EF4-FFF2-40B4-BE49-F238E27FC236}">
              <a16:creationId xmlns:a16="http://schemas.microsoft.com/office/drawing/2014/main" id="{00000000-0008-0000-1000-000020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89" name="Object 56" hidden="1">
          <a:extLst>
            <a:ext uri="{FF2B5EF4-FFF2-40B4-BE49-F238E27FC236}">
              <a16:creationId xmlns:a16="http://schemas.microsoft.com/office/drawing/2014/main" id="{00000000-0008-0000-1000-000021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290" name="Object 9" hidden="1">
          <a:extLst>
            <a:ext uri="{FF2B5EF4-FFF2-40B4-BE49-F238E27FC236}">
              <a16:creationId xmlns:a16="http://schemas.microsoft.com/office/drawing/2014/main" id="{00000000-0008-0000-1000-000022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291" name="Object 8" hidden="1">
          <a:extLst>
            <a:ext uri="{FF2B5EF4-FFF2-40B4-BE49-F238E27FC236}">
              <a16:creationId xmlns:a16="http://schemas.microsoft.com/office/drawing/2014/main" id="{00000000-0008-0000-1000-000023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292" name="Object 6" hidden="1">
          <a:extLst>
            <a:ext uri="{FF2B5EF4-FFF2-40B4-BE49-F238E27FC236}">
              <a16:creationId xmlns:a16="http://schemas.microsoft.com/office/drawing/2014/main" id="{00000000-0008-0000-1000-000024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293" name="Object 14" hidden="1">
          <a:extLst>
            <a:ext uri="{FF2B5EF4-FFF2-40B4-BE49-F238E27FC236}">
              <a16:creationId xmlns:a16="http://schemas.microsoft.com/office/drawing/2014/main" id="{00000000-0008-0000-1000-000025010000}"/>
            </a:ext>
          </a:extLst>
        </xdr:cNvPr>
        <xdr:cNvSpPr>
          <a:spLocks noChangeArrowheads="1"/>
        </xdr:cNvSpPr>
      </xdr:nvSpPr>
      <xdr:spPr bwMode="auto">
        <a:xfrm>
          <a:off x="4762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294" name="Object 9" hidden="1">
          <a:extLst>
            <a:ext uri="{FF2B5EF4-FFF2-40B4-BE49-F238E27FC236}">
              <a16:creationId xmlns:a16="http://schemas.microsoft.com/office/drawing/2014/main" id="{00000000-0008-0000-1000-000026010000}"/>
            </a:ext>
          </a:extLst>
        </xdr:cNvPr>
        <xdr:cNvSpPr>
          <a:spLocks noChangeArrowheads="1"/>
        </xdr:cNvSpPr>
      </xdr:nvSpPr>
      <xdr:spPr bwMode="auto">
        <a:xfrm>
          <a:off x="16192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295" name="Object 8" hidden="1">
          <a:extLst>
            <a:ext uri="{FF2B5EF4-FFF2-40B4-BE49-F238E27FC236}">
              <a16:creationId xmlns:a16="http://schemas.microsoft.com/office/drawing/2014/main" id="{00000000-0008-0000-1000-000027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296" name="Object 6" hidden="1">
          <a:extLst>
            <a:ext uri="{FF2B5EF4-FFF2-40B4-BE49-F238E27FC236}">
              <a16:creationId xmlns:a16="http://schemas.microsoft.com/office/drawing/2014/main" id="{00000000-0008-0000-1000-000028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297" name="Object 14" hidden="1">
          <a:extLst>
            <a:ext uri="{FF2B5EF4-FFF2-40B4-BE49-F238E27FC236}">
              <a16:creationId xmlns:a16="http://schemas.microsoft.com/office/drawing/2014/main" id="{00000000-0008-0000-1000-000029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98" name="Object 56" hidden="1">
          <a:extLst>
            <a:ext uri="{FF2B5EF4-FFF2-40B4-BE49-F238E27FC236}">
              <a16:creationId xmlns:a16="http://schemas.microsoft.com/office/drawing/2014/main" id="{00000000-0008-0000-1000-00002A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299" name="Object 56" hidden="1">
          <a:extLst>
            <a:ext uri="{FF2B5EF4-FFF2-40B4-BE49-F238E27FC236}">
              <a16:creationId xmlns:a16="http://schemas.microsoft.com/office/drawing/2014/main" id="{00000000-0008-0000-1000-00002B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300" name="Object 14" hidden="1">
          <a:extLst>
            <a:ext uri="{FF2B5EF4-FFF2-40B4-BE49-F238E27FC236}">
              <a16:creationId xmlns:a16="http://schemas.microsoft.com/office/drawing/2014/main" id="{00000000-0008-0000-1000-00002C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01" name="Object 9" hidden="1">
          <a:extLst>
            <a:ext uri="{FF2B5EF4-FFF2-40B4-BE49-F238E27FC236}">
              <a16:creationId xmlns:a16="http://schemas.microsoft.com/office/drawing/2014/main" id="{00000000-0008-0000-1000-00002D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02" name="Object 8" hidden="1">
          <a:extLst>
            <a:ext uri="{FF2B5EF4-FFF2-40B4-BE49-F238E27FC236}">
              <a16:creationId xmlns:a16="http://schemas.microsoft.com/office/drawing/2014/main" id="{00000000-0008-0000-1000-00002E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03" name="Object 6" hidden="1">
          <a:extLst>
            <a:ext uri="{FF2B5EF4-FFF2-40B4-BE49-F238E27FC236}">
              <a16:creationId xmlns:a16="http://schemas.microsoft.com/office/drawing/2014/main" id="{00000000-0008-0000-1000-00002F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304" name="Object 14" hidden="1">
          <a:extLst>
            <a:ext uri="{FF2B5EF4-FFF2-40B4-BE49-F238E27FC236}">
              <a16:creationId xmlns:a16="http://schemas.microsoft.com/office/drawing/2014/main" id="{00000000-0008-0000-1000-000030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05" name="Object 56" hidden="1">
          <a:extLst>
            <a:ext uri="{FF2B5EF4-FFF2-40B4-BE49-F238E27FC236}">
              <a16:creationId xmlns:a16="http://schemas.microsoft.com/office/drawing/2014/main" id="{00000000-0008-0000-1000-000031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06" name="Object 56" hidden="1">
          <a:extLst>
            <a:ext uri="{FF2B5EF4-FFF2-40B4-BE49-F238E27FC236}">
              <a16:creationId xmlns:a16="http://schemas.microsoft.com/office/drawing/2014/main" id="{00000000-0008-0000-1000-000032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07" name="Object 9" hidden="1">
          <a:extLst>
            <a:ext uri="{FF2B5EF4-FFF2-40B4-BE49-F238E27FC236}">
              <a16:creationId xmlns:a16="http://schemas.microsoft.com/office/drawing/2014/main" id="{00000000-0008-0000-1000-000033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08" name="Object 8" hidden="1">
          <a:extLst>
            <a:ext uri="{FF2B5EF4-FFF2-40B4-BE49-F238E27FC236}">
              <a16:creationId xmlns:a16="http://schemas.microsoft.com/office/drawing/2014/main" id="{00000000-0008-0000-1000-000034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09" name="Object 6" hidden="1">
          <a:extLst>
            <a:ext uri="{FF2B5EF4-FFF2-40B4-BE49-F238E27FC236}">
              <a16:creationId xmlns:a16="http://schemas.microsoft.com/office/drawing/2014/main" id="{00000000-0008-0000-1000-000035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310" name="Object 14" hidden="1">
          <a:extLst>
            <a:ext uri="{FF2B5EF4-FFF2-40B4-BE49-F238E27FC236}">
              <a16:creationId xmlns:a16="http://schemas.microsoft.com/office/drawing/2014/main" id="{00000000-0008-0000-1000-000036010000}"/>
            </a:ext>
          </a:extLst>
        </xdr:cNvPr>
        <xdr:cNvSpPr>
          <a:spLocks noChangeArrowheads="1"/>
        </xdr:cNvSpPr>
      </xdr:nvSpPr>
      <xdr:spPr bwMode="auto">
        <a:xfrm>
          <a:off x="4762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11" name="Object 9" hidden="1">
          <a:extLst>
            <a:ext uri="{FF2B5EF4-FFF2-40B4-BE49-F238E27FC236}">
              <a16:creationId xmlns:a16="http://schemas.microsoft.com/office/drawing/2014/main" id="{00000000-0008-0000-1000-000037010000}"/>
            </a:ext>
          </a:extLst>
        </xdr:cNvPr>
        <xdr:cNvSpPr>
          <a:spLocks noChangeArrowheads="1"/>
        </xdr:cNvSpPr>
      </xdr:nvSpPr>
      <xdr:spPr bwMode="auto">
        <a:xfrm>
          <a:off x="16192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12" name="Object 8" hidden="1">
          <a:extLst>
            <a:ext uri="{FF2B5EF4-FFF2-40B4-BE49-F238E27FC236}">
              <a16:creationId xmlns:a16="http://schemas.microsoft.com/office/drawing/2014/main" id="{00000000-0008-0000-1000-000038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13" name="Object 6" hidden="1">
          <a:extLst>
            <a:ext uri="{FF2B5EF4-FFF2-40B4-BE49-F238E27FC236}">
              <a16:creationId xmlns:a16="http://schemas.microsoft.com/office/drawing/2014/main" id="{00000000-0008-0000-1000-000039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314" name="Object 14" hidden="1">
          <a:extLst>
            <a:ext uri="{FF2B5EF4-FFF2-40B4-BE49-F238E27FC236}">
              <a16:creationId xmlns:a16="http://schemas.microsoft.com/office/drawing/2014/main" id="{00000000-0008-0000-1000-00003A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15" name="Object 56" hidden="1">
          <a:extLst>
            <a:ext uri="{FF2B5EF4-FFF2-40B4-BE49-F238E27FC236}">
              <a16:creationId xmlns:a16="http://schemas.microsoft.com/office/drawing/2014/main" id="{00000000-0008-0000-1000-00003B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16" name="Object 56" hidden="1">
          <a:extLst>
            <a:ext uri="{FF2B5EF4-FFF2-40B4-BE49-F238E27FC236}">
              <a16:creationId xmlns:a16="http://schemas.microsoft.com/office/drawing/2014/main" id="{00000000-0008-0000-1000-00003C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317" name="Object 14" hidden="1">
          <a:extLst>
            <a:ext uri="{FF2B5EF4-FFF2-40B4-BE49-F238E27FC236}">
              <a16:creationId xmlns:a16="http://schemas.microsoft.com/office/drawing/2014/main" id="{00000000-0008-0000-1000-00003D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18" name="Object 9" hidden="1">
          <a:extLst>
            <a:ext uri="{FF2B5EF4-FFF2-40B4-BE49-F238E27FC236}">
              <a16:creationId xmlns:a16="http://schemas.microsoft.com/office/drawing/2014/main" id="{00000000-0008-0000-1000-00003E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19" name="Object 8" hidden="1">
          <a:extLst>
            <a:ext uri="{FF2B5EF4-FFF2-40B4-BE49-F238E27FC236}">
              <a16:creationId xmlns:a16="http://schemas.microsoft.com/office/drawing/2014/main" id="{00000000-0008-0000-1000-00003F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20" name="Object 6" hidden="1">
          <a:extLst>
            <a:ext uri="{FF2B5EF4-FFF2-40B4-BE49-F238E27FC236}">
              <a16:creationId xmlns:a16="http://schemas.microsoft.com/office/drawing/2014/main" id="{00000000-0008-0000-1000-000040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321" name="Object 14" hidden="1">
          <a:extLst>
            <a:ext uri="{FF2B5EF4-FFF2-40B4-BE49-F238E27FC236}">
              <a16:creationId xmlns:a16="http://schemas.microsoft.com/office/drawing/2014/main" id="{00000000-0008-0000-1000-000041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22" name="Object 56" hidden="1">
          <a:extLst>
            <a:ext uri="{FF2B5EF4-FFF2-40B4-BE49-F238E27FC236}">
              <a16:creationId xmlns:a16="http://schemas.microsoft.com/office/drawing/2014/main" id="{00000000-0008-0000-1000-000042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23" name="Object 56" hidden="1">
          <a:extLst>
            <a:ext uri="{FF2B5EF4-FFF2-40B4-BE49-F238E27FC236}">
              <a16:creationId xmlns:a16="http://schemas.microsoft.com/office/drawing/2014/main" id="{00000000-0008-0000-1000-000043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24" name="Object 9" hidden="1">
          <a:extLst>
            <a:ext uri="{FF2B5EF4-FFF2-40B4-BE49-F238E27FC236}">
              <a16:creationId xmlns:a16="http://schemas.microsoft.com/office/drawing/2014/main" id="{00000000-0008-0000-1000-000044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25" name="Object 8" hidden="1">
          <a:extLst>
            <a:ext uri="{FF2B5EF4-FFF2-40B4-BE49-F238E27FC236}">
              <a16:creationId xmlns:a16="http://schemas.microsoft.com/office/drawing/2014/main" id="{00000000-0008-0000-1000-000045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26" name="Object 6" hidden="1">
          <a:extLst>
            <a:ext uri="{FF2B5EF4-FFF2-40B4-BE49-F238E27FC236}">
              <a16:creationId xmlns:a16="http://schemas.microsoft.com/office/drawing/2014/main" id="{00000000-0008-0000-1000-000046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327" name="Object 14" hidden="1">
          <a:extLst>
            <a:ext uri="{FF2B5EF4-FFF2-40B4-BE49-F238E27FC236}">
              <a16:creationId xmlns:a16="http://schemas.microsoft.com/office/drawing/2014/main" id="{00000000-0008-0000-1000-000047010000}"/>
            </a:ext>
          </a:extLst>
        </xdr:cNvPr>
        <xdr:cNvSpPr>
          <a:spLocks noChangeArrowheads="1"/>
        </xdr:cNvSpPr>
      </xdr:nvSpPr>
      <xdr:spPr bwMode="auto">
        <a:xfrm>
          <a:off x="4762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28" name="Object 9" hidden="1">
          <a:extLst>
            <a:ext uri="{FF2B5EF4-FFF2-40B4-BE49-F238E27FC236}">
              <a16:creationId xmlns:a16="http://schemas.microsoft.com/office/drawing/2014/main" id="{00000000-0008-0000-1000-000048010000}"/>
            </a:ext>
          </a:extLst>
        </xdr:cNvPr>
        <xdr:cNvSpPr>
          <a:spLocks noChangeArrowheads="1"/>
        </xdr:cNvSpPr>
      </xdr:nvSpPr>
      <xdr:spPr bwMode="auto">
        <a:xfrm>
          <a:off x="16192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29" name="Object 8" hidden="1">
          <a:extLst>
            <a:ext uri="{FF2B5EF4-FFF2-40B4-BE49-F238E27FC236}">
              <a16:creationId xmlns:a16="http://schemas.microsoft.com/office/drawing/2014/main" id="{00000000-0008-0000-1000-000049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30" name="Object 6" hidden="1">
          <a:extLst>
            <a:ext uri="{FF2B5EF4-FFF2-40B4-BE49-F238E27FC236}">
              <a16:creationId xmlns:a16="http://schemas.microsoft.com/office/drawing/2014/main" id="{00000000-0008-0000-1000-00004A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331" name="Object 14" hidden="1">
          <a:extLst>
            <a:ext uri="{FF2B5EF4-FFF2-40B4-BE49-F238E27FC236}">
              <a16:creationId xmlns:a16="http://schemas.microsoft.com/office/drawing/2014/main" id="{00000000-0008-0000-1000-00004B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32" name="Object 56" hidden="1">
          <a:extLst>
            <a:ext uri="{FF2B5EF4-FFF2-40B4-BE49-F238E27FC236}">
              <a16:creationId xmlns:a16="http://schemas.microsoft.com/office/drawing/2014/main" id="{00000000-0008-0000-1000-00004C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33" name="Object 56" hidden="1">
          <a:extLst>
            <a:ext uri="{FF2B5EF4-FFF2-40B4-BE49-F238E27FC236}">
              <a16:creationId xmlns:a16="http://schemas.microsoft.com/office/drawing/2014/main" id="{00000000-0008-0000-1000-00004D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334" name="Object 14" hidden="1">
          <a:extLst>
            <a:ext uri="{FF2B5EF4-FFF2-40B4-BE49-F238E27FC236}">
              <a16:creationId xmlns:a16="http://schemas.microsoft.com/office/drawing/2014/main" id="{00000000-0008-0000-1000-00004E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35" name="Object 9" hidden="1">
          <a:extLst>
            <a:ext uri="{FF2B5EF4-FFF2-40B4-BE49-F238E27FC236}">
              <a16:creationId xmlns:a16="http://schemas.microsoft.com/office/drawing/2014/main" id="{00000000-0008-0000-1000-00004F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36" name="Object 8" hidden="1">
          <a:extLst>
            <a:ext uri="{FF2B5EF4-FFF2-40B4-BE49-F238E27FC236}">
              <a16:creationId xmlns:a16="http://schemas.microsoft.com/office/drawing/2014/main" id="{00000000-0008-0000-1000-000050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37" name="Object 6" hidden="1">
          <a:extLst>
            <a:ext uri="{FF2B5EF4-FFF2-40B4-BE49-F238E27FC236}">
              <a16:creationId xmlns:a16="http://schemas.microsoft.com/office/drawing/2014/main" id="{00000000-0008-0000-1000-000051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338" name="Object 14" hidden="1">
          <a:extLst>
            <a:ext uri="{FF2B5EF4-FFF2-40B4-BE49-F238E27FC236}">
              <a16:creationId xmlns:a16="http://schemas.microsoft.com/office/drawing/2014/main" id="{00000000-0008-0000-1000-000052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39" name="Object 56" hidden="1">
          <a:extLst>
            <a:ext uri="{FF2B5EF4-FFF2-40B4-BE49-F238E27FC236}">
              <a16:creationId xmlns:a16="http://schemas.microsoft.com/office/drawing/2014/main" id="{00000000-0008-0000-1000-000053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40" name="Object 56" hidden="1">
          <a:extLst>
            <a:ext uri="{FF2B5EF4-FFF2-40B4-BE49-F238E27FC236}">
              <a16:creationId xmlns:a16="http://schemas.microsoft.com/office/drawing/2014/main" id="{00000000-0008-0000-1000-000054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41" name="Object 9" hidden="1">
          <a:extLst>
            <a:ext uri="{FF2B5EF4-FFF2-40B4-BE49-F238E27FC236}">
              <a16:creationId xmlns:a16="http://schemas.microsoft.com/office/drawing/2014/main" id="{00000000-0008-0000-1000-000055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42" name="Object 8" hidden="1">
          <a:extLst>
            <a:ext uri="{FF2B5EF4-FFF2-40B4-BE49-F238E27FC236}">
              <a16:creationId xmlns:a16="http://schemas.microsoft.com/office/drawing/2014/main" id="{00000000-0008-0000-1000-000056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43" name="Object 6" hidden="1">
          <a:extLst>
            <a:ext uri="{FF2B5EF4-FFF2-40B4-BE49-F238E27FC236}">
              <a16:creationId xmlns:a16="http://schemas.microsoft.com/office/drawing/2014/main" id="{00000000-0008-0000-1000-000057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344" name="Object 14" hidden="1">
          <a:extLst>
            <a:ext uri="{FF2B5EF4-FFF2-40B4-BE49-F238E27FC236}">
              <a16:creationId xmlns:a16="http://schemas.microsoft.com/office/drawing/2014/main" id="{00000000-0008-0000-1000-000058010000}"/>
            </a:ext>
          </a:extLst>
        </xdr:cNvPr>
        <xdr:cNvSpPr>
          <a:spLocks noChangeArrowheads="1"/>
        </xdr:cNvSpPr>
      </xdr:nvSpPr>
      <xdr:spPr bwMode="auto">
        <a:xfrm>
          <a:off x="4762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45" name="Object 9" hidden="1">
          <a:extLst>
            <a:ext uri="{FF2B5EF4-FFF2-40B4-BE49-F238E27FC236}">
              <a16:creationId xmlns:a16="http://schemas.microsoft.com/office/drawing/2014/main" id="{00000000-0008-0000-1000-000059010000}"/>
            </a:ext>
          </a:extLst>
        </xdr:cNvPr>
        <xdr:cNvSpPr>
          <a:spLocks noChangeArrowheads="1"/>
        </xdr:cNvSpPr>
      </xdr:nvSpPr>
      <xdr:spPr bwMode="auto">
        <a:xfrm>
          <a:off x="16192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46" name="Object 8" hidden="1">
          <a:extLst>
            <a:ext uri="{FF2B5EF4-FFF2-40B4-BE49-F238E27FC236}">
              <a16:creationId xmlns:a16="http://schemas.microsoft.com/office/drawing/2014/main" id="{00000000-0008-0000-1000-00005A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47" name="Object 6" hidden="1">
          <a:extLst>
            <a:ext uri="{FF2B5EF4-FFF2-40B4-BE49-F238E27FC236}">
              <a16:creationId xmlns:a16="http://schemas.microsoft.com/office/drawing/2014/main" id="{00000000-0008-0000-1000-00005B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348" name="Object 14" hidden="1">
          <a:extLst>
            <a:ext uri="{FF2B5EF4-FFF2-40B4-BE49-F238E27FC236}">
              <a16:creationId xmlns:a16="http://schemas.microsoft.com/office/drawing/2014/main" id="{00000000-0008-0000-1000-00005C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49" name="Object 56" hidden="1">
          <a:extLst>
            <a:ext uri="{FF2B5EF4-FFF2-40B4-BE49-F238E27FC236}">
              <a16:creationId xmlns:a16="http://schemas.microsoft.com/office/drawing/2014/main" id="{00000000-0008-0000-1000-00005D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50" name="Object 56" hidden="1">
          <a:extLst>
            <a:ext uri="{FF2B5EF4-FFF2-40B4-BE49-F238E27FC236}">
              <a16:creationId xmlns:a16="http://schemas.microsoft.com/office/drawing/2014/main" id="{00000000-0008-0000-1000-00005E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351" name="Object 14" hidden="1">
          <a:extLst>
            <a:ext uri="{FF2B5EF4-FFF2-40B4-BE49-F238E27FC236}">
              <a16:creationId xmlns:a16="http://schemas.microsoft.com/office/drawing/2014/main" id="{00000000-0008-0000-1000-00005F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52" name="Object 9" hidden="1">
          <a:extLst>
            <a:ext uri="{FF2B5EF4-FFF2-40B4-BE49-F238E27FC236}">
              <a16:creationId xmlns:a16="http://schemas.microsoft.com/office/drawing/2014/main" id="{00000000-0008-0000-1000-000060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53" name="Object 8" hidden="1">
          <a:extLst>
            <a:ext uri="{FF2B5EF4-FFF2-40B4-BE49-F238E27FC236}">
              <a16:creationId xmlns:a16="http://schemas.microsoft.com/office/drawing/2014/main" id="{00000000-0008-0000-1000-000061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54" name="Object 6" hidden="1">
          <a:extLst>
            <a:ext uri="{FF2B5EF4-FFF2-40B4-BE49-F238E27FC236}">
              <a16:creationId xmlns:a16="http://schemas.microsoft.com/office/drawing/2014/main" id="{00000000-0008-0000-1000-000062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355" name="Object 14" hidden="1">
          <a:extLst>
            <a:ext uri="{FF2B5EF4-FFF2-40B4-BE49-F238E27FC236}">
              <a16:creationId xmlns:a16="http://schemas.microsoft.com/office/drawing/2014/main" id="{00000000-0008-0000-1000-000063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56" name="Object 56" hidden="1">
          <a:extLst>
            <a:ext uri="{FF2B5EF4-FFF2-40B4-BE49-F238E27FC236}">
              <a16:creationId xmlns:a16="http://schemas.microsoft.com/office/drawing/2014/main" id="{00000000-0008-0000-1000-000064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57" name="Object 56" hidden="1">
          <a:extLst>
            <a:ext uri="{FF2B5EF4-FFF2-40B4-BE49-F238E27FC236}">
              <a16:creationId xmlns:a16="http://schemas.microsoft.com/office/drawing/2014/main" id="{00000000-0008-0000-1000-000065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58" name="Object 9" hidden="1">
          <a:extLst>
            <a:ext uri="{FF2B5EF4-FFF2-40B4-BE49-F238E27FC236}">
              <a16:creationId xmlns:a16="http://schemas.microsoft.com/office/drawing/2014/main" id="{00000000-0008-0000-1000-000066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59" name="Object 8" hidden="1">
          <a:extLst>
            <a:ext uri="{FF2B5EF4-FFF2-40B4-BE49-F238E27FC236}">
              <a16:creationId xmlns:a16="http://schemas.microsoft.com/office/drawing/2014/main" id="{00000000-0008-0000-1000-000067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60" name="Object 6" hidden="1">
          <a:extLst>
            <a:ext uri="{FF2B5EF4-FFF2-40B4-BE49-F238E27FC236}">
              <a16:creationId xmlns:a16="http://schemas.microsoft.com/office/drawing/2014/main" id="{00000000-0008-0000-1000-000068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361" name="Object 14" hidden="1">
          <a:extLst>
            <a:ext uri="{FF2B5EF4-FFF2-40B4-BE49-F238E27FC236}">
              <a16:creationId xmlns:a16="http://schemas.microsoft.com/office/drawing/2014/main" id="{00000000-0008-0000-1000-000069010000}"/>
            </a:ext>
          </a:extLst>
        </xdr:cNvPr>
        <xdr:cNvSpPr>
          <a:spLocks noChangeArrowheads="1"/>
        </xdr:cNvSpPr>
      </xdr:nvSpPr>
      <xdr:spPr bwMode="auto">
        <a:xfrm>
          <a:off x="4762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62" name="Object 9" hidden="1">
          <a:extLst>
            <a:ext uri="{FF2B5EF4-FFF2-40B4-BE49-F238E27FC236}">
              <a16:creationId xmlns:a16="http://schemas.microsoft.com/office/drawing/2014/main" id="{00000000-0008-0000-1000-00006A010000}"/>
            </a:ext>
          </a:extLst>
        </xdr:cNvPr>
        <xdr:cNvSpPr>
          <a:spLocks noChangeArrowheads="1"/>
        </xdr:cNvSpPr>
      </xdr:nvSpPr>
      <xdr:spPr bwMode="auto">
        <a:xfrm>
          <a:off x="16192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63" name="Object 8" hidden="1">
          <a:extLst>
            <a:ext uri="{FF2B5EF4-FFF2-40B4-BE49-F238E27FC236}">
              <a16:creationId xmlns:a16="http://schemas.microsoft.com/office/drawing/2014/main" id="{00000000-0008-0000-1000-00006B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64" name="Object 6" hidden="1">
          <a:extLst>
            <a:ext uri="{FF2B5EF4-FFF2-40B4-BE49-F238E27FC236}">
              <a16:creationId xmlns:a16="http://schemas.microsoft.com/office/drawing/2014/main" id="{00000000-0008-0000-1000-00006C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365" name="Object 14" hidden="1">
          <a:extLst>
            <a:ext uri="{FF2B5EF4-FFF2-40B4-BE49-F238E27FC236}">
              <a16:creationId xmlns:a16="http://schemas.microsoft.com/office/drawing/2014/main" id="{00000000-0008-0000-1000-00006D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66" name="Object 56" hidden="1">
          <a:extLst>
            <a:ext uri="{FF2B5EF4-FFF2-40B4-BE49-F238E27FC236}">
              <a16:creationId xmlns:a16="http://schemas.microsoft.com/office/drawing/2014/main" id="{00000000-0008-0000-1000-00006E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67" name="Object 56" hidden="1">
          <a:extLst>
            <a:ext uri="{FF2B5EF4-FFF2-40B4-BE49-F238E27FC236}">
              <a16:creationId xmlns:a16="http://schemas.microsoft.com/office/drawing/2014/main" id="{00000000-0008-0000-1000-00006F010000}"/>
            </a:ext>
          </a:extLst>
        </xdr:cNvPr>
        <xdr:cNvSpPr>
          <a:spLocks noChangeArrowheads="1"/>
        </xdr:cNvSpPr>
      </xdr:nvSpPr>
      <xdr:spPr bwMode="auto">
        <a:xfrm>
          <a:off x="8572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95032" cy="409576"/>
    <xdr:sp macro="" textlink="">
      <xdr:nvSpPr>
        <xdr:cNvPr id="368" name="Object 14" hidden="1">
          <a:extLst>
            <a:ext uri="{FF2B5EF4-FFF2-40B4-BE49-F238E27FC236}">
              <a16:creationId xmlns:a16="http://schemas.microsoft.com/office/drawing/2014/main" id="{00000000-0008-0000-1000-000070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95032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69" name="Object 9" hidden="1">
          <a:extLst>
            <a:ext uri="{FF2B5EF4-FFF2-40B4-BE49-F238E27FC236}">
              <a16:creationId xmlns:a16="http://schemas.microsoft.com/office/drawing/2014/main" id="{00000000-0008-0000-1000-000071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70" name="Object 8" hidden="1">
          <a:extLst>
            <a:ext uri="{FF2B5EF4-FFF2-40B4-BE49-F238E27FC236}">
              <a16:creationId xmlns:a16="http://schemas.microsoft.com/office/drawing/2014/main" id="{00000000-0008-0000-1000-000072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71" name="Object 6" hidden="1">
          <a:extLst>
            <a:ext uri="{FF2B5EF4-FFF2-40B4-BE49-F238E27FC236}">
              <a16:creationId xmlns:a16="http://schemas.microsoft.com/office/drawing/2014/main" id="{00000000-0008-0000-1000-000073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52450" cy="409575"/>
    <xdr:sp macro="" textlink="">
      <xdr:nvSpPr>
        <xdr:cNvPr id="372" name="Object 14" hidden="1">
          <a:extLst>
            <a:ext uri="{FF2B5EF4-FFF2-40B4-BE49-F238E27FC236}">
              <a16:creationId xmlns:a16="http://schemas.microsoft.com/office/drawing/2014/main" id="{00000000-0008-0000-1000-000074010000}"/>
            </a:ext>
          </a:extLst>
        </xdr:cNvPr>
        <xdr:cNvSpPr>
          <a:spLocks noChangeArrowheads="1"/>
        </xdr:cNvSpPr>
      </xdr:nvSpPr>
      <xdr:spPr bwMode="auto">
        <a:xfrm>
          <a:off x="200025" y="1661160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73" name="Object 56" hidden="1">
          <a:extLst>
            <a:ext uri="{FF2B5EF4-FFF2-40B4-BE49-F238E27FC236}">
              <a16:creationId xmlns:a16="http://schemas.microsoft.com/office/drawing/2014/main" id="{00000000-0008-0000-1000-000075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581025" cy="419100"/>
    <xdr:sp macro="" textlink="">
      <xdr:nvSpPr>
        <xdr:cNvPr id="374" name="Object 56" hidden="1">
          <a:extLst>
            <a:ext uri="{FF2B5EF4-FFF2-40B4-BE49-F238E27FC236}">
              <a16:creationId xmlns:a16="http://schemas.microsoft.com/office/drawing/2014/main" id="{00000000-0008-0000-1000-000076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95300" cy="285750"/>
    <xdr:sp macro="" textlink="">
      <xdr:nvSpPr>
        <xdr:cNvPr id="375" name="Object 9" hidden="1">
          <a:extLst>
            <a:ext uri="{FF2B5EF4-FFF2-40B4-BE49-F238E27FC236}">
              <a16:creationId xmlns:a16="http://schemas.microsoft.com/office/drawing/2014/main" id="{00000000-0008-0000-1000-000077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953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476250" cy="304800"/>
    <xdr:sp macro="" textlink="">
      <xdr:nvSpPr>
        <xdr:cNvPr id="376" name="Object 8" hidden="1">
          <a:extLst>
            <a:ext uri="{FF2B5EF4-FFF2-40B4-BE49-F238E27FC236}">
              <a16:creationId xmlns:a16="http://schemas.microsoft.com/office/drawing/2014/main" id="{00000000-0008-0000-1000-000078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4762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20</xdr:row>
      <xdr:rowOff>0</xdr:rowOff>
    </xdr:from>
    <xdr:ext cx="628650" cy="390525"/>
    <xdr:sp macro="" textlink="">
      <xdr:nvSpPr>
        <xdr:cNvPr id="377" name="Object 6" hidden="1">
          <a:extLst>
            <a:ext uri="{FF2B5EF4-FFF2-40B4-BE49-F238E27FC236}">
              <a16:creationId xmlns:a16="http://schemas.microsoft.com/office/drawing/2014/main" id="{00000000-0008-0000-1000-000079010000}"/>
            </a:ext>
          </a:extLst>
        </xdr:cNvPr>
        <xdr:cNvSpPr>
          <a:spLocks noChangeArrowheads="1"/>
        </xdr:cNvSpPr>
      </xdr:nvSpPr>
      <xdr:spPr bwMode="auto">
        <a:xfrm>
          <a:off x="180975" y="16611600"/>
          <a:ext cx="6286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 editAs="oneCell">
    <xdr:from>
      <xdr:col>0</xdr:col>
      <xdr:colOff>228599</xdr:colOff>
      <xdr:row>6</xdr:row>
      <xdr:rowOff>0</xdr:rowOff>
    </xdr:from>
    <xdr:to>
      <xdr:col>30</xdr:col>
      <xdr:colOff>413241</xdr:colOff>
      <xdr:row>16</xdr:row>
      <xdr:rowOff>133350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2085975"/>
          <a:ext cx="15243667" cy="21336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28575</xdr:rowOff>
    </xdr:to>
    <xdr:grpSp>
      <xdr:nvGrpSpPr>
        <xdr:cNvPr id="52" name="Группа 209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GrpSpPr>
          <a:grpSpLocks noChangeAspect="1"/>
        </xdr:cNvGrpSpPr>
      </xdr:nvGrpSpPr>
      <xdr:grpSpPr bwMode="auto">
        <a:xfrm>
          <a:off x="228600" y="5086350"/>
          <a:ext cx="390525" cy="228600"/>
          <a:chOff x="247169" y="1578778"/>
          <a:chExt cx="534799" cy="162366"/>
        </a:xfrm>
      </xdr:grpSpPr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00000000-0008-0000-1000-000035000000}"/>
              </a:ext>
            </a:extLst>
          </xdr:cNvPr>
          <xdr:cNvSpPr txBox="1"/>
        </xdr:nvSpPr>
        <xdr:spPr>
          <a:xfrm>
            <a:off x="514569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80" name="TextBox 79">
            <a:extLst>
              <a:ext uri="{FF2B5EF4-FFF2-40B4-BE49-F238E27FC236}">
                <a16:creationId xmlns:a16="http://schemas.microsoft.com/office/drawing/2014/main" id="{00000000-0008-0000-1000-000050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28575</xdr:rowOff>
    </xdr:to>
    <xdr:grpSp>
      <xdr:nvGrpSpPr>
        <xdr:cNvPr id="81" name="Группа 209">
          <a:extLst>
            <a:ext uri="{FF2B5EF4-FFF2-40B4-BE49-F238E27FC236}">
              <a16:creationId xmlns:a16="http://schemas.microsoft.com/office/drawing/2014/main" id="{00000000-0008-0000-1000-000051000000}"/>
            </a:ext>
          </a:extLst>
        </xdr:cNvPr>
        <xdr:cNvGrpSpPr>
          <a:grpSpLocks noChangeAspect="1"/>
        </xdr:cNvGrpSpPr>
      </xdr:nvGrpSpPr>
      <xdr:grpSpPr bwMode="auto">
        <a:xfrm>
          <a:off x="228600" y="7886700"/>
          <a:ext cx="390525" cy="228600"/>
          <a:chOff x="247169" y="1578778"/>
          <a:chExt cx="534799" cy="162366"/>
        </a:xfrm>
      </xdr:grpSpPr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id="{00000000-0008-0000-1000-000052000000}"/>
              </a:ext>
            </a:extLst>
          </xdr:cNvPr>
          <xdr:cNvSpPr txBox="1"/>
        </xdr:nvSpPr>
        <xdr:spPr>
          <a:xfrm>
            <a:off x="514569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109" name="TextBox 108">
            <a:extLst>
              <a:ext uri="{FF2B5EF4-FFF2-40B4-BE49-F238E27FC236}">
                <a16:creationId xmlns:a16="http://schemas.microsoft.com/office/drawing/2014/main" id="{00000000-0008-0000-1000-00006D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28575</xdr:rowOff>
    </xdr:to>
    <xdr:grpSp>
      <xdr:nvGrpSpPr>
        <xdr:cNvPr id="110" name="Группа 209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GrpSpPr>
          <a:grpSpLocks noChangeAspect="1"/>
        </xdr:cNvGrpSpPr>
      </xdr:nvGrpSpPr>
      <xdr:grpSpPr bwMode="auto">
        <a:xfrm>
          <a:off x="228600" y="10687050"/>
          <a:ext cx="390525" cy="228600"/>
          <a:chOff x="247169" y="1578778"/>
          <a:chExt cx="534799" cy="162366"/>
        </a:xfrm>
      </xdr:grpSpPr>
      <xdr:sp macro="" textlink="">
        <xdr:nvSpPr>
          <xdr:cNvPr id="111" name="TextBox 110">
            <a:extLst>
              <a:ext uri="{FF2B5EF4-FFF2-40B4-BE49-F238E27FC236}">
                <a16:creationId xmlns:a16="http://schemas.microsoft.com/office/drawing/2014/main" id="{00000000-0008-0000-1000-00006F000000}"/>
              </a:ext>
            </a:extLst>
          </xdr:cNvPr>
          <xdr:cNvSpPr txBox="1"/>
        </xdr:nvSpPr>
        <xdr:spPr>
          <a:xfrm>
            <a:off x="514569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138" name="TextBox 137">
            <a:extLst>
              <a:ext uri="{FF2B5EF4-FFF2-40B4-BE49-F238E27FC236}">
                <a16:creationId xmlns:a16="http://schemas.microsoft.com/office/drawing/2014/main" id="{00000000-0008-0000-1000-00008A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28575</xdr:rowOff>
    </xdr:to>
    <xdr:grpSp>
      <xdr:nvGrpSpPr>
        <xdr:cNvPr id="139" name="Группа 209">
          <a:extLst>
            <a:ext uri="{FF2B5EF4-FFF2-40B4-BE49-F238E27FC236}">
              <a16:creationId xmlns:a16="http://schemas.microsoft.com/office/drawing/2014/main" id="{00000000-0008-0000-1000-00008B000000}"/>
            </a:ext>
          </a:extLst>
        </xdr:cNvPr>
        <xdr:cNvGrpSpPr>
          <a:grpSpLocks noChangeAspect="1"/>
        </xdr:cNvGrpSpPr>
      </xdr:nvGrpSpPr>
      <xdr:grpSpPr bwMode="auto">
        <a:xfrm>
          <a:off x="228600" y="13487400"/>
          <a:ext cx="390525" cy="228600"/>
          <a:chOff x="247169" y="1578778"/>
          <a:chExt cx="534799" cy="162366"/>
        </a:xfrm>
      </xdr:grpSpPr>
      <xdr:sp macro="" textlink="">
        <xdr:nvSpPr>
          <xdr:cNvPr id="140" name="TextBox 139">
            <a:extLst>
              <a:ext uri="{FF2B5EF4-FFF2-40B4-BE49-F238E27FC236}">
                <a16:creationId xmlns:a16="http://schemas.microsoft.com/office/drawing/2014/main" id="{00000000-0008-0000-1000-00008C000000}"/>
              </a:ext>
            </a:extLst>
          </xdr:cNvPr>
          <xdr:cNvSpPr txBox="1"/>
        </xdr:nvSpPr>
        <xdr:spPr>
          <a:xfrm>
            <a:off x="514569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167" name="TextBox 166">
            <a:extLst>
              <a:ext uri="{FF2B5EF4-FFF2-40B4-BE49-F238E27FC236}">
                <a16:creationId xmlns:a16="http://schemas.microsoft.com/office/drawing/2014/main" id="{00000000-0008-0000-1000-0000A7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28575</xdr:rowOff>
    </xdr:to>
    <xdr:grpSp>
      <xdr:nvGrpSpPr>
        <xdr:cNvPr id="168" name="Группа 209">
          <a:extLst>
            <a:ext uri="{FF2B5EF4-FFF2-40B4-BE49-F238E27FC236}">
              <a16:creationId xmlns:a16="http://schemas.microsoft.com/office/drawing/2014/main" id="{00000000-0008-0000-1000-0000A8000000}"/>
            </a:ext>
          </a:extLst>
        </xdr:cNvPr>
        <xdr:cNvGrpSpPr>
          <a:grpSpLocks noChangeAspect="1"/>
        </xdr:cNvGrpSpPr>
      </xdr:nvGrpSpPr>
      <xdr:grpSpPr bwMode="auto">
        <a:xfrm>
          <a:off x="228600" y="16287750"/>
          <a:ext cx="390525" cy="228600"/>
          <a:chOff x="247169" y="1578778"/>
          <a:chExt cx="534799" cy="162366"/>
        </a:xfrm>
      </xdr:grpSpPr>
      <xdr:sp macro="" textlink="">
        <xdr:nvSpPr>
          <xdr:cNvPr id="169" name="TextBox 168">
            <a:extLst>
              <a:ext uri="{FF2B5EF4-FFF2-40B4-BE49-F238E27FC236}">
                <a16:creationId xmlns:a16="http://schemas.microsoft.com/office/drawing/2014/main" id="{00000000-0008-0000-1000-0000A9000000}"/>
              </a:ext>
            </a:extLst>
          </xdr:cNvPr>
          <xdr:cNvSpPr txBox="1"/>
        </xdr:nvSpPr>
        <xdr:spPr>
          <a:xfrm>
            <a:off x="514569" y="1578778"/>
            <a:ext cx="2674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196" name="TextBox 195">
            <a:extLst>
              <a:ext uri="{FF2B5EF4-FFF2-40B4-BE49-F238E27FC236}">
                <a16:creationId xmlns:a16="http://schemas.microsoft.com/office/drawing/2014/main" id="{00000000-0008-0000-1000-0000C4000000}"/>
              </a:ext>
            </a:extLst>
          </xdr:cNvPr>
          <xdr:cNvSpPr txBox="1"/>
        </xdr:nvSpPr>
        <xdr:spPr>
          <a:xfrm>
            <a:off x="247169" y="1646431"/>
            <a:ext cx="229200" cy="9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257175</xdr:colOff>
      <xdr:row>0</xdr:row>
      <xdr:rowOff>76200</xdr:rowOff>
    </xdr:from>
    <xdr:to>
      <xdr:col>23</xdr:col>
      <xdr:colOff>314325</xdr:colOff>
      <xdr:row>2</xdr:row>
      <xdr:rowOff>209931</xdr:rowOff>
    </xdr:to>
    <xdr:pic>
      <xdr:nvPicPr>
        <xdr:cNvPr id="12" name="Рисунок 11" descr="logo_itog.png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44500" y="76200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438150</xdr:colOff>
      <xdr:row>38</xdr:row>
      <xdr:rowOff>9525</xdr:rowOff>
    </xdr:to>
    <xdr:grpSp>
      <xdr:nvGrpSpPr>
        <xdr:cNvPr id="2" name="Группа 276">
          <a:extLst>
            <a:ext uri="{FF2B5EF4-FFF2-40B4-BE49-F238E27FC236}">
              <a16:creationId xmlns:a16="http://schemas.microsoft.com/office/drawing/2014/main" id="{55B65588-EFD5-4228-8D38-A627EE90CCF3}"/>
            </a:ext>
          </a:extLst>
        </xdr:cNvPr>
        <xdr:cNvGrpSpPr>
          <a:grpSpLocks noChangeAspect="1"/>
        </xdr:cNvGrpSpPr>
      </xdr:nvGrpSpPr>
      <xdr:grpSpPr bwMode="auto">
        <a:xfrm>
          <a:off x="247650" y="7848600"/>
          <a:ext cx="419100" cy="152400"/>
          <a:chOff x="247169" y="1578778"/>
          <a:chExt cx="534799" cy="162366"/>
        </a:xfrm>
      </xdr:grpSpPr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8DFE9447-C699-6373-5701-839482BF4DE0}"/>
              </a:ext>
            </a:extLst>
          </xdr:cNvPr>
          <xdr:cNvSpPr txBox="1"/>
        </xdr:nvSpPr>
        <xdr:spPr>
          <a:xfrm>
            <a:off x="514568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E54AC858-CB84-D0E7-78C9-B1C1705A4E41}"/>
              </a:ext>
            </a:extLst>
          </xdr:cNvPr>
          <xdr:cNvSpPr txBox="1"/>
        </xdr:nvSpPr>
        <xdr:spPr>
          <a:xfrm>
            <a:off x="247169" y="1643724"/>
            <a:ext cx="230936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 editAs="oneCell">
    <xdr:from>
      <xdr:col>14</xdr:col>
      <xdr:colOff>19050</xdr:colOff>
      <xdr:row>65</xdr:row>
      <xdr:rowOff>0</xdr:rowOff>
    </xdr:from>
    <xdr:to>
      <xdr:col>21</xdr:col>
      <xdr:colOff>152400</xdr:colOff>
      <xdr:row>72</xdr:row>
      <xdr:rowOff>76200</xdr:rowOff>
    </xdr:to>
    <xdr:pic>
      <xdr:nvPicPr>
        <xdr:cNvPr id="15" name="Рисунок 348">
          <a:extLst>
            <a:ext uri="{FF2B5EF4-FFF2-40B4-BE49-F238E27FC236}">
              <a16:creationId xmlns:a16="http://schemas.microsoft.com/office/drawing/2014/main" id="{C3AC14AF-731D-49D6-B453-E4717D821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2934950"/>
          <a:ext cx="43815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8</xdr:row>
      <xdr:rowOff>19050</xdr:rowOff>
    </xdr:from>
    <xdr:to>
      <xdr:col>1</xdr:col>
      <xdr:colOff>438150</xdr:colOff>
      <xdr:row>9</xdr:row>
      <xdr:rowOff>9525</xdr:rowOff>
    </xdr:to>
    <xdr:grpSp>
      <xdr:nvGrpSpPr>
        <xdr:cNvPr id="16" name="Группа 276">
          <a:extLst>
            <a:ext uri="{FF2B5EF4-FFF2-40B4-BE49-F238E27FC236}">
              <a16:creationId xmlns:a16="http://schemas.microsoft.com/office/drawing/2014/main" id="{BE9E8593-F56A-4CC5-8072-DA9C8AFAF431}"/>
            </a:ext>
          </a:extLst>
        </xdr:cNvPr>
        <xdr:cNvGrpSpPr>
          <a:grpSpLocks noChangeAspect="1"/>
        </xdr:cNvGrpSpPr>
      </xdr:nvGrpSpPr>
      <xdr:grpSpPr bwMode="auto">
        <a:xfrm>
          <a:off x="247650" y="2895600"/>
          <a:ext cx="419100" cy="152400"/>
          <a:chOff x="247169" y="1578778"/>
          <a:chExt cx="534799" cy="162366"/>
        </a:xfrm>
      </xdr:grpSpPr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9DA94799-D331-D18A-6FD4-36F3AF3F9BBA}"/>
              </a:ext>
            </a:extLst>
          </xdr:cNvPr>
          <xdr:cNvSpPr txBox="1"/>
        </xdr:nvSpPr>
        <xdr:spPr>
          <a:xfrm>
            <a:off x="514568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B1549CF-0887-D882-D64A-3D135213C3D6}"/>
              </a:ext>
            </a:extLst>
          </xdr:cNvPr>
          <xdr:cNvSpPr txBox="1"/>
        </xdr:nvSpPr>
        <xdr:spPr>
          <a:xfrm>
            <a:off x="247169" y="1643724"/>
            <a:ext cx="230936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85725</xdr:colOff>
      <xdr:row>4</xdr:row>
      <xdr:rowOff>38100</xdr:rowOff>
    </xdr:from>
    <xdr:to>
      <xdr:col>12</xdr:col>
      <xdr:colOff>76200</xdr:colOff>
      <xdr:row>4</xdr:row>
      <xdr:rowOff>638175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BB267450-864C-4E9D-9851-C27D74DAFB36}"/>
            </a:ext>
          </a:extLst>
        </xdr:cNvPr>
        <xdr:cNvGrpSpPr/>
      </xdr:nvGrpSpPr>
      <xdr:grpSpPr>
        <a:xfrm>
          <a:off x="314325" y="1390650"/>
          <a:ext cx="6610350" cy="600075"/>
          <a:chOff x="7943850" y="9525"/>
          <a:chExt cx="3762375" cy="400050"/>
        </a:xfrm>
      </xdr:grpSpPr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id="{64EE3115-4C5F-2FCD-D054-D232B652C4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04027DD9-D7CB-1C42-BBF5-F2402A6E6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" name="Рисунок 21">
            <a:extLst>
              <a:ext uri="{FF2B5EF4-FFF2-40B4-BE49-F238E27FC236}">
                <a16:creationId xmlns:a16="http://schemas.microsoft.com/office/drawing/2014/main" id="{DD8960DD-7458-5AF4-459E-FEAE549D6F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id="{4B9C912C-C0DE-53E1-6464-146F84A83E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AD145788-4EE7-B07D-3CC1-6F6D293F45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4D30D669-63C3-9A6D-F8D7-53C254AF30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5D71351E-5285-182A-DD07-72D045442E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706759AD-53FC-5943-296A-4669091243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209550</xdr:colOff>
      <xdr:row>0</xdr:row>
      <xdr:rowOff>200025</xdr:rowOff>
    </xdr:from>
    <xdr:to>
      <xdr:col>2</xdr:col>
      <xdr:colOff>666750</xdr:colOff>
      <xdr:row>2</xdr:row>
      <xdr:rowOff>80867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EAEF2EB2-FFF2-4D08-BEF5-3CFB814DD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10800000" flipH="1" flipV="1">
          <a:off x="438150" y="2000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561975</xdr:colOff>
      <xdr:row>0</xdr:row>
      <xdr:rowOff>57150</xdr:rowOff>
    </xdr:from>
    <xdr:to>
      <xdr:col>7</xdr:col>
      <xdr:colOff>1228725</xdr:colOff>
      <xdr:row>2</xdr:row>
      <xdr:rowOff>190881</xdr:rowOff>
    </xdr:to>
    <xdr:pic>
      <xdr:nvPicPr>
        <xdr:cNvPr id="11" name="Рисунок 10" descr="logo_itog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91675" y="57150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4</xdr:row>
      <xdr:rowOff>47625</xdr:rowOff>
    </xdr:from>
    <xdr:to>
      <xdr:col>5</xdr:col>
      <xdr:colOff>533400</xdr:colOff>
      <xdr:row>4</xdr:row>
      <xdr:rowOff>647700</xdr:rowOff>
    </xdr:to>
    <xdr:grpSp>
      <xdr:nvGrpSpPr>
        <xdr:cNvPr id="21" name="Группа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276225" y="1400175"/>
          <a:ext cx="6610350" cy="600075"/>
          <a:chOff x="7943850" y="9525"/>
          <a:chExt cx="3762375" cy="400050"/>
        </a:xfrm>
      </xdr:grpSpPr>
      <xdr:pic>
        <xdr:nvPicPr>
          <xdr:cNvPr id="22" name="Рисунок 21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114300</xdr:colOff>
      <xdr:row>0</xdr:row>
      <xdr:rowOff>171450</xdr:rowOff>
    </xdr:from>
    <xdr:to>
      <xdr:col>1</xdr:col>
      <xdr:colOff>1181100</xdr:colOff>
      <xdr:row>2</xdr:row>
      <xdr:rowOff>52292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10800000" flipH="1" flipV="1">
          <a:off x="342900" y="1714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1876425</xdr:colOff>
      <xdr:row>0</xdr:row>
      <xdr:rowOff>0</xdr:rowOff>
    </xdr:to>
    <xdr:pic>
      <xdr:nvPicPr>
        <xdr:cNvPr id="24071" name="Picture 3">
          <a:extLst>
            <a:ext uri="{FF2B5EF4-FFF2-40B4-BE49-F238E27FC236}">
              <a16:creationId xmlns:a16="http://schemas.microsoft.com/office/drawing/2014/main" id="{00000000-0008-0000-1200-000007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134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4</xdr:col>
      <xdr:colOff>1876425</xdr:colOff>
      <xdr:row>0</xdr:row>
      <xdr:rowOff>0</xdr:rowOff>
    </xdr:to>
    <xdr:pic>
      <xdr:nvPicPr>
        <xdr:cNvPr id="24072" name="Picture 19">
          <a:extLst>
            <a:ext uri="{FF2B5EF4-FFF2-40B4-BE49-F238E27FC236}">
              <a16:creationId xmlns:a16="http://schemas.microsoft.com/office/drawing/2014/main" id="{00000000-0008-0000-1200-000008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134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</xdr:row>
      <xdr:rowOff>28575</xdr:rowOff>
    </xdr:from>
    <xdr:to>
      <xdr:col>3</xdr:col>
      <xdr:colOff>1038225</xdr:colOff>
      <xdr:row>4</xdr:row>
      <xdr:rowOff>428625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285750" y="1323975"/>
          <a:ext cx="4572000" cy="400050"/>
          <a:chOff x="7943850" y="9525"/>
          <a:chExt cx="3762375" cy="400050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2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2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2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2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12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5</xdr:col>
      <xdr:colOff>361950</xdr:colOff>
      <xdr:row>0</xdr:row>
      <xdr:rowOff>28575</xdr:rowOff>
    </xdr:from>
    <xdr:to>
      <xdr:col>5</xdr:col>
      <xdr:colOff>1028700</xdr:colOff>
      <xdr:row>2</xdr:row>
      <xdr:rowOff>200406</xdr:rowOff>
    </xdr:to>
    <xdr:pic>
      <xdr:nvPicPr>
        <xdr:cNvPr id="14" name="Рисунок 13" descr="logo_itog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34300" y="28575"/>
          <a:ext cx="666750" cy="78143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</xdr:row>
      <xdr:rowOff>47625</xdr:rowOff>
    </xdr:from>
    <xdr:to>
      <xdr:col>3</xdr:col>
      <xdr:colOff>381000</xdr:colOff>
      <xdr:row>4</xdr:row>
      <xdr:rowOff>447675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pSpPr/>
      </xdr:nvGrpSpPr>
      <xdr:grpSpPr>
        <a:xfrm>
          <a:off x="47625" y="1457325"/>
          <a:ext cx="4572000" cy="400050"/>
          <a:chOff x="7943850" y="9525"/>
          <a:chExt cx="3762375" cy="400050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13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13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13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13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0000000-0008-0000-13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00000000-0008-0000-13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13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id="{00000000-0008-0000-13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790575</xdr:colOff>
      <xdr:row>0</xdr:row>
      <xdr:rowOff>66675</xdr:rowOff>
    </xdr:from>
    <xdr:to>
      <xdr:col>5</xdr:col>
      <xdr:colOff>419100</xdr:colOff>
      <xdr:row>2</xdr:row>
      <xdr:rowOff>200406</xdr:rowOff>
    </xdr:to>
    <xdr:pic>
      <xdr:nvPicPr>
        <xdr:cNvPr id="11" name="Рисунок 10" descr="logo_itog.png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410450" y="66675"/>
          <a:ext cx="666750" cy="78143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75</xdr:row>
      <xdr:rowOff>0</xdr:rowOff>
    </xdr:from>
    <xdr:to>
      <xdr:col>0</xdr:col>
      <xdr:colOff>0</xdr:colOff>
      <xdr:row>75</xdr:row>
      <xdr:rowOff>0</xdr:rowOff>
    </xdr:to>
    <xdr:pic>
      <xdr:nvPicPr>
        <xdr:cNvPr id="39957" name="Picture 1">
          <a:extLst>
            <a:ext uri="{FF2B5EF4-FFF2-40B4-BE49-F238E27FC236}">
              <a16:creationId xmlns:a16="http://schemas.microsoft.com/office/drawing/2014/main" id="{00000000-0008-0000-1400-000015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54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</xdr:row>
      <xdr:rowOff>104775</xdr:rowOff>
    </xdr:from>
    <xdr:to>
      <xdr:col>4</xdr:col>
      <xdr:colOff>9525</xdr:colOff>
      <xdr:row>4</xdr:row>
      <xdr:rowOff>504825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76200" y="1438275"/>
          <a:ext cx="4533900" cy="400050"/>
          <a:chOff x="7943850" y="9525"/>
          <a:chExt cx="3762375" cy="400050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4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4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6</xdr:col>
      <xdr:colOff>133350</xdr:colOff>
      <xdr:row>0</xdr:row>
      <xdr:rowOff>38100</xdr:rowOff>
    </xdr:from>
    <xdr:to>
      <xdr:col>6</xdr:col>
      <xdr:colOff>800100</xdr:colOff>
      <xdr:row>2</xdr:row>
      <xdr:rowOff>171831</xdr:rowOff>
    </xdr:to>
    <xdr:pic>
      <xdr:nvPicPr>
        <xdr:cNvPr id="13" name="Рисунок 12" descr="logo_itog.png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839075" y="38100"/>
          <a:ext cx="666750" cy="7814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981075</xdr:colOff>
      <xdr:row>114</xdr:row>
      <xdr:rowOff>0</xdr:rowOff>
    </xdr:from>
    <xdr:to>
      <xdr:col>5</xdr:col>
      <xdr:colOff>695325</xdr:colOff>
      <xdr:row>114</xdr:row>
      <xdr:rowOff>0</xdr:rowOff>
    </xdr:to>
    <xdr:pic>
      <xdr:nvPicPr>
        <xdr:cNvPr id="20102" name="Picture 1">
          <a:extLst>
            <a:ext uri="{FF2B5EF4-FFF2-40B4-BE49-F238E27FC236}">
              <a16:creationId xmlns:a16="http://schemas.microsoft.com/office/drawing/2014/main" id="{00000000-0008-0000-1500-0000864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81400" y="19221450"/>
          <a:ext cx="2466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981075</xdr:colOff>
      <xdr:row>116</xdr:row>
      <xdr:rowOff>0</xdr:rowOff>
    </xdr:from>
    <xdr:to>
      <xdr:col>5</xdr:col>
      <xdr:colOff>695325</xdr:colOff>
      <xdr:row>116</xdr:row>
      <xdr:rowOff>0</xdr:rowOff>
    </xdr:to>
    <xdr:pic>
      <xdr:nvPicPr>
        <xdr:cNvPr id="20103" name="Picture 3">
          <a:extLst>
            <a:ext uri="{FF2B5EF4-FFF2-40B4-BE49-F238E27FC236}">
              <a16:creationId xmlns:a16="http://schemas.microsoft.com/office/drawing/2014/main" id="{00000000-0008-0000-1500-0000874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81400" y="19583400"/>
          <a:ext cx="2466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65</xdr:row>
      <xdr:rowOff>76200</xdr:rowOff>
    </xdr:from>
    <xdr:to>
      <xdr:col>2</xdr:col>
      <xdr:colOff>161924</xdr:colOff>
      <xdr:row>77</xdr:row>
      <xdr:rowOff>180975</xdr:rowOff>
    </xdr:to>
    <xdr:pic>
      <xdr:nvPicPr>
        <xdr:cNvPr id="20105" name="Picture 31" descr="Картинка Venus">
          <a:extLst>
            <a:ext uri="{FF2B5EF4-FFF2-40B4-BE49-F238E27FC236}">
              <a16:creationId xmlns:a16="http://schemas.microsoft.com/office/drawing/2014/main" id="{00000000-0008-0000-1500-0000894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1591925"/>
          <a:ext cx="2705099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647700</xdr:colOff>
      <xdr:row>68</xdr:row>
      <xdr:rowOff>152400</xdr:rowOff>
    </xdr:from>
    <xdr:to>
      <xdr:col>3</xdr:col>
      <xdr:colOff>438150</xdr:colOff>
      <xdr:row>71</xdr:row>
      <xdr:rowOff>9525</xdr:rowOff>
    </xdr:to>
    <xdr:sp macro="" textlink="">
      <xdr:nvSpPr>
        <xdr:cNvPr id="20106" name="Стрелка влево 5">
          <a:extLst>
            <a:ext uri="{FF2B5EF4-FFF2-40B4-BE49-F238E27FC236}">
              <a16:creationId xmlns:a16="http://schemas.microsoft.com/office/drawing/2014/main" id="{00000000-0008-0000-1500-00008A4E0000}"/>
            </a:ext>
          </a:extLst>
        </xdr:cNvPr>
        <xdr:cNvSpPr>
          <a:spLocks noChangeArrowheads="1"/>
        </xdr:cNvSpPr>
      </xdr:nvSpPr>
      <xdr:spPr bwMode="auto">
        <a:xfrm>
          <a:off x="3381375" y="11830050"/>
          <a:ext cx="638175" cy="342900"/>
        </a:xfrm>
        <a:prstGeom prst="leftArrow">
          <a:avLst>
            <a:gd name="adj1" fmla="val 50000"/>
            <a:gd name="adj2" fmla="val 50000"/>
          </a:avLst>
        </a:prstGeom>
        <a:solidFill>
          <a:srgbClr val="00000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38100</xdr:colOff>
      <xdr:row>4</xdr:row>
      <xdr:rowOff>95250</xdr:rowOff>
    </xdr:from>
    <xdr:to>
      <xdr:col>4</xdr:col>
      <xdr:colOff>238125</xdr:colOff>
      <xdr:row>4</xdr:row>
      <xdr:rowOff>495300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pSpPr/>
      </xdr:nvGrpSpPr>
      <xdr:grpSpPr>
        <a:xfrm>
          <a:off x="38100" y="1381125"/>
          <a:ext cx="4572000" cy="400050"/>
          <a:chOff x="7943850" y="9525"/>
          <a:chExt cx="3762375" cy="400050"/>
        </a:xfrm>
      </xdr:grpSpPr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5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5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15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15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76200</xdr:colOff>
      <xdr:row>98</xdr:row>
      <xdr:rowOff>57149</xdr:rowOff>
    </xdr:from>
    <xdr:to>
      <xdr:col>6</xdr:col>
      <xdr:colOff>600076</xdr:colOff>
      <xdr:row>118</xdr:row>
      <xdr:rowOff>28575</xdr:rowOff>
    </xdr:to>
    <xdr:pic>
      <xdr:nvPicPr>
        <xdr:cNvPr id="16" name="Рисунок 15" descr="Венус.JPG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200" y="16802099"/>
          <a:ext cx="7629526" cy="3495676"/>
        </a:xfrm>
        <a:prstGeom prst="rect">
          <a:avLst/>
        </a:prstGeom>
      </xdr:spPr>
    </xdr:pic>
    <xdr:clientData/>
  </xdr:twoCellAnchor>
  <xdr:twoCellAnchor editAs="oneCell">
    <xdr:from>
      <xdr:col>5</xdr:col>
      <xdr:colOff>1743075</xdr:colOff>
      <xdr:row>0</xdr:row>
      <xdr:rowOff>57150</xdr:rowOff>
    </xdr:from>
    <xdr:to>
      <xdr:col>6</xdr:col>
      <xdr:colOff>657225</xdr:colOff>
      <xdr:row>2</xdr:row>
      <xdr:rowOff>209931</xdr:rowOff>
    </xdr:to>
    <xdr:pic>
      <xdr:nvPicPr>
        <xdr:cNvPr id="17" name="Рисунок 16" descr="logo_itog.png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096125" y="57150"/>
          <a:ext cx="666750" cy="78143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47625</xdr:rowOff>
    </xdr:from>
    <xdr:to>
      <xdr:col>5</xdr:col>
      <xdr:colOff>800100</xdr:colOff>
      <xdr:row>4</xdr:row>
      <xdr:rowOff>647700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C0D96F1B-60F9-4AC3-86BA-CC3816F5C876}"/>
            </a:ext>
          </a:extLst>
        </xdr:cNvPr>
        <xdr:cNvGrpSpPr/>
      </xdr:nvGrpSpPr>
      <xdr:grpSpPr>
        <a:xfrm>
          <a:off x="238125" y="1400175"/>
          <a:ext cx="7334250" cy="600075"/>
          <a:chOff x="7943850" y="9525"/>
          <a:chExt cx="3762375" cy="400050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AA1BE964-B83D-1B37-8F49-A1AEDD8B1D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D6310CF3-AD5D-825A-990F-E3C34CD60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73C835BE-6CAF-CCB8-002D-BFE68B9A99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48F48CD3-4424-8260-5412-8AC290A8BC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367CDBFE-4314-09BB-3512-8A31CA9808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09B22636-C0AF-3667-7D30-3255DADE1B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21109E64-20EC-10C9-87F2-807CD8F133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id="{98258348-D05C-A8D1-B538-6764F80669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161925</xdr:colOff>
      <xdr:row>0</xdr:row>
      <xdr:rowOff>152400</xdr:rowOff>
    </xdr:from>
    <xdr:to>
      <xdr:col>1</xdr:col>
      <xdr:colOff>1228725</xdr:colOff>
      <xdr:row>2</xdr:row>
      <xdr:rowOff>33242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7DB3772-CD3C-4480-8B88-C8E772655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390525" y="15240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542925</xdr:colOff>
      <xdr:row>0</xdr:row>
      <xdr:rowOff>57150</xdr:rowOff>
    </xdr:from>
    <xdr:to>
      <xdr:col>6</xdr:col>
      <xdr:colOff>1209675</xdr:colOff>
      <xdr:row>2</xdr:row>
      <xdr:rowOff>190881</xdr:rowOff>
    </xdr:to>
    <xdr:pic>
      <xdr:nvPicPr>
        <xdr:cNvPr id="22" name="Рисунок 21" descr="logo_itog.png">
          <a:extLst>
            <a:ext uri="{FF2B5EF4-FFF2-40B4-BE49-F238E27FC236}">
              <a16:creationId xmlns:a16="http://schemas.microsoft.com/office/drawing/2014/main" id="{71FA9EEE-A070-4D29-8F26-F6A4A7194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934450" y="57150"/>
          <a:ext cx="666750" cy="78143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129</xdr:row>
      <xdr:rowOff>0</xdr:rowOff>
    </xdr:from>
    <xdr:to>
      <xdr:col>3</xdr:col>
      <xdr:colOff>2305050</xdr:colOff>
      <xdr:row>157</xdr:row>
      <xdr:rowOff>152400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374225"/>
          <a:ext cx="6438900" cy="5753100"/>
        </a:xfrm>
        <a:prstGeom prst="rect">
          <a:avLst/>
        </a:prstGeom>
      </xdr:spPr>
    </xdr:pic>
    <xdr:clientData/>
  </xdr:twoCellAnchor>
  <xdr:twoCellAnchor editAs="oneCell">
    <xdr:from>
      <xdr:col>3</xdr:col>
      <xdr:colOff>2428876</xdr:colOff>
      <xdr:row>142</xdr:row>
      <xdr:rowOff>133350</xdr:rowOff>
    </xdr:from>
    <xdr:to>
      <xdr:col>5</xdr:col>
      <xdr:colOff>266700</xdr:colOff>
      <xdr:row>157</xdr:row>
      <xdr:rowOff>196745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48426" y="25107900"/>
          <a:ext cx="4829174" cy="3063770"/>
        </a:xfrm>
        <a:prstGeom prst="rect">
          <a:avLst/>
        </a:prstGeom>
      </xdr:spPr>
    </xdr:pic>
    <xdr:clientData/>
  </xdr:twoCellAnchor>
  <xdr:twoCellAnchor editAs="oneCell">
    <xdr:from>
      <xdr:col>3</xdr:col>
      <xdr:colOff>2400300</xdr:colOff>
      <xdr:row>128</xdr:row>
      <xdr:rowOff>28574</xdr:rowOff>
    </xdr:from>
    <xdr:to>
      <xdr:col>5</xdr:col>
      <xdr:colOff>394786</xdr:colOff>
      <xdr:row>143</xdr:row>
      <xdr:rowOff>9525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19850" y="22202774"/>
          <a:ext cx="4985836" cy="2981326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</xdr:row>
      <xdr:rowOff>57150</xdr:rowOff>
    </xdr:from>
    <xdr:to>
      <xdr:col>2</xdr:col>
      <xdr:colOff>4229100</xdr:colOff>
      <xdr:row>4</xdr:row>
      <xdr:rowOff>457200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pSpPr/>
      </xdr:nvGrpSpPr>
      <xdr:grpSpPr>
        <a:xfrm>
          <a:off x="171450" y="1362075"/>
          <a:ext cx="3962400" cy="400050"/>
          <a:chOff x="7943850" y="9525"/>
          <a:chExt cx="3762375" cy="400050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7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17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8</xdr:col>
      <xdr:colOff>361950</xdr:colOff>
      <xdr:row>0</xdr:row>
      <xdr:rowOff>57150</xdr:rowOff>
    </xdr:from>
    <xdr:to>
      <xdr:col>9</xdr:col>
      <xdr:colOff>419100</xdr:colOff>
      <xdr:row>2</xdr:row>
      <xdr:rowOff>209931</xdr:rowOff>
    </xdr:to>
    <xdr:pic>
      <xdr:nvPicPr>
        <xdr:cNvPr id="14" name="Рисунок 13" descr="logo_itog.png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01650" y="57150"/>
          <a:ext cx="666750" cy="78143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4</xdr:row>
      <xdr:rowOff>104775</xdr:rowOff>
    </xdr:from>
    <xdr:to>
      <xdr:col>3</xdr:col>
      <xdr:colOff>66675</xdr:colOff>
      <xdr:row>4</xdr:row>
      <xdr:rowOff>504825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GrpSpPr/>
      </xdr:nvGrpSpPr>
      <xdr:grpSpPr>
        <a:xfrm>
          <a:off x="238125" y="1390650"/>
          <a:ext cx="4600575" cy="400050"/>
          <a:chOff x="7943850" y="9525"/>
          <a:chExt cx="3762375" cy="400050"/>
        </a:xfrm>
      </xdr:grpSpPr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18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18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18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0000000-0008-0000-18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00000000-0008-0000-18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18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id="{00000000-0008-0000-18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00000000-0008-0000-18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38100</xdr:colOff>
      <xdr:row>53</xdr:row>
      <xdr:rowOff>104775</xdr:rowOff>
    </xdr:from>
    <xdr:to>
      <xdr:col>3</xdr:col>
      <xdr:colOff>4781550</xdr:colOff>
      <xdr:row>109</xdr:row>
      <xdr:rowOff>28575</xdr:rowOff>
    </xdr:to>
    <xdr:pic>
      <xdr:nvPicPr>
        <xdr:cNvPr id="22" name="Рисунок 22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9075" y="21040725"/>
          <a:ext cx="9334500" cy="1112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0</xdr:row>
      <xdr:rowOff>0</xdr:rowOff>
    </xdr:from>
    <xdr:to>
      <xdr:col>4</xdr:col>
      <xdr:colOff>1019175</xdr:colOff>
      <xdr:row>2</xdr:row>
      <xdr:rowOff>209931</xdr:rowOff>
    </xdr:to>
    <xdr:pic>
      <xdr:nvPicPr>
        <xdr:cNvPr id="12" name="Рисунок 11" descr="logo_itog.png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125075" y="0"/>
          <a:ext cx="666750" cy="78143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11" name="Object 40" hidden="1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32</xdr:row>
      <xdr:rowOff>0</xdr:rowOff>
    </xdr:from>
    <xdr:to>
      <xdr:col>23</xdr:col>
      <xdr:colOff>438150</xdr:colOff>
      <xdr:row>32</xdr:row>
      <xdr:rowOff>276225</xdr:rowOff>
    </xdr:to>
    <xdr:sp macro="" textlink="">
      <xdr:nvSpPr>
        <xdr:cNvPr id="12" name="Object 41" hidden="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>
          <a:spLocks noChangeArrowheads="1"/>
        </xdr:cNvSpPr>
      </xdr:nvSpPr>
      <xdr:spPr bwMode="auto">
        <a:xfrm>
          <a:off x="95250" y="82010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276225</xdr:rowOff>
    </xdr:to>
    <xdr:sp macro="" textlink="">
      <xdr:nvSpPr>
        <xdr:cNvPr id="13" name="Object 42" hidden="1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32</xdr:row>
      <xdr:rowOff>0</xdr:rowOff>
    </xdr:from>
    <xdr:to>
      <xdr:col>23</xdr:col>
      <xdr:colOff>438150</xdr:colOff>
      <xdr:row>32</xdr:row>
      <xdr:rowOff>285750</xdr:rowOff>
    </xdr:to>
    <xdr:sp macro="" textlink="">
      <xdr:nvSpPr>
        <xdr:cNvPr id="14" name="Object 43" hidden="1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>
          <a:spLocks noChangeArrowheads="1"/>
        </xdr:cNvSpPr>
      </xdr:nvSpPr>
      <xdr:spPr bwMode="auto">
        <a:xfrm>
          <a:off x="95250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32</xdr:row>
      <xdr:rowOff>0</xdr:rowOff>
    </xdr:from>
    <xdr:to>
      <xdr:col>23</xdr:col>
      <xdr:colOff>476250</xdr:colOff>
      <xdr:row>32</xdr:row>
      <xdr:rowOff>285750</xdr:rowOff>
    </xdr:to>
    <xdr:sp macro="" textlink="">
      <xdr:nvSpPr>
        <xdr:cNvPr id="15" name="Object 44" hidden="1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>
          <a:spLocks noChangeArrowheads="1"/>
        </xdr:cNvSpPr>
      </xdr:nvSpPr>
      <xdr:spPr bwMode="auto">
        <a:xfrm>
          <a:off x="10477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16" name="Object 87" hidden="1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32</xdr:row>
      <xdr:rowOff>0</xdr:rowOff>
    </xdr:from>
    <xdr:to>
      <xdr:col>23</xdr:col>
      <xdr:colOff>438150</xdr:colOff>
      <xdr:row>32</xdr:row>
      <xdr:rowOff>276225</xdr:rowOff>
    </xdr:to>
    <xdr:sp macro="" textlink="">
      <xdr:nvSpPr>
        <xdr:cNvPr id="17" name="Object 88" hidden="1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>
          <a:spLocks noChangeArrowheads="1"/>
        </xdr:cNvSpPr>
      </xdr:nvSpPr>
      <xdr:spPr bwMode="auto">
        <a:xfrm>
          <a:off x="95250" y="82010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276225</xdr:rowOff>
    </xdr:to>
    <xdr:sp macro="" textlink="">
      <xdr:nvSpPr>
        <xdr:cNvPr id="18" name="Object 89" hidden="1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32</xdr:row>
      <xdr:rowOff>0</xdr:rowOff>
    </xdr:from>
    <xdr:to>
      <xdr:col>23</xdr:col>
      <xdr:colOff>438150</xdr:colOff>
      <xdr:row>32</xdr:row>
      <xdr:rowOff>285750</xdr:rowOff>
    </xdr:to>
    <xdr:sp macro="" textlink="">
      <xdr:nvSpPr>
        <xdr:cNvPr id="19" name="Object 90" hidden="1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>
          <a:spLocks noChangeArrowheads="1"/>
        </xdr:cNvSpPr>
      </xdr:nvSpPr>
      <xdr:spPr bwMode="auto">
        <a:xfrm>
          <a:off x="95250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32</xdr:row>
      <xdr:rowOff>0</xdr:rowOff>
    </xdr:from>
    <xdr:to>
      <xdr:col>23</xdr:col>
      <xdr:colOff>476250</xdr:colOff>
      <xdr:row>32</xdr:row>
      <xdr:rowOff>285750</xdr:rowOff>
    </xdr:to>
    <xdr:sp macro="" textlink="">
      <xdr:nvSpPr>
        <xdr:cNvPr id="20" name="Object 91" hidden="1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>
          <a:spLocks noChangeArrowheads="1"/>
        </xdr:cNvSpPr>
      </xdr:nvSpPr>
      <xdr:spPr bwMode="auto">
        <a:xfrm>
          <a:off x="10477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21" name="Object 40" hidden="1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22" name="Object 87" hidden="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304800</xdr:rowOff>
    </xdr:to>
    <xdr:sp macro="" textlink="">
      <xdr:nvSpPr>
        <xdr:cNvPr id="23" name="Object 40" hidden="1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32</xdr:row>
      <xdr:rowOff>0</xdr:rowOff>
    </xdr:from>
    <xdr:to>
      <xdr:col>23</xdr:col>
      <xdr:colOff>438150</xdr:colOff>
      <xdr:row>32</xdr:row>
      <xdr:rowOff>276225</xdr:rowOff>
    </xdr:to>
    <xdr:sp macro="" textlink="">
      <xdr:nvSpPr>
        <xdr:cNvPr id="24" name="Object 41" hidden="1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>
          <a:spLocks noChangeArrowheads="1"/>
        </xdr:cNvSpPr>
      </xdr:nvSpPr>
      <xdr:spPr bwMode="auto">
        <a:xfrm>
          <a:off x="95250" y="82010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295275</xdr:rowOff>
    </xdr:to>
    <xdr:sp macro="" textlink="">
      <xdr:nvSpPr>
        <xdr:cNvPr id="25" name="Object 42" hidden="1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32</xdr:row>
      <xdr:rowOff>0</xdr:rowOff>
    </xdr:from>
    <xdr:to>
      <xdr:col>23</xdr:col>
      <xdr:colOff>476250</xdr:colOff>
      <xdr:row>32</xdr:row>
      <xdr:rowOff>304800</xdr:rowOff>
    </xdr:to>
    <xdr:sp macro="" textlink="">
      <xdr:nvSpPr>
        <xdr:cNvPr id="26" name="Object 44" hidden="1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>
          <a:spLocks noChangeArrowheads="1"/>
        </xdr:cNvSpPr>
      </xdr:nvSpPr>
      <xdr:spPr bwMode="auto">
        <a:xfrm>
          <a:off x="104775" y="82010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304800</xdr:rowOff>
    </xdr:to>
    <xdr:sp macro="" textlink="">
      <xdr:nvSpPr>
        <xdr:cNvPr id="27" name="Object 87" hidden="1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32</xdr:row>
      <xdr:rowOff>0</xdr:rowOff>
    </xdr:from>
    <xdr:to>
      <xdr:col>23</xdr:col>
      <xdr:colOff>438150</xdr:colOff>
      <xdr:row>32</xdr:row>
      <xdr:rowOff>276225</xdr:rowOff>
    </xdr:to>
    <xdr:sp macro="" textlink="">
      <xdr:nvSpPr>
        <xdr:cNvPr id="28" name="Object 88" hidden="1"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SpPr>
          <a:spLocks noChangeArrowheads="1"/>
        </xdr:cNvSpPr>
      </xdr:nvSpPr>
      <xdr:spPr bwMode="auto">
        <a:xfrm>
          <a:off x="95250" y="82010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295275</xdr:rowOff>
    </xdr:to>
    <xdr:sp macro="" textlink="">
      <xdr:nvSpPr>
        <xdr:cNvPr id="29" name="Object 89" hidden="1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32</xdr:row>
      <xdr:rowOff>0</xdr:rowOff>
    </xdr:from>
    <xdr:to>
      <xdr:col>23</xdr:col>
      <xdr:colOff>476250</xdr:colOff>
      <xdr:row>32</xdr:row>
      <xdr:rowOff>304800</xdr:rowOff>
    </xdr:to>
    <xdr:sp macro="" textlink="">
      <xdr:nvSpPr>
        <xdr:cNvPr id="30" name="Object 91" hidden="1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SpPr>
          <a:spLocks noChangeArrowheads="1"/>
        </xdr:cNvSpPr>
      </xdr:nvSpPr>
      <xdr:spPr bwMode="auto">
        <a:xfrm>
          <a:off x="104775" y="82010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31" name="Object 40" hidden="1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32" name="Object 87" hidden="1"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32</xdr:row>
      <xdr:rowOff>0</xdr:rowOff>
    </xdr:from>
    <xdr:to>
      <xdr:col>24</xdr:col>
      <xdr:colOff>95250</xdr:colOff>
      <xdr:row>33</xdr:row>
      <xdr:rowOff>19050</xdr:rowOff>
    </xdr:to>
    <xdr:sp macro="" textlink="">
      <xdr:nvSpPr>
        <xdr:cNvPr id="33" name="Object 14" hidden="1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SpPr>
          <a:spLocks noChangeArrowheads="1"/>
        </xdr:cNvSpPr>
      </xdr:nvSpPr>
      <xdr:spPr bwMode="auto">
        <a:xfrm>
          <a:off x="200025" y="82010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34" name="Object 56" hidden="1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35" name="Object 56" hidden="1">
          <a:extLst>
            <a:ext uri="{FF2B5EF4-FFF2-40B4-BE49-F238E27FC236}">
              <a16:creationId xmlns:a16="http://schemas.microsoft.com/office/drawing/2014/main" id="{00000000-0008-0000-1900-000023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32</xdr:row>
      <xdr:rowOff>0</xdr:rowOff>
    </xdr:from>
    <xdr:to>
      <xdr:col>24</xdr:col>
      <xdr:colOff>95250</xdr:colOff>
      <xdr:row>33</xdr:row>
      <xdr:rowOff>19050</xdr:rowOff>
    </xdr:to>
    <xdr:sp macro="" textlink="">
      <xdr:nvSpPr>
        <xdr:cNvPr id="36" name="Object 14" hidden="1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SpPr>
          <a:spLocks noChangeArrowheads="1"/>
        </xdr:cNvSpPr>
      </xdr:nvSpPr>
      <xdr:spPr bwMode="auto">
        <a:xfrm>
          <a:off x="200025" y="82010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37" name="Object 56" hidden="1"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38" name="Object 56" hidden="1">
          <a:extLst>
            <a:ext uri="{FF2B5EF4-FFF2-40B4-BE49-F238E27FC236}">
              <a16:creationId xmlns:a16="http://schemas.microsoft.com/office/drawing/2014/main" id="{00000000-0008-0000-1900-000026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32</xdr:row>
      <xdr:rowOff>0</xdr:rowOff>
    </xdr:from>
    <xdr:to>
      <xdr:col>24</xdr:col>
      <xdr:colOff>95250</xdr:colOff>
      <xdr:row>33</xdr:row>
      <xdr:rowOff>19050</xdr:rowOff>
    </xdr:to>
    <xdr:sp macro="" textlink="">
      <xdr:nvSpPr>
        <xdr:cNvPr id="39" name="Object 14" hidden="1">
          <a:extLst>
            <a:ext uri="{FF2B5EF4-FFF2-40B4-BE49-F238E27FC236}">
              <a16:creationId xmlns:a16="http://schemas.microsoft.com/office/drawing/2014/main" id="{00000000-0008-0000-1900-000027000000}"/>
            </a:ext>
          </a:extLst>
        </xdr:cNvPr>
        <xdr:cNvSpPr>
          <a:spLocks noChangeArrowheads="1"/>
        </xdr:cNvSpPr>
      </xdr:nvSpPr>
      <xdr:spPr bwMode="auto">
        <a:xfrm>
          <a:off x="200025" y="82010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40" name="Object 56" hidden="1">
          <a:extLst>
            <a:ext uri="{FF2B5EF4-FFF2-40B4-BE49-F238E27FC236}">
              <a16:creationId xmlns:a16="http://schemas.microsoft.com/office/drawing/2014/main" id="{00000000-0008-0000-1900-000028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41" name="Object 56" hidden="1">
          <a:extLst>
            <a:ext uri="{FF2B5EF4-FFF2-40B4-BE49-F238E27FC236}">
              <a16:creationId xmlns:a16="http://schemas.microsoft.com/office/drawing/2014/main" id="{00000000-0008-0000-1900-000029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32</xdr:row>
      <xdr:rowOff>0</xdr:rowOff>
    </xdr:from>
    <xdr:to>
      <xdr:col>24</xdr:col>
      <xdr:colOff>95250</xdr:colOff>
      <xdr:row>33</xdr:row>
      <xdr:rowOff>19050</xdr:rowOff>
    </xdr:to>
    <xdr:sp macro="" textlink="">
      <xdr:nvSpPr>
        <xdr:cNvPr id="42" name="Object 14" hidden="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SpPr>
          <a:spLocks noChangeArrowheads="1"/>
        </xdr:cNvSpPr>
      </xdr:nvSpPr>
      <xdr:spPr bwMode="auto">
        <a:xfrm>
          <a:off x="200025" y="82010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43" name="Object 56" hidden="1">
          <a:extLst>
            <a:ext uri="{FF2B5EF4-FFF2-40B4-BE49-F238E27FC236}">
              <a16:creationId xmlns:a16="http://schemas.microsoft.com/office/drawing/2014/main" id="{00000000-0008-0000-1900-00002B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44" name="Object 56" hidden="1">
          <a:extLst>
            <a:ext uri="{FF2B5EF4-FFF2-40B4-BE49-F238E27FC236}">
              <a16:creationId xmlns:a16="http://schemas.microsoft.com/office/drawing/2014/main" id="{00000000-0008-0000-1900-00002C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32</xdr:row>
      <xdr:rowOff>0</xdr:rowOff>
    </xdr:from>
    <xdr:to>
      <xdr:col>24</xdr:col>
      <xdr:colOff>95250</xdr:colOff>
      <xdr:row>33</xdr:row>
      <xdr:rowOff>19050</xdr:rowOff>
    </xdr:to>
    <xdr:sp macro="" textlink="">
      <xdr:nvSpPr>
        <xdr:cNvPr id="45" name="Object 14" hidden="1">
          <a:extLst>
            <a:ext uri="{FF2B5EF4-FFF2-40B4-BE49-F238E27FC236}">
              <a16:creationId xmlns:a16="http://schemas.microsoft.com/office/drawing/2014/main" id="{00000000-0008-0000-1900-00002D000000}"/>
            </a:ext>
          </a:extLst>
        </xdr:cNvPr>
        <xdr:cNvSpPr>
          <a:spLocks noChangeArrowheads="1"/>
        </xdr:cNvSpPr>
      </xdr:nvSpPr>
      <xdr:spPr bwMode="auto">
        <a:xfrm>
          <a:off x="200025" y="82010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46" name="Object 56" hidden="1">
          <a:extLst>
            <a:ext uri="{FF2B5EF4-FFF2-40B4-BE49-F238E27FC236}">
              <a16:creationId xmlns:a16="http://schemas.microsoft.com/office/drawing/2014/main" id="{00000000-0008-0000-1900-00002E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47" name="Object 56" hidden="1">
          <a:extLst>
            <a:ext uri="{FF2B5EF4-FFF2-40B4-BE49-F238E27FC236}">
              <a16:creationId xmlns:a16="http://schemas.microsoft.com/office/drawing/2014/main" id="{00000000-0008-0000-1900-00002F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48" name="Object 40" hidden="1">
          <a:extLst>
            <a:ext uri="{FF2B5EF4-FFF2-40B4-BE49-F238E27FC236}">
              <a16:creationId xmlns:a16="http://schemas.microsoft.com/office/drawing/2014/main" id="{00000000-0008-0000-1900-000030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49" name="Object 87" hidden="1">
          <a:extLst>
            <a:ext uri="{FF2B5EF4-FFF2-40B4-BE49-F238E27FC236}">
              <a16:creationId xmlns:a16="http://schemas.microsoft.com/office/drawing/2014/main" id="{00000000-0008-0000-1900-000031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50" name="Object 40" hidden="1">
          <a:extLst>
            <a:ext uri="{FF2B5EF4-FFF2-40B4-BE49-F238E27FC236}">
              <a16:creationId xmlns:a16="http://schemas.microsoft.com/office/drawing/2014/main" id="{00000000-0008-0000-1900-000032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51" name="Object 87" hidden="1">
          <a:extLst>
            <a:ext uri="{FF2B5EF4-FFF2-40B4-BE49-F238E27FC236}">
              <a16:creationId xmlns:a16="http://schemas.microsoft.com/office/drawing/2014/main" id="{00000000-0008-0000-1900-000033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52" name="Object 40" hidden="1">
          <a:extLst>
            <a:ext uri="{FF2B5EF4-FFF2-40B4-BE49-F238E27FC236}">
              <a16:creationId xmlns:a16="http://schemas.microsoft.com/office/drawing/2014/main" id="{00000000-0008-0000-1900-000034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53" name="Object 87" hidden="1">
          <a:extLst>
            <a:ext uri="{FF2B5EF4-FFF2-40B4-BE49-F238E27FC236}">
              <a16:creationId xmlns:a16="http://schemas.microsoft.com/office/drawing/2014/main" id="{00000000-0008-0000-1900-000035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32</xdr:row>
      <xdr:rowOff>0</xdr:rowOff>
    </xdr:from>
    <xdr:to>
      <xdr:col>24</xdr:col>
      <xdr:colOff>95250</xdr:colOff>
      <xdr:row>33</xdr:row>
      <xdr:rowOff>19050</xdr:rowOff>
    </xdr:to>
    <xdr:sp macro="" textlink="">
      <xdr:nvSpPr>
        <xdr:cNvPr id="54" name="Object 14" hidden="1">
          <a:extLst>
            <a:ext uri="{FF2B5EF4-FFF2-40B4-BE49-F238E27FC236}">
              <a16:creationId xmlns:a16="http://schemas.microsoft.com/office/drawing/2014/main" id="{00000000-0008-0000-1900-000036000000}"/>
            </a:ext>
          </a:extLst>
        </xdr:cNvPr>
        <xdr:cNvSpPr>
          <a:spLocks noChangeArrowheads="1"/>
        </xdr:cNvSpPr>
      </xdr:nvSpPr>
      <xdr:spPr bwMode="auto">
        <a:xfrm>
          <a:off x="200025" y="82010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55" name="Object 56" hidden="1">
          <a:extLst>
            <a:ext uri="{FF2B5EF4-FFF2-40B4-BE49-F238E27FC236}">
              <a16:creationId xmlns:a16="http://schemas.microsoft.com/office/drawing/2014/main" id="{00000000-0008-0000-1900-000037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56" name="Object 56" hidden="1">
          <a:extLst>
            <a:ext uri="{FF2B5EF4-FFF2-40B4-BE49-F238E27FC236}">
              <a16:creationId xmlns:a16="http://schemas.microsoft.com/office/drawing/2014/main" id="{00000000-0008-0000-1900-000038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57" name="Object 40" hidden="1">
          <a:extLst>
            <a:ext uri="{FF2B5EF4-FFF2-40B4-BE49-F238E27FC236}">
              <a16:creationId xmlns:a16="http://schemas.microsoft.com/office/drawing/2014/main" id="{00000000-0008-0000-1900-000039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58" name="Object 87" hidden="1">
          <a:extLst>
            <a:ext uri="{FF2B5EF4-FFF2-40B4-BE49-F238E27FC236}">
              <a16:creationId xmlns:a16="http://schemas.microsoft.com/office/drawing/2014/main" id="{00000000-0008-0000-1900-00003A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59" name="Object 40" hidden="1">
          <a:extLst>
            <a:ext uri="{FF2B5EF4-FFF2-40B4-BE49-F238E27FC236}">
              <a16:creationId xmlns:a16="http://schemas.microsoft.com/office/drawing/2014/main" id="{00000000-0008-0000-1900-00003B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60" name="Object 87" hidden="1">
          <a:extLst>
            <a:ext uri="{FF2B5EF4-FFF2-40B4-BE49-F238E27FC236}">
              <a16:creationId xmlns:a16="http://schemas.microsoft.com/office/drawing/2014/main" id="{00000000-0008-0000-1900-00003C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61" name="Object 40" hidden="1">
          <a:extLst>
            <a:ext uri="{FF2B5EF4-FFF2-40B4-BE49-F238E27FC236}">
              <a16:creationId xmlns:a16="http://schemas.microsoft.com/office/drawing/2014/main" id="{00000000-0008-0000-1900-00003D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62" name="Object 87" hidden="1">
          <a:extLst>
            <a:ext uri="{FF2B5EF4-FFF2-40B4-BE49-F238E27FC236}">
              <a16:creationId xmlns:a16="http://schemas.microsoft.com/office/drawing/2014/main" id="{00000000-0008-0000-1900-00003E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32</xdr:row>
      <xdr:rowOff>0</xdr:rowOff>
    </xdr:from>
    <xdr:to>
      <xdr:col>24</xdr:col>
      <xdr:colOff>95250</xdr:colOff>
      <xdr:row>33</xdr:row>
      <xdr:rowOff>19050</xdr:rowOff>
    </xdr:to>
    <xdr:sp macro="" textlink="">
      <xdr:nvSpPr>
        <xdr:cNvPr id="63" name="Object 14" hidden="1">
          <a:extLst>
            <a:ext uri="{FF2B5EF4-FFF2-40B4-BE49-F238E27FC236}">
              <a16:creationId xmlns:a16="http://schemas.microsoft.com/office/drawing/2014/main" id="{00000000-0008-0000-1900-00003F000000}"/>
            </a:ext>
          </a:extLst>
        </xdr:cNvPr>
        <xdr:cNvSpPr>
          <a:spLocks noChangeArrowheads="1"/>
        </xdr:cNvSpPr>
      </xdr:nvSpPr>
      <xdr:spPr bwMode="auto">
        <a:xfrm>
          <a:off x="200025" y="82010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64" name="Object 56" hidden="1">
          <a:extLst>
            <a:ext uri="{FF2B5EF4-FFF2-40B4-BE49-F238E27FC236}">
              <a16:creationId xmlns:a16="http://schemas.microsoft.com/office/drawing/2014/main" id="{00000000-0008-0000-1900-000040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65" name="Object 56" hidden="1">
          <a:extLst>
            <a:ext uri="{FF2B5EF4-FFF2-40B4-BE49-F238E27FC236}">
              <a16:creationId xmlns:a16="http://schemas.microsoft.com/office/drawing/2014/main" id="{00000000-0008-0000-1900-000041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66" name="Object 40" hidden="1">
          <a:extLst>
            <a:ext uri="{FF2B5EF4-FFF2-40B4-BE49-F238E27FC236}">
              <a16:creationId xmlns:a16="http://schemas.microsoft.com/office/drawing/2014/main" id="{00000000-0008-0000-1900-000042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67" name="Object 87" hidden="1">
          <a:extLst>
            <a:ext uri="{FF2B5EF4-FFF2-40B4-BE49-F238E27FC236}">
              <a16:creationId xmlns:a16="http://schemas.microsoft.com/office/drawing/2014/main" id="{00000000-0008-0000-1900-000043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68" name="Object 40" hidden="1">
          <a:extLst>
            <a:ext uri="{FF2B5EF4-FFF2-40B4-BE49-F238E27FC236}">
              <a16:creationId xmlns:a16="http://schemas.microsoft.com/office/drawing/2014/main" id="{00000000-0008-0000-1900-000044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69" name="Object 87" hidden="1">
          <a:extLst>
            <a:ext uri="{FF2B5EF4-FFF2-40B4-BE49-F238E27FC236}">
              <a16:creationId xmlns:a16="http://schemas.microsoft.com/office/drawing/2014/main" id="{00000000-0008-0000-1900-000045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70" name="Object 40" hidden="1">
          <a:extLst>
            <a:ext uri="{FF2B5EF4-FFF2-40B4-BE49-F238E27FC236}">
              <a16:creationId xmlns:a16="http://schemas.microsoft.com/office/drawing/2014/main" id="{00000000-0008-0000-1900-000046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71" name="Object 87" hidden="1">
          <a:extLst>
            <a:ext uri="{FF2B5EF4-FFF2-40B4-BE49-F238E27FC236}">
              <a16:creationId xmlns:a16="http://schemas.microsoft.com/office/drawing/2014/main" id="{00000000-0008-0000-1900-000047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32</xdr:row>
      <xdr:rowOff>0</xdr:rowOff>
    </xdr:from>
    <xdr:to>
      <xdr:col>24</xdr:col>
      <xdr:colOff>95250</xdr:colOff>
      <xdr:row>33</xdr:row>
      <xdr:rowOff>19050</xdr:rowOff>
    </xdr:to>
    <xdr:sp macro="" textlink="">
      <xdr:nvSpPr>
        <xdr:cNvPr id="72" name="Object 14" hidden="1">
          <a:extLst>
            <a:ext uri="{FF2B5EF4-FFF2-40B4-BE49-F238E27FC236}">
              <a16:creationId xmlns:a16="http://schemas.microsoft.com/office/drawing/2014/main" id="{00000000-0008-0000-1900-000048000000}"/>
            </a:ext>
          </a:extLst>
        </xdr:cNvPr>
        <xdr:cNvSpPr>
          <a:spLocks noChangeArrowheads="1"/>
        </xdr:cNvSpPr>
      </xdr:nvSpPr>
      <xdr:spPr bwMode="auto">
        <a:xfrm>
          <a:off x="200025" y="82010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73" name="Object 56" hidden="1">
          <a:extLst>
            <a:ext uri="{FF2B5EF4-FFF2-40B4-BE49-F238E27FC236}">
              <a16:creationId xmlns:a16="http://schemas.microsoft.com/office/drawing/2014/main" id="{00000000-0008-0000-1900-000049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74" name="Object 56" hidden="1">
          <a:extLst>
            <a:ext uri="{FF2B5EF4-FFF2-40B4-BE49-F238E27FC236}">
              <a16:creationId xmlns:a16="http://schemas.microsoft.com/office/drawing/2014/main" id="{00000000-0008-0000-1900-00004A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75" name="Object 40" hidden="1">
          <a:extLst>
            <a:ext uri="{FF2B5EF4-FFF2-40B4-BE49-F238E27FC236}">
              <a16:creationId xmlns:a16="http://schemas.microsoft.com/office/drawing/2014/main" id="{00000000-0008-0000-1900-00004B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76" name="Object 87" hidden="1">
          <a:extLst>
            <a:ext uri="{FF2B5EF4-FFF2-40B4-BE49-F238E27FC236}">
              <a16:creationId xmlns:a16="http://schemas.microsoft.com/office/drawing/2014/main" id="{00000000-0008-0000-1900-00004C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77" name="Object 40" hidden="1">
          <a:extLst>
            <a:ext uri="{FF2B5EF4-FFF2-40B4-BE49-F238E27FC236}">
              <a16:creationId xmlns:a16="http://schemas.microsoft.com/office/drawing/2014/main" id="{00000000-0008-0000-1900-00004D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78" name="Object 87" hidden="1">
          <a:extLst>
            <a:ext uri="{FF2B5EF4-FFF2-40B4-BE49-F238E27FC236}">
              <a16:creationId xmlns:a16="http://schemas.microsoft.com/office/drawing/2014/main" id="{00000000-0008-0000-1900-00004E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79" name="Object 40" hidden="1">
          <a:extLst>
            <a:ext uri="{FF2B5EF4-FFF2-40B4-BE49-F238E27FC236}">
              <a16:creationId xmlns:a16="http://schemas.microsoft.com/office/drawing/2014/main" id="{00000000-0008-0000-1900-00004F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80" name="Object 87" hidden="1">
          <a:extLst>
            <a:ext uri="{FF2B5EF4-FFF2-40B4-BE49-F238E27FC236}">
              <a16:creationId xmlns:a16="http://schemas.microsoft.com/office/drawing/2014/main" id="{00000000-0008-0000-1900-000050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81" name="Object 40" hidden="1">
          <a:extLst>
            <a:ext uri="{FF2B5EF4-FFF2-40B4-BE49-F238E27FC236}">
              <a16:creationId xmlns:a16="http://schemas.microsoft.com/office/drawing/2014/main" id="{00000000-0008-0000-1900-000051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82" name="Object 87" hidden="1">
          <a:extLst>
            <a:ext uri="{FF2B5EF4-FFF2-40B4-BE49-F238E27FC236}">
              <a16:creationId xmlns:a16="http://schemas.microsoft.com/office/drawing/2014/main" id="{00000000-0008-0000-1900-000052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32</xdr:row>
      <xdr:rowOff>0</xdr:rowOff>
    </xdr:from>
    <xdr:to>
      <xdr:col>24</xdr:col>
      <xdr:colOff>95250</xdr:colOff>
      <xdr:row>33</xdr:row>
      <xdr:rowOff>19050</xdr:rowOff>
    </xdr:to>
    <xdr:sp macro="" textlink="">
      <xdr:nvSpPr>
        <xdr:cNvPr id="83" name="Object 14" hidden="1">
          <a:extLst>
            <a:ext uri="{FF2B5EF4-FFF2-40B4-BE49-F238E27FC236}">
              <a16:creationId xmlns:a16="http://schemas.microsoft.com/office/drawing/2014/main" id="{00000000-0008-0000-1900-000053000000}"/>
            </a:ext>
          </a:extLst>
        </xdr:cNvPr>
        <xdr:cNvSpPr>
          <a:spLocks noChangeArrowheads="1"/>
        </xdr:cNvSpPr>
      </xdr:nvSpPr>
      <xdr:spPr bwMode="auto">
        <a:xfrm>
          <a:off x="200025" y="82010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84" name="Object 56" hidden="1">
          <a:extLst>
            <a:ext uri="{FF2B5EF4-FFF2-40B4-BE49-F238E27FC236}">
              <a16:creationId xmlns:a16="http://schemas.microsoft.com/office/drawing/2014/main" id="{00000000-0008-0000-1900-000054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85" name="Object 56" hidden="1">
          <a:extLst>
            <a:ext uri="{FF2B5EF4-FFF2-40B4-BE49-F238E27FC236}">
              <a16:creationId xmlns:a16="http://schemas.microsoft.com/office/drawing/2014/main" id="{00000000-0008-0000-1900-000055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32</xdr:row>
      <xdr:rowOff>0</xdr:rowOff>
    </xdr:from>
    <xdr:to>
      <xdr:col>23</xdr:col>
      <xdr:colOff>476250</xdr:colOff>
      <xdr:row>32</xdr:row>
      <xdr:rowOff>304800</xdr:rowOff>
    </xdr:to>
    <xdr:sp macro="" textlink="">
      <xdr:nvSpPr>
        <xdr:cNvPr id="86" name="Object 44" hidden="1">
          <a:extLst>
            <a:ext uri="{FF2B5EF4-FFF2-40B4-BE49-F238E27FC236}">
              <a16:creationId xmlns:a16="http://schemas.microsoft.com/office/drawing/2014/main" id="{00000000-0008-0000-1900-000056000000}"/>
            </a:ext>
          </a:extLst>
        </xdr:cNvPr>
        <xdr:cNvSpPr>
          <a:spLocks noChangeArrowheads="1"/>
        </xdr:cNvSpPr>
      </xdr:nvSpPr>
      <xdr:spPr bwMode="auto">
        <a:xfrm>
          <a:off x="104775" y="82010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32</xdr:row>
      <xdr:rowOff>0</xdr:rowOff>
    </xdr:from>
    <xdr:to>
      <xdr:col>23</xdr:col>
      <xdr:colOff>476250</xdr:colOff>
      <xdr:row>32</xdr:row>
      <xdr:rowOff>304800</xdr:rowOff>
    </xdr:to>
    <xdr:sp macro="" textlink="">
      <xdr:nvSpPr>
        <xdr:cNvPr id="87" name="Object 91" hidden="1">
          <a:extLst>
            <a:ext uri="{FF2B5EF4-FFF2-40B4-BE49-F238E27FC236}">
              <a16:creationId xmlns:a16="http://schemas.microsoft.com/office/drawing/2014/main" id="{00000000-0008-0000-1900-000057000000}"/>
            </a:ext>
          </a:extLst>
        </xdr:cNvPr>
        <xdr:cNvSpPr>
          <a:spLocks noChangeArrowheads="1"/>
        </xdr:cNvSpPr>
      </xdr:nvSpPr>
      <xdr:spPr bwMode="auto">
        <a:xfrm>
          <a:off x="104775" y="82010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32</xdr:row>
      <xdr:rowOff>0</xdr:rowOff>
    </xdr:from>
    <xdr:to>
      <xdr:col>24</xdr:col>
      <xdr:colOff>95250</xdr:colOff>
      <xdr:row>33</xdr:row>
      <xdr:rowOff>19050</xdr:rowOff>
    </xdr:to>
    <xdr:sp macro="" textlink="">
      <xdr:nvSpPr>
        <xdr:cNvPr id="88" name="Object 14" hidden="1">
          <a:extLst>
            <a:ext uri="{FF2B5EF4-FFF2-40B4-BE49-F238E27FC236}">
              <a16:creationId xmlns:a16="http://schemas.microsoft.com/office/drawing/2014/main" id="{00000000-0008-0000-1900-000058000000}"/>
            </a:ext>
          </a:extLst>
        </xdr:cNvPr>
        <xdr:cNvSpPr>
          <a:spLocks noChangeArrowheads="1"/>
        </xdr:cNvSpPr>
      </xdr:nvSpPr>
      <xdr:spPr bwMode="auto">
        <a:xfrm>
          <a:off x="200025" y="82010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89" name="Object 56" hidden="1">
          <a:extLst>
            <a:ext uri="{FF2B5EF4-FFF2-40B4-BE49-F238E27FC236}">
              <a16:creationId xmlns:a16="http://schemas.microsoft.com/office/drawing/2014/main" id="{00000000-0008-0000-1900-000059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90" name="Object 56" hidden="1">
          <a:extLst>
            <a:ext uri="{FF2B5EF4-FFF2-40B4-BE49-F238E27FC236}">
              <a16:creationId xmlns:a16="http://schemas.microsoft.com/office/drawing/2014/main" id="{00000000-0008-0000-1900-00005A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91" name="Object 40" hidden="1">
          <a:extLst>
            <a:ext uri="{FF2B5EF4-FFF2-40B4-BE49-F238E27FC236}">
              <a16:creationId xmlns:a16="http://schemas.microsoft.com/office/drawing/2014/main" id="{00000000-0008-0000-1900-00005B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92" name="Object 87" hidden="1">
          <a:extLst>
            <a:ext uri="{FF2B5EF4-FFF2-40B4-BE49-F238E27FC236}">
              <a16:creationId xmlns:a16="http://schemas.microsoft.com/office/drawing/2014/main" id="{00000000-0008-0000-1900-00005C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93" name="Object 40" hidden="1">
          <a:extLst>
            <a:ext uri="{FF2B5EF4-FFF2-40B4-BE49-F238E27FC236}">
              <a16:creationId xmlns:a16="http://schemas.microsoft.com/office/drawing/2014/main" id="{00000000-0008-0000-1900-00005D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32</xdr:row>
      <xdr:rowOff>285750</xdr:rowOff>
    </xdr:to>
    <xdr:sp macro="" textlink="">
      <xdr:nvSpPr>
        <xdr:cNvPr id="94" name="Object 87" hidden="1">
          <a:extLst>
            <a:ext uri="{FF2B5EF4-FFF2-40B4-BE49-F238E27FC236}">
              <a16:creationId xmlns:a16="http://schemas.microsoft.com/office/drawing/2014/main" id="{00000000-0008-0000-1900-00005E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95" name="Object 40" hidden="1">
          <a:extLst>
            <a:ext uri="{FF2B5EF4-FFF2-40B4-BE49-F238E27FC236}">
              <a16:creationId xmlns:a16="http://schemas.microsoft.com/office/drawing/2014/main" id="{00000000-0008-0000-1900-00005F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96" name="Object 87" hidden="1">
          <a:extLst>
            <a:ext uri="{FF2B5EF4-FFF2-40B4-BE49-F238E27FC236}">
              <a16:creationId xmlns:a16="http://schemas.microsoft.com/office/drawing/2014/main" id="{00000000-0008-0000-1900-000060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97" name="Object 40" hidden="1">
          <a:extLst>
            <a:ext uri="{FF2B5EF4-FFF2-40B4-BE49-F238E27FC236}">
              <a16:creationId xmlns:a16="http://schemas.microsoft.com/office/drawing/2014/main" id="{00000000-0008-0000-1900-000061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23</xdr:col>
      <xdr:colOff>428625</xdr:colOff>
      <xdr:row>33</xdr:row>
      <xdr:rowOff>161925</xdr:rowOff>
    </xdr:to>
    <xdr:sp macro="" textlink="">
      <xdr:nvSpPr>
        <xdr:cNvPr id="98" name="Object 87" hidden="1">
          <a:extLst>
            <a:ext uri="{FF2B5EF4-FFF2-40B4-BE49-F238E27FC236}">
              <a16:creationId xmlns:a16="http://schemas.microsoft.com/office/drawing/2014/main" id="{00000000-0008-0000-1900-000062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32</xdr:row>
      <xdr:rowOff>0</xdr:rowOff>
    </xdr:from>
    <xdr:to>
      <xdr:col>24</xdr:col>
      <xdr:colOff>95250</xdr:colOff>
      <xdr:row>33</xdr:row>
      <xdr:rowOff>19050</xdr:rowOff>
    </xdr:to>
    <xdr:sp macro="" textlink="">
      <xdr:nvSpPr>
        <xdr:cNvPr id="99" name="Object 14" hidden="1">
          <a:extLst>
            <a:ext uri="{FF2B5EF4-FFF2-40B4-BE49-F238E27FC236}">
              <a16:creationId xmlns:a16="http://schemas.microsoft.com/office/drawing/2014/main" id="{00000000-0008-0000-1900-000063000000}"/>
            </a:ext>
          </a:extLst>
        </xdr:cNvPr>
        <xdr:cNvSpPr>
          <a:spLocks noChangeArrowheads="1"/>
        </xdr:cNvSpPr>
      </xdr:nvSpPr>
      <xdr:spPr bwMode="auto">
        <a:xfrm>
          <a:off x="200025" y="82010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100" name="Object 56" hidden="1">
          <a:extLst>
            <a:ext uri="{FF2B5EF4-FFF2-40B4-BE49-F238E27FC236}">
              <a16:creationId xmlns:a16="http://schemas.microsoft.com/office/drawing/2014/main" id="{00000000-0008-0000-1900-000064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32</xdr:row>
      <xdr:rowOff>0</xdr:rowOff>
    </xdr:from>
    <xdr:to>
      <xdr:col>24</xdr:col>
      <xdr:colOff>9525</xdr:colOff>
      <xdr:row>33</xdr:row>
      <xdr:rowOff>28575</xdr:rowOff>
    </xdr:to>
    <xdr:sp macro="" textlink="">
      <xdr:nvSpPr>
        <xdr:cNvPr id="101" name="Object 56" hidden="1">
          <a:extLst>
            <a:ext uri="{FF2B5EF4-FFF2-40B4-BE49-F238E27FC236}">
              <a16:creationId xmlns:a16="http://schemas.microsoft.com/office/drawing/2014/main" id="{00000000-0008-0000-1900-000065000000}"/>
            </a:ext>
          </a:extLst>
        </xdr:cNvPr>
        <xdr:cNvSpPr>
          <a:spLocks noChangeArrowheads="1"/>
        </xdr:cNvSpPr>
      </xdr:nvSpPr>
      <xdr:spPr bwMode="auto">
        <a:xfrm>
          <a:off x="85725" y="82010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4</xdr:row>
      <xdr:rowOff>57150</xdr:rowOff>
    </xdr:from>
    <xdr:to>
      <xdr:col>14</xdr:col>
      <xdr:colOff>304800</xdr:colOff>
      <xdr:row>4</xdr:row>
      <xdr:rowOff>657225</xdr:rowOff>
    </xdr:to>
    <xdr:grpSp>
      <xdr:nvGrpSpPr>
        <xdr:cNvPr id="112" name="Группа 111">
          <a:extLst>
            <a:ext uri="{FF2B5EF4-FFF2-40B4-BE49-F238E27FC236}">
              <a16:creationId xmlns:a16="http://schemas.microsoft.com/office/drawing/2014/main" id="{1B19685F-03CB-4127-9390-9BDCA5FFB0A8}"/>
            </a:ext>
          </a:extLst>
        </xdr:cNvPr>
        <xdr:cNvGrpSpPr/>
      </xdr:nvGrpSpPr>
      <xdr:grpSpPr>
        <a:xfrm>
          <a:off x="238125" y="1447800"/>
          <a:ext cx="6858000" cy="600075"/>
          <a:chOff x="7943850" y="9525"/>
          <a:chExt cx="3762375" cy="400050"/>
        </a:xfrm>
      </xdr:grpSpPr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43FB9986-F003-ED66-BBAE-25ECB32880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4" name="Рисунок 113">
            <a:extLst>
              <a:ext uri="{FF2B5EF4-FFF2-40B4-BE49-F238E27FC236}">
                <a16:creationId xmlns:a16="http://schemas.microsoft.com/office/drawing/2014/main" id="{EB575F67-CEC5-2EEC-97A4-86802A6E0C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id="{A179F85D-81D9-4033-15D2-112855A1E8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6" name="Рисунок 115">
            <a:extLst>
              <a:ext uri="{FF2B5EF4-FFF2-40B4-BE49-F238E27FC236}">
                <a16:creationId xmlns:a16="http://schemas.microsoft.com/office/drawing/2014/main" id="{73876F7E-F8E5-4069-9DDF-44A0CEA459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7" name="Рисунок 116">
            <a:extLst>
              <a:ext uri="{FF2B5EF4-FFF2-40B4-BE49-F238E27FC236}">
                <a16:creationId xmlns:a16="http://schemas.microsoft.com/office/drawing/2014/main" id="{DA496188-A5E2-064E-84F2-F431F08561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8" name="Рисунок 117">
            <a:extLst>
              <a:ext uri="{FF2B5EF4-FFF2-40B4-BE49-F238E27FC236}">
                <a16:creationId xmlns:a16="http://schemas.microsoft.com/office/drawing/2014/main" id="{09FF1D0E-13BF-E863-FFDC-332ABB7CC6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9" name="Рисунок 118">
            <a:extLst>
              <a:ext uri="{FF2B5EF4-FFF2-40B4-BE49-F238E27FC236}">
                <a16:creationId xmlns:a16="http://schemas.microsoft.com/office/drawing/2014/main" id="{493BEF99-A2E7-D3FC-F64B-A97098AE54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0" name="Рисунок 119">
            <a:extLst>
              <a:ext uri="{FF2B5EF4-FFF2-40B4-BE49-F238E27FC236}">
                <a16:creationId xmlns:a16="http://schemas.microsoft.com/office/drawing/2014/main" id="{D5C02C4E-E2F5-B181-2824-B4D9565FC2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104775</xdr:colOff>
      <xdr:row>0</xdr:row>
      <xdr:rowOff>200025</xdr:rowOff>
    </xdr:from>
    <xdr:to>
      <xdr:col>3</xdr:col>
      <xdr:colOff>200025</xdr:colOff>
      <xdr:row>2</xdr:row>
      <xdr:rowOff>80867</xdr:rowOff>
    </xdr:to>
    <xdr:pic>
      <xdr:nvPicPr>
        <xdr:cNvPr id="121" name="Picture 2" descr="Изображение выглядит как Шрифт&#10;&#10;Автоматически созданное описание">
          <a:extLst>
            <a:ext uri="{FF2B5EF4-FFF2-40B4-BE49-F238E27FC236}">
              <a16:creationId xmlns:a16="http://schemas.microsoft.com/office/drawing/2014/main" id="{58A755BB-BDF5-4277-B8A9-400F58F7A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333375" y="2000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76200</xdr:colOff>
      <xdr:row>0</xdr:row>
      <xdr:rowOff>66675</xdr:rowOff>
    </xdr:from>
    <xdr:to>
      <xdr:col>30</xdr:col>
      <xdr:colOff>238125</xdr:colOff>
      <xdr:row>2</xdr:row>
      <xdr:rowOff>200406</xdr:rowOff>
    </xdr:to>
    <xdr:pic>
      <xdr:nvPicPr>
        <xdr:cNvPr id="122" name="Рисунок 121" descr="Изображение выглядит как Графика, графическая вставка, искусство, дизайн&#10;&#10;Автоматически созданное описание">
          <a:extLst>
            <a:ext uri="{FF2B5EF4-FFF2-40B4-BE49-F238E27FC236}">
              <a16:creationId xmlns:a16="http://schemas.microsoft.com/office/drawing/2014/main" id="{A52DCA43-3CE1-431C-8AFA-2B45AC0A8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935075" y="66675"/>
          <a:ext cx="666750" cy="78143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38100</xdr:rowOff>
    </xdr:from>
    <xdr:to>
      <xdr:col>8</xdr:col>
      <xdr:colOff>409575</xdr:colOff>
      <xdr:row>4</xdr:row>
      <xdr:rowOff>438150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/>
      </xdr:nvGrpSpPr>
      <xdr:grpSpPr>
        <a:xfrm>
          <a:off x="323850" y="1323975"/>
          <a:ext cx="4381500" cy="400050"/>
          <a:chOff x="7943850" y="9525"/>
          <a:chExt cx="3762375" cy="400050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1A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1A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A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A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A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11" name="Object 40" hidden="1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61</xdr:row>
      <xdr:rowOff>0</xdr:rowOff>
    </xdr:from>
    <xdr:to>
      <xdr:col>1</xdr:col>
      <xdr:colOff>438150</xdr:colOff>
      <xdr:row>62</xdr:row>
      <xdr:rowOff>66675</xdr:rowOff>
    </xdr:to>
    <xdr:sp macro="" textlink="">
      <xdr:nvSpPr>
        <xdr:cNvPr id="12" name="Object 41" hidden="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>
          <a:spLocks noChangeArrowheads="1"/>
        </xdr:cNvSpPr>
      </xdr:nvSpPr>
      <xdr:spPr bwMode="auto">
        <a:xfrm>
          <a:off x="95250" y="11325225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66675</xdr:rowOff>
    </xdr:to>
    <xdr:sp macro="" textlink="">
      <xdr:nvSpPr>
        <xdr:cNvPr id="13" name="Object 42" hidden="1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61</xdr:row>
      <xdr:rowOff>0</xdr:rowOff>
    </xdr:from>
    <xdr:to>
      <xdr:col>1</xdr:col>
      <xdr:colOff>438150</xdr:colOff>
      <xdr:row>62</xdr:row>
      <xdr:rowOff>76200</xdr:rowOff>
    </xdr:to>
    <xdr:sp macro="" textlink="">
      <xdr:nvSpPr>
        <xdr:cNvPr id="14" name="Object 43" hidden="1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>
          <a:spLocks noChangeArrowheads="1"/>
        </xdr:cNvSpPr>
      </xdr:nvSpPr>
      <xdr:spPr bwMode="auto">
        <a:xfrm>
          <a:off x="95250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61</xdr:row>
      <xdr:rowOff>0</xdr:rowOff>
    </xdr:from>
    <xdr:to>
      <xdr:col>1</xdr:col>
      <xdr:colOff>476250</xdr:colOff>
      <xdr:row>62</xdr:row>
      <xdr:rowOff>76200</xdr:rowOff>
    </xdr:to>
    <xdr:sp macro="" textlink="">
      <xdr:nvSpPr>
        <xdr:cNvPr id="15" name="Object 44" hidden="1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>
          <a:spLocks noChangeArrowheads="1"/>
        </xdr:cNvSpPr>
      </xdr:nvSpPr>
      <xdr:spPr bwMode="auto">
        <a:xfrm>
          <a:off x="104775" y="11325225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16" name="Object 87" hidden="1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61</xdr:row>
      <xdr:rowOff>0</xdr:rowOff>
    </xdr:from>
    <xdr:to>
      <xdr:col>1</xdr:col>
      <xdr:colOff>438150</xdr:colOff>
      <xdr:row>62</xdr:row>
      <xdr:rowOff>66675</xdr:rowOff>
    </xdr:to>
    <xdr:sp macro="" textlink="">
      <xdr:nvSpPr>
        <xdr:cNvPr id="17" name="Object 88" hidden="1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>
          <a:spLocks noChangeArrowheads="1"/>
        </xdr:cNvSpPr>
      </xdr:nvSpPr>
      <xdr:spPr bwMode="auto">
        <a:xfrm>
          <a:off x="95250" y="11325225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66675</xdr:rowOff>
    </xdr:to>
    <xdr:sp macro="" textlink="">
      <xdr:nvSpPr>
        <xdr:cNvPr id="18" name="Object 89" hidden="1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61</xdr:row>
      <xdr:rowOff>0</xdr:rowOff>
    </xdr:from>
    <xdr:to>
      <xdr:col>1</xdr:col>
      <xdr:colOff>438150</xdr:colOff>
      <xdr:row>62</xdr:row>
      <xdr:rowOff>76200</xdr:rowOff>
    </xdr:to>
    <xdr:sp macro="" textlink="">
      <xdr:nvSpPr>
        <xdr:cNvPr id="19" name="Object 90" hidden="1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>
          <a:spLocks noChangeArrowheads="1"/>
        </xdr:cNvSpPr>
      </xdr:nvSpPr>
      <xdr:spPr bwMode="auto">
        <a:xfrm>
          <a:off x="95250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61</xdr:row>
      <xdr:rowOff>0</xdr:rowOff>
    </xdr:from>
    <xdr:to>
      <xdr:col>1</xdr:col>
      <xdr:colOff>476250</xdr:colOff>
      <xdr:row>62</xdr:row>
      <xdr:rowOff>76200</xdr:rowOff>
    </xdr:to>
    <xdr:sp macro="" textlink="">
      <xdr:nvSpPr>
        <xdr:cNvPr id="20" name="Object 91" hidden="1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>
          <a:spLocks noChangeArrowheads="1"/>
        </xdr:cNvSpPr>
      </xdr:nvSpPr>
      <xdr:spPr bwMode="auto">
        <a:xfrm>
          <a:off x="104775" y="11325225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21" name="Object 40" hidden="1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22" name="Object 87" hidden="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95250</xdr:rowOff>
    </xdr:to>
    <xdr:sp macro="" textlink="">
      <xdr:nvSpPr>
        <xdr:cNvPr id="23" name="Object 40" hidden="1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61</xdr:row>
      <xdr:rowOff>0</xdr:rowOff>
    </xdr:from>
    <xdr:to>
      <xdr:col>1</xdr:col>
      <xdr:colOff>438150</xdr:colOff>
      <xdr:row>62</xdr:row>
      <xdr:rowOff>66675</xdr:rowOff>
    </xdr:to>
    <xdr:sp macro="" textlink="">
      <xdr:nvSpPr>
        <xdr:cNvPr id="24" name="Object 41" hidden="1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SpPr>
          <a:spLocks noChangeArrowheads="1"/>
        </xdr:cNvSpPr>
      </xdr:nvSpPr>
      <xdr:spPr bwMode="auto">
        <a:xfrm>
          <a:off x="95250" y="11325225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85725</xdr:rowOff>
    </xdr:to>
    <xdr:sp macro="" textlink="">
      <xdr:nvSpPr>
        <xdr:cNvPr id="25" name="Object 42" hidden="1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61</xdr:row>
      <xdr:rowOff>0</xdr:rowOff>
    </xdr:from>
    <xdr:to>
      <xdr:col>1</xdr:col>
      <xdr:colOff>476250</xdr:colOff>
      <xdr:row>62</xdr:row>
      <xdr:rowOff>95250</xdr:rowOff>
    </xdr:to>
    <xdr:sp macro="" textlink="">
      <xdr:nvSpPr>
        <xdr:cNvPr id="26" name="Object 44" hidden="1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SpPr>
          <a:spLocks noChangeArrowheads="1"/>
        </xdr:cNvSpPr>
      </xdr:nvSpPr>
      <xdr:spPr bwMode="auto">
        <a:xfrm>
          <a:off x="104775" y="11325225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95250</xdr:rowOff>
    </xdr:to>
    <xdr:sp macro="" textlink="">
      <xdr:nvSpPr>
        <xdr:cNvPr id="27" name="Object 87" hidden="1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61</xdr:row>
      <xdr:rowOff>0</xdr:rowOff>
    </xdr:from>
    <xdr:to>
      <xdr:col>1</xdr:col>
      <xdr:colOff>438150</xdr:colOff>
      <xdr:row>62</xdr:row>
      <xdr:rowOff>66675</xdr:rowOff>
    </xdr:to>
    <xdr:sp macro="" textlink="">
      <xdr:nvSpPr>
        <xdr:cNvPr id="28" name="Object 88" hidden="1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SpPr>
          <a:spLocks noChangeArrowheads="1"/>
        </xdr:cNvSpPr>
      </xdr:nvSpPr>
      <xdr:spPr bwMode="auto">
        <a:xfrm>
          <a:off x="95250" y="11325225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85725</xdr:rowOff>
    </xdr:to>
    <xdr:sp macro="" textlink="">
      <xdr:nvSpPr>
        <xdr:cNvPr id="29" name="Object 89" hidden="1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61</xdr:row>
      <xdr:rowOff>0</xdr:rowOff>
    </xdr:from>
    <xdr:to>
      <xdr:col>1</xdr:col>
      <xdr:colOff>476250</xdr:colOff>
      <xdr:row>62</xdr:row>
      <xdr:rowOff>95250</xdr:rowOff>
    </xdr:to>
    <xdr:sp macro="" textlink="">
      <xdr:nvSpPr>
        <xdr:cNvPr id="30" name="Object 91" hidden="1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SpPr>
          <a:spLocks noChangeArrowheads="1"/>
        </xdr:cNvSpPr>
      </xdr:nvSpPr>
      <xdr:spPr bwMode="auto">
        <a:xfrm>
          <a:off x="104775" y="11325225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31" name="Object 40" hidden="1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32" name="Object 87" hidden="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61</xdr:row>
      <xdr:rowOff>0</xdr:rowOff>
    </xdr:from>
    <xdr:to>
      <xdr:col>2</xdr:col>
      <xdr:colOff>19050</xdr:colOff>
      <xdr:row>62</xdr:row>
      <xdr:rowOff>123825</xdr:rowOff>
    </xdr:to>
    <xdr:sp macro="" textlink="">
      <xdr:nvSpPr>
        <xdr:cNvPr id="33" name="Object 14" hidden="1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SpPr>
          <a:spLocks noChangeArrowheads="1"/>
        </xdr:cNvSpPr>
      </xdr:nvSpPr>
      <xdr:spPr bwMode="auto">
        <a:xfrm>
          <a:off x="19050" y="11325225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34" name="Object 56" hidden="1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35" name="Object 56" hidden="1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61</xdr:row>
      <xdr:rowOff>0</xdr:rowOff>
    </xdr:from>
    <xdr:to>
      <xdr:col>2</xdr:col>
      <xdr:colOff>19050</xdr:colOff>
      <xdr:row>62</xdr:row>
      <xdr:rowOff>123825</xdr:rowOff>
    </xdr:to>
    <xdr:sp macro="" textlink="">
      <xdr:nvSpPr>
        <xdr:cNvPr id="36" name="Object 14" hidden="1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SpPr>
          <a:spLocks noChangeArrowheads="1"/>
        </xdr:cNvSpPr>
      </xdr:nvSpPr>
      <xdr:spPr bwMode="auto">
        <a:xfrm>
          <a:off x="19050" y="11325225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37" name="Object 56" hidden="1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38" name="Object 56" hidden="1"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61</xdr:row>
      <xdr:rowOff>0</xdr:rowOff>
    </xdr:from>
    <xdr:to>
      <xdr:col>2</xdr:col>
      <xdr:colOff>19050</xdr:colOff>
      <xdr:row>62</xdr:row>
      <xdr:rowOff>123825</xdr:rowOff>
    </xdr:to>
    <xdr:sp macro="" textlink="">
      <xdr:nvSpPr>
        <xdr:cNvPr id="39" name="Object 14" hidden="1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>
          <a:spLocks noChangeArrowheads="1"/>
        </xdr:cNvSpPr>
      </xdr:nvSpPr>
      <xdr:spPr bwMode="auto">
        <a:xfrm>
          <a:off x="19050" y="11325225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40" name="Object 56" hidden="1">
          <a:extLst>
            <a:ext uri="{FF2B5EF4-FFF2-40B4-BE49-F238E27FC236}">
              <a16:creationId xmlns:a16="http://schemas.microsoft.com/office/drawing/2014/main" id="{00000000-0008-0000-1A00-000028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41" name="Object 56" hidden="1">
          <a:extLst>
            <a:ext uri="{FF2B5EF4-FFF2-40B4-BE49-F238E27FC236}">
              <a16:creationId xmlns:a16="http://schemas.microsoft.com/office/drawing/2014/main" id="{00000000-0008-0000-1A00-000029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61</xdr:row>
      <xdr:rowOff>0</xdr:rowOff>
    </xdr:from>
    <xdr:to>
      <xdr:col>2</xdr:col>
      <xdr:colOff>19050</xdr:colOff>
      <xdr:row>62</xdr:row>
      <xdr:rowOff>123825</xdr:rowOff>
    </xdr:to>
    <xdr:sp macro="" textlink="">
      <xdr:nvSpPr>
        <xdr:cNvPr id="42" name="Object 14" hidden="1">
          <a:extLst>
            <a:ext uri="{FF2B5EF4-FFF2-40B4-BE49-F238E27FC236}">
              <a16:creationId xmlns:a16="http://schemas.microsoft.com/office/drawing/2014/main" id="{00000000-0008-0000-1A00-00002A000000}"/>
            </a:ext>
          </a:extLst>
        </xdr:cNvPr>
        <xdr:cNvSpPr>
          <a:spLocks noChangeArrowheads="1"/>
        </xdr:cNvSpPr>
      </xdr:nvSpPr>
      <xdr:spPr bwMode="auto">
        <a:xfrm>
          <a:off x="19050" y="11325225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43" name="Object 56" hidden="1">
          <a:extLst>
            <a:ext uri="{FF2B5EF4-FFF2-40B4-BE49-F238E27FC236}">
              <a16:creationId xmlns:a16="http://schemas.microsoft.com/office/drawing/2014/main" id="{00000000-0008-0000-1A00-00002B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44" name="Object 56" hidden="1">
          <a:extLst>
            <a:ext uri="{FF2B5EF4-FFF2-40B4-BE49-F238E27FC236}">
              <a16:creationId xmlns:a16="http://schemas.microsoft.com/office/drawing/2014/main" id="{00000000-0008-0000-1A00-00002C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61</xdr:row>
      <xdr:rowOff>0</xdr:rowOff>
    </xdr:from>
    <xdr:to>
      <xdr:col>2</xdr:col>
      <xdr:colOff>19050</xdr:colOff>
      <xdr:row>62</xdr:row>
      <xdr:rowOff>123825</xdr:rowOff>
    </xdr:to>
    <xdr:sp macro="" textlink="">
      <xdr:nvSpPr>
        <xdr:cNvPr id="45" name="Object 14" hidden="1">
          <a:extLst>
            <a:ext uri="{FF2B5EF4-FFF2-40B4-BE49-F238E27FC236}">
              <a16:creationId xmlns:a16="http://schemas.microsoft.com/office/drawing/2014/main" id="{00000000-0008-0000-1A00-00002D000000}"/>
            </a:ext>
          </a:extLst>
        </xdr:cNvPr>
        <xdr:cNvSpPr>
          <a:spLocks noChangeArrowheads="1"/>
        </xdr:cNvSpPr>
      </xdr:nvSpPr>
      <xdr:spPr bwMode="auto">
        <a:xfrm>
          <a:off x="19050" y="11325225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46" name="Object 56" hidden="1">
          <a:extLst>
            <a:ext uri="{FF2B5EF4-FFF2-40B4-BE49-F238E27FC236}">
              <a16:creationId xmlns:a16="http://schemas.microsoft.com/office/drawing/2014/main" id="{00000000-0008-0000-1A00-00002E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47" name="Object 56" hidden="1">
          <a:extLst>
            <a:ext uri="{FF2B5EF4-FFF2-40B4-BE49-F238E27FC236}">
              <a16:creationId xmlns:a16="http://schemas.microsoft.com/office/drawing/2014/main" id="{00000000-0008-0000-1A00-00002F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48" name="Object 40" hidden="1">
          <a:extLst>
            <a:ext uri="{FF2B5EF4-FFF2-40B4-BE49-F238E27FC236}">
              <a16:creationId xmlns:a16="http://schemas.microsoft.com/office/drawing/2014/main" id="{00000000-0008-0000-1A00-000030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49" name="Object 87" hidden="1">
          <a:extLst>
            <a:ext uri="{FF2B5EF4-FFF2-40B4-BE49-F238E27FC236}">
              <a16:creationId xmlns:a16="http://schemas.microsoft.com/office/drawing/2014/main" id="{00000000-0008-0000-1A00-000031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50" name="Object 40" hidden="1">
          <a:extLst>
            <a:ext uri="{FF2B5EF4-FFF2-40B4-BE49-F238E27FC236}">
              <a16:creationId xmlns:a16="http://schemas.microsoft.com/office/drawing/2014/main" id="{00000000-0008-0000-1A00-000032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51" name="Object 87" hidden="1">
          <a:extLst>
            <a:ext uri="{FF2B5EF4-FFF2-40B4-BE49-F238E27FC236}">
              <a16:creationId xmlns:a16="http://schemas.microsoft.com/office/drawing/2014/main" id="{00000000-0008-0000-1A00-000033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52" name="Object 40" hidden="1">
          <a:extLst>
            <a:ext uri="{FF2B5EF4-FFF2-40B4-BE49-F238E27FC236}">
              <a16:creationId xmlns:a16="http://schemas.microsoft.com/office/drawing/2014/main" id="{00000000-0008-0000-1A00-000034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53" name="Object 87" hidden="1">
          <a:extLst>
            <a:ext uri="{FF2B5EF4-FFF2-40B4-BE49-F238E27FC236}">
              <a16:creationId xmlns:a16="http://schemas.microsoft.com/office/drawing/2014/main" id="{00000000-0008-0000-1A00-000035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61</xdr:row>
      <xdr:rowOff>0</xdr:rowOff>
    </xdr:from>
    <xdr:to>
      <xdr:col>2</xdr:col>
      <xdr:colOff>19050</xdr:colOff>
      <xdr:row>62</xdr:row>
      <xdr:rowOff>123825</xdr:rowOff>
    </xdr:to>
    <xdr:sp macro="" textlink="">
      <xdr:nvSpPr>
        <xdr:cNvPr id="54" name="Object 14" hidden="1">
          <a:extLst>
            <a:ext uri="{FF2B5EF4-FFF2-40B4-BE49-F238E27FC236}">
              <a16:creationId xmlns:a16="http://schemas.microsoft.com/office/drawing/2014/main" id="{00000000-0008-0000-1A00-000036000000}"/>
            </a:ext>
          </a:extLst>
        </xdr:cNvPr>
        <xdr:cNvSpPr>
          <a:spLocks noChangeArrowheads="1"/>
        </xdr:cNvSpPr>
      </xdr:nvSpPr>
      <xdr:spPr bwMode="auto">
        <a:xfrm>
          <a:off x="19050" y="11325225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55" name="Object 56" hidden="1">
          <a:extLst>
            <a:ext uri="{FF2B5EF4-FFF2-40B4-BE49-F238E27FC236}">
              <a16:creationId xmlns:a16="http://schemas.microsoft.com/office/drawing/2014/main" id="{00000000-0008-0000-1A00-000037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56" name="Object 56" hidden="1">
          <a:extLst>
            <a:ext uri="{FF2B5EF4-FFF2-40B4-BE49-F238E27FC236}">
              <a16:creationId xmlns:a16="http://schemas.microsoft.com/office/drawing/2014/main" id="{00000000-0008-0000-1A00-000038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57" name="Object 40" hidden="1">
          <a:extLst>
            <a:ext uri="{FF2B5EF4-FFF2-40B4-BE49-F238E27FC236}">
              <a16:creationId xmlns:a16="http://schemas.microsoft.com/office/drawing/2014/main" id="{00000000-0008-0000-1A00-000039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58" name="Object 87" hidden="1">
          <a:extLst>
            <a:ext uri="{FF2B5EF4-FFF2-40B4-BE49-F238E27FC236}">
              <a16:creationId xmlns:a16="http://schemas.microsoft.com/office/drawing/2014/main" id="{00000000-0008-0000-1A00-00003A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59" name="Object 40" hidden="1">
          <a:extLst>
            <a:ext uri="{FF2B5EF4-FFF2-40B4-BE49-F238E27FC236}">
              <a16:creationId xmlns:a16="http://schemas.microsoft.com/office/drawing/2014/main" id="{00000000-0008-0000-1A00-00003B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60" name="Object 87" hidden="1">
          <a:extLst>
            <a:ext uri="{FF2B5EF4-FFF2-40B4-BE49-F238E27FC236}">
              <a16:creationId xmlns:a16="http://schemas.microsoft.com/office/drawing/2014/main" id="{00000000-0008-0000-1A00-00003C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61" name="Object 40" hidden="1">
          <a:extLst>
            <a:ext uri="{FF2B5EF4-FFF2-40B4-BE49-F238E27FC236}">
              <a16:creationId xmlns:a16="http://schemas.microsoft.com/office/drawing/2014/main" id="{00000000-0008-0000-1A00-00003D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62" name="Object 87" hidden="1">
          <a:extLst>
            <a:ext uri="{FF2B5EF4-FFF2-40B4-BE49-F238E27FC236}">
              <a16:creationId xmlns:a16="http://schemas.microsoft.com/office/drawing/2014/main" id="{00000000-0008-0000-1A00-00003E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61</xdr:row>
      <xdr:rowOff>0</xdr:rowOff>
    </xdr:from>
    <xdr:to>
      <xdr:col>2</xdr:col>
      <xdr:colOff>19050</xdr:colOff>
      <xdr:row>62</xdr:row>
      <xdr:rowOff>123825</xdr:rowOff>
    </xdr:to>
    <xdr:sp macro="" textlink="">
      <xdr:nvSpPr>
        <xdr:cNvPr id="63" name="Object 14" hidden="1">
          <a:extLst>
            <a:ext uri="{FF2B5EF4-FFF2-40B4-BE49-F238E27FC236}">
              <a16:creationId xmlns:a16="http://schemas.microsoft.com/office/drawing/2014/main" id="{00000000-0008-0000-1A00-00003F000000}"/>
            </a:ext>
          </a:extLst>
        </xdr:cNvPr>
        <xdr:cNvSpPr>
          <a:spLocks noChangeArrowheads="1"/>
        </xdr:cNvSpPr>
      </xdr:nvSpPr>
      <xdr:spPr bwMode="auto">
        <a:xfrm>
          <a:off x="19050" y="11325225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64" name="Object 56" hidden="1">
          <a:extLst>
            <a:ext uri="{FF2B5EF4-FFF2-40B4-BE49-F238E27FC236}">
              <a16:creationId xmlns:a16="http://schemas.microsoft.com/office/drawing/2014/main" id="{00000000-0008-0000-1A00-000040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65" name="Object 56" hidden="1">
          <a:extLst>
            <a:ext uri="{FF2B5EF4-FFF2-40B4-BE49-F238E27FC236}">
              <a16:creationId xmlns:a16="http://schemas.microsoft.com/office/drawing/2014/main" id="{00000000-0008-0000-1A00-000041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66" name="Object 40" hidden="1">
          <a:extLst>
            <a:ext uri="{FF2B5EF4-FFF2-40B4-BE49-F238E27FC236}">
              <a16:creationId xmlns:a16="http://schemas.microsoft.com/office/drawing/2014/main" id="{00000000-0008-0000-1A00-000042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67" name="Object 87" hidden="1">
          <a:extLst>
            <a:ext uri="{FF2B5EF4-FFF2-40B4-BE49-F238E27FC236}">
              <a16:creationId xmlns:a16="http://schemas.microsoft.com/office/drawing/2014/main" id="{00000000-0008-0000-1A00-000043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68" name="Object 40" hidden="1">
          <a:extLst>
            <a:ext uri="{FF2B5EF4-FFF2-40B4-BE49-F238E27FC236}">
              <a16:creationId xmlns:a16="http://schemas.microsoft.com/office/drawing/2014/main" id="{00000000-0008-0000-1A00-000044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69" name="Object 87" hidden="1">
          <a:extLst>
            <a:ext uri="{FF2B5EF4-FFF2-40B4-BE49-F238E27FC236}">
              <a16:creationId xmlns:a16="http://schemas.microsoft.com/office/drawing/2014/main" id="{00000000-0008-0000-1A00-000045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70" name="Object 40" hidden="1">
          <a:extLst>
            <a:ext uri="{FF2B5EF4-FFF2-40B4-BE49-F238E27FC236}">
              <a16:creationId xmlns:a16="http://schemas.microsoft.com/office/drawing/2014/main" id="{00000000-0008-0000-1A00-000046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71" name="Object 87" hidden="1">
          <a:extLst>
            <a:ext uri="{FF2B5EF4-FFF2-40B4-BE49-F238E27FC236}">
              <a16:creationId xmlns:a16="http://schemas.microsoft.com/office/drawing/2014/main" id="{00000000-0008-0000-1A00-000047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61</xdr:row>
      <xdr:rowOff>0</xdr:rowOff>
    </xdr:from>
    <xdr:to>
      <xdr:col>2</xdr:col>
      <xdr:colOff>19050</xdr:colOff>
      <xdr:row>62</xdr:row>
      <xdr:rowOff>123825</xdr:rowOff>
    </xdr:to>
    <xdr:sp macro="" textlink="">
      <xdr:nvSpPr>
        <xdr:cNvPr id="72" name="Object 14" hidden="1">
          <a:extLst>
            <a:ext uri="{FF2B5EF4-FFF2-40B4-BE49-F238E27FC236}">
              <a16:creationId xmlns:a16="http://schemas.microsoft.com/office/drawing/2014/main" id="{00000000-0008-0000-1A00-000048000000}"/>
            </a:ext>
          </a:extLst>
        </xdr:cNvPr>
        <xdr:cNvSpPr>
          <a:spLocks noChangeArrowheads="1"/>
        </xdr:cNvSpPr>
      </xdr:nvSpPr>
      <xdr:spPr bwMode="auto">
        <a:xfrm>
          <a:off x="19050" y="11325225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73" name="Object 56" hidden="1">
          <a:extLst>
            <a:ext uri="{FF2B5EF4-FFF2-40B4-BE49-F238E27FC236}">
              <a16:creationId xmlns:a16="http://schemas.microsoft.com/office/drawing/2014/main" id="{00000000-0008-0000-1A00-000049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74" name="Object 56" hidden="1">
          <a:extLst>
            <a:ext uri="{FF2B5EF4-FFF2-40B4-BE49-F238E27FC236}">
              <a16:creationId xmlns:a16="http://schemas.microsoft.com/office/drawing/2014/main" id="{00000000-0008-0000-1A00-00004A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75" name="Object 40" hidden="1">
          <a:extLst>
            <a:ext uri="{FF2B5EF4-FFF2-40B4-BE49-F238E27FC236}">
              <a16:creationId xmlns:a16="http://schemas.microsoft.com/office/drawing/2014/main" id="{00000000-0008-0000-1A00-00004B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76" name="Object 87" hidden="1">
          <a:extLst>
            <a:ext uri="{FF2B5EF4-FFF2-40B4-BE49-F238E27FC236}">
              <a16:creationId xmlns:a16="http://schemas.microsoft.com/office/drawing/2014/main" id="{00000000-0008-0000-1A00-00004C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77" name="Object 40" hidden="1">
          <a:extLst>
            <a:ext uri="{FF2B5EF4-FFF2-40B4-BE49-F238E27FC236}">
              <a16:creationId xmlns:a16="http://schemas.microsoft.com/office/drawing/2014/main" id="{00000000-0008-0000-1A00-00004D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78" name="Object 87" hidden="1">
          <a:extLst>
            <a:ext uri="{FF2B5EF4-FFF2-40B4-BE49-F238E27FC236}">
              <a16:creationId xmlns:a16="http://schemas.microsoft.com/office/drawing/2014/main" id="{00000000-0008-0000-1A00-00004E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79" name="Object 40" hidden="1">
          <a:extLst>
            <a:ext uri="{FF2B5EF4-FFF2-40B4-BE49-F238E27FC236}">
              <a16:creationId xmlns:a16="http://schemas.microsoft.com/office/drawing/2014/main" id="{00000000-0008-0000-1A00-00004F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80" name="Object 87" hidden="1">
          <a:extLst>
            <a:ext uri="{FF2B5EF4-FFF2-40B4-BE49-F238E27FC236}">
              <a16:creationId xmlns:a16="http://schemas.microsoft.com/office/drawing/2014/main" id="{00000000-0008-0000-1A00-000050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81" name="Object 40" hidden="1">
          <a:extLst>
            <a:ext uri="{FF2B5EF4-FFF2-40B4-BE49-F238E27FC236}">
              <a16:creationId xmlns:a16="http://schemas.microsoft.com/office/drawing/2014/main" id="{00000000-0008-0000-1A00-000051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82" name="Object 87" hidden="1">
          <a:extLst>
            <a:ext uri="{FF2B5EF4-FFF2-40B4-BE49-F238E27FC236}">
              <a16:creationId xmlns:a16="http://schemas.microsoft.com/office/drawing/2014/main" id="{00000000-0008-0000-1A00-000052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61</xdr:row>
      <xdr:rowOff>0</xdr:rowOff>
    </xdr:from>
    <xdr:to>
      <xdr:col>2</xdr:col>
      <xdr:colOff>19050</xdr:colOff>
      <xdr:row>62</xdr:row>
      <xdr:rowOff>123825</xdr:rowOff>
    </xdr:to>
    <xdr:sp macro="" textlink="">
      <xdr:nvSpPr>
        <xdr:cNvPr id="83" name="Object 14" hidden="1">
          <a:extLst>
            <a:ext uri="{FF2B5EF4-FFF2-40B4-BE49-F238E27FC236}">
              <a16:creationId xmlns:a16="http://schemas.microsoft.com/office/drawing/2014/main" id="{00000000-0008-0000-1A00-000053000000}"/>
            </a:ext>
          </a:extLst>
        </xdr:cNvPr>
        <xdr:cNvSpPr>
          <a:spLocks noChangeArrowheads="1"/>
        </xdr:cNvSpPr>
      </xdr:nvSpPr>
      <xdr:spPr bwMode="auto">
        <a:xfrm>
          <a:off x="19050" y="11325225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84" name="Object 56" hidden="1">
          <a:extLst>
            <a:ext uri="{FF2B5EF4-FFF2-40B4-BE49-F238E27FC236}">
              <a16:creationId xmlns:a16="http://schemas.microsoft.com/office/drawing/2014/main" id="{00000000-0008-0000-1A00-000054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85" name="Object 56" hidden="1">
          <a:extLst>
            <a:ext uri="{FF2B5EF4-FFF2-40B4-BE49-F238E27FC236}">
              <a16:creationId xmlns:a16="http://schemas.microsoft.com/office/drawing/2014/main" id="{00000000-0008-0000-1A00-000055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61</xdr:row>
      <xdr:rowOff>0</xdr:rowOff>
    </xdr:from>
    <xdr:to>
      <xdr:col>1</xdr:col>
      <xdr:colOff>476250</xdr:colOff>
      <xdr:row>62</xdr:row>
      <xdr:rowOff>95250</xdr:rowOff>
    </xdr:to>
    <xdr:sp macro="" textlink="">
      <xdr:nvSpPr>
        <xdr:cNvPr id="86" name="Object 44" hidden="1">
          <a:extLst>
            <a:ext uri="{FF2B5EF4-FFF2-40B4-BE49-F238E27FC236}">
              <a16:creationId xmlns:a16="http://schemas.microsoft.com/office/drawing/2014/main" id="{00000000-0008-0000-1A00-000056000000}"/>
            </a:ext>
          </a:extLst>
        </xdr:cNvPr>
        <xdr:cNvSpPr>
          <a:spLocks noChangeArrowheads="1"/>
        </xdr:cNvSpPr>
      </xdr:nvSpPr>
      <xdr:spPr bwMode="auto">
        <a:xfrm>
          <a:off x="104775" y="11325225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61</xdr:row>
      <xdr:rowOff>0</xdr:rowOff>
    </xdr:from>
    <xdr:to>
      <xdr:col>1</xdr:col>
      <xdr:colOff>476250</xdr:colOff>
      <xdr:row>62</xdr:row>
      <xdr:rowOff>95250</xdr:rowOff>
    </xdr:to>
    <xdr:sp macro="" textlink="">
      <xdr:nvSpPr>
        <xdr:cNvPr id="87" name="Object 91" hidden="1">
          <a:extLst>
            <a:ext uri="{FF2B5EF4-FFF2-40B4-BE49-F238E27FC236}">
              <a16:creationId xmlns:a16="http://schemas.microsoft.com/office/drawing/2014/main" id="{00000000-0008-0000-1A00-000057000000}"/>
            </a:ext>
          </a:extLst>
        </xdr:cNvPr>
        <xdr:cNvSpPr>
          <a:spLocks noChangeArrowheads="1"/>
        </xdr:cNvSpPr>
      </xdr:nvSpPr>
      <xdr:spPr bwMode="auto">
        <a:xfrm>
          <a:off x="104775" y="11325225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61</xdr:row>
      <xdr:rowOff>0</xdr:rowOff>
    </xdr:from>
    <xdr:to>
      <xdr:col>2</xdr:col>
      <xdr:colOff>19050</xdr:colOff>
      <xdr:row>62</xdr:row>
      <xdr:rowOff>123825</xdr:rowOff>
    </xdr:to>
    <xdr:sp macro="" textlink="">
      <xdr:nvSpPr>
        <xdr:cNvPr id="88" name="Object 14" hidden="1">
          <a:extLst>
            <a:ext uri="{FF2B5EF4-FFF2-40B4-BE49-F238E27FC236}">
              <a16:creationId xmlns:a16="http://schemas.microsoft.com/office/drawing/2014/main" id="{00000000-0008-0000-1A00-000058000000}"/>
            </a:ext>
          </a:extLst>
        </xdr:cNvPr>
        <xdr:cNvSpPr>
          <a:spLocks noChangeArrowheads="1"/>
        </xdr:cNvSpPr>
      </xdr:nvSpPr>
      <xdr:spPr bwMode="auto">
        <a:xfrm>
          <a:off x="19050" y="11325225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89" name="Object 56" hidden="1">
          <a:extLst>
            <a:ext uri="{FF2B5EF4-FFF2-40B4-BE49-F238E27FC236}">
              <a16:creationId xmlns:a16="http://schemas.microsoft.com/office/drawing/2014/main" id="{00000000-0008-0000-1A00-000059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90" name="Object 56" hidden="1">
          <a:extLst>
            <a:ext uri="{FF2B5EF4-FFF2-40B4-BE49-F238E27FC236}">
              <a16:creationId xmlns:a16="http://schemas.microsoft.com/office/drawing/2014/main" id="{00000000-0008-0000-1A00-00005A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91" name="Object 40" hidden="1">
          <a:extLst>
            <a:ext uri="{FF2B5EF4-FFF2-40B4-BE49-F238E27FC236}">
              <a16:creationId xmlns:a16="http://schemas.microsoft.com/office/drawing/2014/main" id="{00000000-0008-0000-1A00-00005B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92" name="Object 87" hidden="1">
          <a:extLst>
            <a:ext uri="{FF2B5EF4-FFF2-40B4-BE49-F238E27FC236}">
              <a16:creationId xmlns:a16="http://schemas.microsoft.com/office/drawing/2014/main" id="{00000000-0008-0000-1A00-00005C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93" name="Object 40" hidden="1">
          <a:extLst>
            <a:ext uri="{FF2B5EF4-FFF2-40B4-BE49-F238E27FC236}">
              <a16:creationId xmlns:a16="http://schemas.microsoft.com/office/drawing/2014/main" id="{00000000-0008-0000-1A00-00005D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62</xdr:row>
      <xdr:rowOff>76200</xdr:rowOff>
    </xdr:to>
    <xdr:sp macro="" textlink="">
      <xdr:nvSpPr>
        <xdr:cNvPr id="94" name="Object 87" hidden="1">
          <a:extLst>
            <a:ext uri="{FF2B5EF4-FFF2-40B4-BE49-F238E27FC236}">
              <a16:creationId xmlns:a16="http://schemas.microsoft.com/office/drawing/2014/main" id="{00000000-0008-0000-1A00-00005E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95" name="Object 40" hidden="1">
          <a:extLst>
            <a:ext uri="{FF2B5EF4-FFF2-40B4-BE49-F238E27FC236}">
              <a16:creationId xmlns:a16="http://schemas.microsoft.com/office/drawing/2014/main" id="{00000000-0008-0000-1A00-00005F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96" name="Object 87" hidden="1">
          <a:extLst>
            <a:ext uri="{FF2B5EF4-FFF2-40B4-BE49-F238E27FC236}">
              <a16:creationId xmlns:a16="http://schemas.microsoft.com/office/drawing/2014/main" id="{00000000-0008-0000-1A00-000060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97" name="Object 40" hidden="1">
          <a:extLst>
            <a:ext uri="{FF2B5EF4-FFF2-40B4-BE49-F238E27FC236}">
              <a16:creationId xmlns:a16="http://schemas.microsoft.com/office/drawing/2014/main" id="{00000000-0008-0000-1A00-000061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428625</xdr:colOff>
      <xdr:row>63</xdr:row>
      <xdr:rowOff>104775</xdr:rowOff>
    </xdr:to>
    <xdr:sp macro="" textlink="">
      <xdr:nvSpPr>
        <xdr:cNvPr id="98" name="Object 87" hidden="1">
          <a:extLst>
            <a:ext uri="{FF2B5EF4-FFF2-40B4-BE49-F238E27FC236}">
              <a16:creationId xmlns:a16="http://schemas.microsoft.com/office/drawing/2014/main" id="{00000000-0008-0000-1A00-000062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61</xdr:row>
      <xdr:rowOff>0</xdr:rowOff>
    </xdr:from>
    <xdr:to>
      <xdr:col>2</xdr:col>
      <xdr:colOff>19050</xdr:colOff>
      <xdr:row>62</xdr:row>
      <xdr:rowOff>123825</xdr:rowOff>
    </xdr:to>
    <xdr:sp macro="" textlink="">
      <xdr:nvSpPr>
        <xdr:cNvPr id="99" name="Object 14" hidden="1">
          <a:extLst>
            <a:ext uri="{FF2B5EF4-FFF2-40B4-BE49-F238E27FC236}">
              <a16:creationId xmlns:a16="http://schemas.microsoft.com/office/drawing/2014/main" id="{00000000-0008-0000-1A00-000063000000}"/>
            </a:ext>
          </a:extLst>
        </xdr:cNvPr>
        <xdr:cNvSpPr>
          <a:spLocks noChangeArrowheads="1"/>
        </xdr:cNvSpPr>
      </xdr:nvSpPr>
      <xdr:spPr bwMode="auto">
        <a:xfrm>
          <a:off x="19050" y="11325225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100" name="Object 56" hidden="1">
          <a:extLst>
            <a:ext uri="{FF2B5EF4-FFF2-40B4-BE49-F238E27FC236}">
              <a16:creationId xmlns:a16="http://schemas.microsoft.com/office/drawing/2014/main" id="{00000000-0008-0000-1A00-000064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61</xdr:row>
      <xdr:rowOff>0</xdr:rowOff>
    </xdr:from>
    <xdr:to>
      <xdr:col>1</xdr:col>
      <xdr:colOff>514350</xdr:colOff>
      <xdr:row>62</xdr:row>
      <xdr:rowOff>133350</xdr:rowOff>
    </xdr:to>
    <xdr:sp macro="" textlink="">
      <xdr:nvSpPr>
        <xdr:cNvPr id="101" name="Object 56" hidden="1">
          <a:extLst>
            <a:ext uri="{FF2B5EF4-FFF2-40B4-BE49-F238E27FC236}">
              <a16:creationId xmlns:a16="http://schemas.microsoft.com/office/drawing/2014/main" id="{00000000-0008-0000-1A00-000065000000}"/>
            </a:ext>
          </a:extLst>
        </xdr:cNvPr>
        <xdr:cNvSpPr>
          <a:spLocks noChangeArrowheads="1"/>
        </xdr:cNvSpPr>
      </xdr:nvSpPr>
      <xdr:spPr bwMode="auto">
        <a:xfrm>
          <a:off x="85725" y="11325225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29</xdr:col>
      <xdr:colOff>0</xdr:colOff>
      <xdr:row>0</xdr:row>
      <xdr:rowOff>19050</xdr:rowOff>
    </xdr:from>
    <xdr:to>
      <xdr:col>30</xdr:col>
      <xdr:colOff>85725</xdr:colOff>
      <xdr:row>2</xdr:row>
      <xdr:rowOff>228981</xdr:rowOff>
    </xdr:to>
    <xdr:pic>
      <xdr:nvPicPr>
        <xdr:cNvPr id="102" name="Рисунок 101" descr="logo_itog.png">
          <a:extLst>
            <a:ext uri="{FF2B5EF4-FFF2-40B4-BE49-F238E27FC236}">
              <a16:creationId xmlns:a16="http://schemas.microsoft.com/office/drawing/2014/main" id="{00000000-0008-0000-1A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354050" y="19050"/>
          <a:ext cx="666750" cy="7814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4</xdr:row>
      <xdr:rowOff>66675</xdr:rowOff>
    </xdr:from>
    <xdr:to>
      <xdr:col>11</xdr:col>
      <xdr:colOff>590550</xdr:colOff>
      <xdr:row>4</xdr:row>
      <xdr:rowOff>666750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5D9A070B-F894-409F-882A-4AE5F68C366F}"/>
            </a:ext>
          </a:extLst>
        </xdr:cNvPr>
        <xdr:cNvGrpSpPr/>
      </xdr:nvGrpSpPr>
      <xdr:grpSpPr>
        <a:xfrm>
          <a:off x="304800" y="1419225"/>
          <a:ext cx="6610350" cy="600075"/>
          <a:chOff x="7943850" y="9525"/>
          <a:chExt cx="3762375" cy="400050"/>
        </a:xfrm>
      </xdr:grpSpPr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396F6A1D-433D-F26D-C460-793021A7C0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BA41836C-7AB3-BE45-239C-98BAC726CC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4152841F-3122-F2B3-7A53-0A1241315F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2213225D-6CA5-42DF-83AE-B7306F38D3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BACEFE5F-045F-BDFE-D257-1256D496FE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21EDC250-640D-3E13-DBC8-CDCE451940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id="{7567DF13-5B46-88DC-37A1-0147780BEE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6E2ED6C8-8788-C44C-2EDF-14387B8F0B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10</xdr:col>
      <xdr:colOff>161926</xdr:colOff>
      <xdr:row>6</xdr:row>
      <xdr:rowOff>38100</xdr:rowOff>
    </xdr:from>
    <xdr:to>
      <xdr:col>18</xdr:col>
      <xdr:colOff>420971</xdr:colOff>
      <xdr:row>19</xdr:row>
      <xdr:rowOff>152400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09BC84C-2692-438B-8995-AB06C42B4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76926" y="2419350"/>
          <a:ext cx="5135845" cy="2647950"/>
        </a:xfrm>
        <a:prstGeom prst="rect">
          <a:avLst/>
        </a:prstGeom>
      </xdr:spPr>
    </xdr:pic>
    <xdr:clientData/>
  </xdr:twoCellAnchor>
  <xdr:twoCellAnchor editAs="oneCell">
    <xdr:from>
      <xdr:col>17</xdr:col>
      <xdr:colOff>314325</xdr:colOff>
      <xdr:row>0</xdr:row>
      <xdr:rowOff>38100</xdr:rowOff>
    </xdr:from>
    <xdr:to>
      <xdr:col>18</xdr:col>
      <xdr:colOff>371475</xdr:colOff>
      <xdr:row>2</xdr:row>
      <xdr:rowOff>171831</xdr:rowOff>
    </xdr:to>
    <xdr:pic>
      <xdr:nvPicPr>
        <xdr:cNvPr id="32" name="Рисунок 31" descr="logo_itog.png">
          <a:extLst>
            <a:ext uri="{FF2B5EF4-FFF2-40B4-BE49-F238E27FC236}">
              <a16:creationId xmlns:a16="http://schemas.microsoft.com/office/drawing/2014/main" id="{5C74DF33-4C6E-4E77-92DB-3C7FC97B0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96525" y="38100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0</xdr:row>
      <xdr:rowOff>161925</xdr:rowOff>
    </xdr:from>
    <xdr:to>
      <xdr:col>3</xdr:col>
      <xdr:colOff>47625</xdr:colOff>
      <xdr:row>2</xdr:row>
      <xdr:rowOff>42767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95CA171E-233D-472D-A799-3378E7E37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10800000" flipH="1" flipV="1">
          <a:off x="428625" y="1619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11" name="Object 40" hidden="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276225</xdr:rowOff>
    </xdr:to>
    <xdr:sp macro="" textlink="">
      <xdr:nvSpPr>
        <xdr:cNvPr id="12" name="Object 41" hidden="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276225</xdr:rowOff>
    </xdr:to>
    <xdr:sp macro="" textlink="">
      <xdr:nvSpPr>
        <xdr:cNvPr id="13" name="Object 42" hidden="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285750</xdr:rowOff>
    </xdr:to>
    <xdr:sp macro="" textlink="">
      <xdr:nvSpPr>
        <xdr:cNvPr id="14" name="Object 43" hidden="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285750</xdr:rowOff>
    </xdr:to>
    <xdr:sp macro="" textlink="">
      <xdr:nvSpPr>
        <xdr:cNvPr id="15" name="Object 44" hidden="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16" name="Object 87" hidden="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276225</xdr:rowOff>
    </xdr:to>
    <xdr:sp macro="" textlink="">
      <xdr:nvSpPr>
        <xdr:cNvPr id="17" name="Object 88" hidden="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276225</xdr:rowOff>
    </xdr:to>
    <xdr:sp macro="" textlink="">
      <xdr:nvSpPr>
        <xdr:cNvPr id="18" name="Object 89" hidden="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285750</xdr:rowOff>
    </xdr:to>
    <xdr:sp macro="" textlink="">
      <xdr:nvSpPr>
        <xdr:cNvPr id="19" name="Object 90" hidden="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285750</xdr:rowOff>
    </xdr:to>
    <xdr:sp macro="" textlink="">
      <xdr:nvSpPr>
        <xdr:cNvPr id="20" name="Object 91" hidden="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21" name="Object 40" hidden="1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22" name="Object 87" hidden="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304800</xdr:rowOff>
    </xdr:to>
    <xdr:sp macro="" textlink="">
      <xdr:nvSpPr>
        <xdr:cNvPr id="23" name="Object 40" hidden="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276225</xdr:rowOff>
    </xdr:to>
    <xdr:sp macro="" textlink="">
      <xdr:nvSpPr>
        <xdr:cNvPr id="24" name="Object 41" hidden="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295275</xdr:rowOff>
    </xdr:to>
    <xdr:sp macro="" textlink="">
      <xdr:nvSpPr>
        <xdr:cNvPr id="25" name="Object 42" hidden="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304800</xdr:rowOff>
    </xdr:to>
    <xdr:sp macro="" textlink="">
      <xdr:nvSpPr>
        <xdr:cNvPr id="26" name="Object 44" hidden="1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304800</xdr:rowOff>
    </xdr:to>
    <xdr:sp macro="" textlink="">
      <xdr:nvSpPr>
        <xdr:cNvPr id="27" name="Object 87" hidden="1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276225</xdr:rowOff>
    </xdr:to>
    <xdr:sp macro="" textlink="">
      <xdr:nvSpPr>
        <xdr:cNvPr id="28" name="Object 88" hidden="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295275</xdr:rowOff>
    </xdr:to>
    <xdr:sp macro="" textlink="">
      <xdr:nvSpPr>
        <xdr:cNvPr id="29" name="Object 89" hidden="1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304800</xdr:rowOff>
    </xdr:to>
    <xdr:sp macro="" textlink="">
      <xdr:nvSpPr>
        <xdr:cNvPr id="30" name="Object 91" hidden="1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31" name="Object 40" hidden="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32" name="Object 87" hidden="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33" name="Object 14" hidden="1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34" name="Object 56" hidden="1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35" name="Object 56" hidden="1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36" name="Object 14" hidden="1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37" name="Object 56" hidden="1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38" name="Object 56" hidden="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39" name="Object 14" hidden="1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0" name="Object 56" hidden="1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1" name="Object 56" hidden="1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42" name="Object 14" hidden="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3" name="Object 56" hidden="1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4" name="Object 56" hidden="1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45" name="Object 14" hidden="1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6" name="Object 56" hidden="1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7" name="Object 56" hidden="1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48" name="Object 40" hidden="1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49" name="Object 87" hidden="1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50" name="Object 40" hidden="1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51" name="Object 87" hidden="1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52" name="Object 40" hidden="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53" name="Object 87" hidden="1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54" name="Object 14" hidden="1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55" name="Object 56" hidden="1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56" name="Object 56" hidden="1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57" name="Object 40" hidden="1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58" name="Object 87" hidden="1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59" name="Object 40" hidden="1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60" name="Object 87" hidden="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61" name="Object 40" hidden="1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62" name="Object 87" hidden="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63" name="Object 14" hidden="1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64" name="Object 56" hidden="1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65" name="Object 56" hidden="1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66" name="Object 40" hidden="1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67" name="Object 87" hidden="1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68" name="Object 40" hidden="1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69" name="Object 87" hidden="1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70" name="Object 40" hidden="1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71" name="Object 87" hidden="1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72" name="Object 14" hidden="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73" name="Object 56" hidden="1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74" name="Object 56" hidden="1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75" name="Object 40" hidden="1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76" name="Object 87" hidden="1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77" name="Object 40" hidden="1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78" name="Object 87" hidden="1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79" name="Object 40" hidden="1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80" name="Object 87" hidden="1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81" name="Object 40" hidden="1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82" name="Object 87" hidden="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83" name="Object 14" hidden="1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84" name="Object 56" hidden="1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85" name="Object 56" hidden="1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304800</xdr:rowOff>
    </xdr:to>
    <xdr:sp macro="" textlink="">
      <xdr:nvSpPr>
        <xdr:cNvPr id="86" name="Object 44" hidden="1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304800</xdr:rowOff>
    </xdr:to>
    <xdr:sp macro="" textlink="">
      <xdr:nvSpPr>
        <xdr:cNvPr id="87" name="Object 91" hidden="1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88" name="Object 14" hidden="1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89" name="Object 56" hidden="1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90" name="Object 56" hidden="1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91" name="Object 40" hidden="1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92" name="Object 87" hidden="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93" name="Object 40" hidden="1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94" name="Object 87" hidden="1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95" name="Object 40" hidden="1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96" name="Object 87" hidden="1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97" name="Object 40" hidden="1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98" name="Object 87" hidden="1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99" name="Object 14" hidden="1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100" name="Object 56" hidden="1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101" name="Object 56" hidden="1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47625</xdr:rowOff>
    </xdr:from>
    <xdr:to>
      <xdr:col>9</xdr:col>
      <xdr:colOff>356731</xdr:colOff>
      <xdr:row>51</xdr:row>
      <xdr:rowOff>114300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6705600"/>
          <a:ext cx="6309856" cy="460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52</xdr:row>
      <xdr:rowOff>142875</xdr:rowOff>
    </xdr:from>
    <xdr:to>
      <xdr:col>7</xdr:col>
      <xdr:colOff>229423</xdr:colOff>
      <xdr:row>61</xdr:row>
      <xdr:rowOff>160910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0050" y="11496675"/>
          <a:ext cx="5096698" cy="1475360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21</xdr:row>
      <xdr:rowOff>142875</xdr:rowOff>
    </xdr:from>
    <xdr:to>
      <xdr:col>23</xdr:col>
      <xdr:colOff>96939</xdr:colOff>
      <xdr:row>38</xdr:row>
      <xdr:rowOff>1372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81750" y="5876925"/>
          <a:ext cx="6297714" cy="2639797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180975</xdr:colOff>
      <xdr:row>37</xdr:row>
      <xdr:rowOff>66675</xdr:rowOff>
    </xdr:from>
    <xdr:to>
      <xdr:col>19</xdr:col>
      <xdr:colOff>248433</xdr:colOff>
      <xdr:row>52</xdr:row>
      <xdr:rowOff>33736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62700" y="8420100"/>
          <a:ext cx="4639458" cy="2395936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4</xdr:row>
      <xdr:rowOff>47625</xdr:rowOff>
    </xdr:from>
    <xdr:to>
      <xdr:col>10</xdr:col>
      <xdr:colOff>247650</xdr:colOff>
      <xdr:row>4</xdr:row>
      <xdr:rowOff>647700</xdr:rowOff>
    </xdr:to>
    <xdr:grpSp>
      <xdr:nvGrpSpPr>
        <xdr:cNvPr id="107" name="Группа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GrpSpPr/>
      </xdr:nvGrpSpPr>
      <xdr:grpSpPr>
        <a:xfrm>
          <a:off x="276225" y="1400175"/>
          <a:ext cx="6610350" cy="600075"/>
          <a:chOff x="7943850" y="9525"/>
          <a:chExt cx="3762375" cy="400050"/>
        </a:xfrm>
      </xdr:grpSpPr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00000000-0008-0000-02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00000000-0008-0000-02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id="{00000000-0008-0000-0200-00006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1" name="Рисунок 110">
            <a:extLst>
              <a:ext uri="{FF2B5EF4-FFF2-40B4-BE49-F238E27FC236}">
                <a16:creationId xmlns:a16="http://schemas.microsoft.com/office/drawing/2014/main" id="{00000000-0008-0000-0200-00006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00000000-0008-0000-0200-00007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00000000-0008-0000-0200-00007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" name="Рисунок 114">
            <a:extLst>
              <a:ext uri="{FF2B5EF4-FFF2-40B4-BE49-F238E27FC236}">
                <a16:creationId xmlns:a16="http://schemas.microsoft.com/office/drawing/2014/main" id="{00000000-0008-0000-0200-00007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6" name="Рисунок 115">
            <a:extLst>
              <a:ext uri="{FF2B5EF4-FFF2-40B4-BE49-F238E27FC236}">
                <a16:creationId xmlns:a16="http://schemas.microsoft.com/office/drawing/2014/main" id="{00000000-0008-0000-0200-00007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85725</xdr:colOff>
      <xdr:row>0</xdr:row>
      <xdr:rowOff>180975</xdr:rowOff>
    </xdr:from>
    <xdr:to>
      <xdr:col>1</xdr:col>
      <xdr:colOff>1152525</xdr:colOff>
      <xdr:row>2</xdr:row>
      <xdr:rowOff>61817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10800000" flipH="1" flipV="1">
          <a:off x="314325" y="18097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114300</xdr:colOff>
      <xdr:row>0</xdr:row>
      <xdr:rowOff>47625</xdr:rowOff>
    </xdr:from>
    <xdr:to>
      <xdr:col>22</xdr:col>
      <xdr:colOff>323850</xdr:colOff>
      <xdr:row>2</xdr:row>
      <xdr:rowOff>181356</xdr:rowOff>
    </xdr:to>
    <xdr:pic>
      <xdr:nvPicPr>
        <xdr:cNvPr id="119" name="Рисунок 118" descr="logo_itog.png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782425" y="47625"/>
          <a:ext cx="666750" cy="78143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14" name="Object 40" hidden="1">
          <a:extLst>
            <a:ext uri="{FF2B5EF4-FFF2-40B4-BE49-F238E27FC236}">
              <a16:creationId xmlns:a16="http://schemas.microsoft.com/office/drawing/2014/main" id="{C2DA8937-68C7-4219-B04F-9AB034C1DA41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6</xdr:row>
      <xdr:rowOff>0</xdr:rowOff>
    </xdr:from>
    <xdr:to>
      <xdr:col>23</xdr:col>
      <xdr:colOff>438150</xdr:colOff>
      <xdr:row>7</xdr:row>
      <xdr:rowOff>104775</xdr:rowOff>
    </xdr:to>
    <xdr:sp macro="" textlink="">
      <xdr:nvSpPr>
        <xdr:cNvPr id="15" name="Object 41" hidden="1">
          <a:extLst>
            <a:ext uri="{FF2B5EF4-FFF2-40B4-BE49-F238E27FC236}">
              <a16:creationId xmlns:a16="http://schemas.microsoft.com/office/drawing/2014/main" id="{16BCFCD8-343F-4715-83F0-5A6FC84EC03C}"/>
            </a:ext>
          </a:extLst>
        </xdr:cNvPr>
        <xdr:cNvSpPr>
          <a:spLocks noChangeArrowheads="1"/>
        </xdr:cNvSpPr>
      </xdr:nvSpPr>
      <xdr:spPr bwMode="auto">
        <a:xfrm>
          <a:off x="11430000" y="979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104775</xdr:rowOff>
    </xdr:to>
    <xdr:sp macro="" textlink="">
      <xdr:nvSpPr>
        <xdr:cNvPr id="16" name="Object 42" hidden="1">
          <a:extLst>
            <a:ext uri="{FF2B5EF4-FFF2-40B4-BE49-F238E27FC236}">
              <a16:creationId xmlns:a16="http://schemas.microsoft.com/office/drawing/2014/main" id="{4DD0C08D-8188-4816-9AA5-31122E35E007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6</xdr:row>
      <xdr:rowOff>0</xdr:rowOff>
    </xdr:from>
    <xdr:to>
      <xdr:col>23</xdr:col>
      <xdr:colOff>438150</xdr:colOff>
      <xdr:row>7</xdr:row>
      <xdr:rowOff>114300</xdr:rowOff>
    </xdr:to>
    <xdr:sp macro="" textlink="">
      <xdr:nvSpPr>
        <xdr:cNvPr id="17" name="Object 43" hidden="1">
          <a:extLst>
            <a:ext uri="{FF2B5EF4-FFF2-40B4-BE49-F238E27FC236}">
              <a16:creationId xmlns:a16="http://schemas.microsoft.com/office/drawing/2014/main" id="{6E63E181-3FB4-4A7B-86CA-47761019BA70}"/>
            </a:ext>
          </a:extLst>
        </xdr:cNvPr>
        <xdr:cNvSpPr>
          <a:spLocks noChangeArrowheads="1"/>
        </xdr:cNvSpPr>
      </xdr:nvSpPr>
      <xdr:spPr bwMode="auto">
        <a:xfrm>
          <a:off x="11430000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6</xdr:row>
      <xdr:rowOff>0</xdr:rowOff>
    </xdr:from>
    <xdr:to>
      <xdr:col>23</xdr:col>
      <xdr:colOff>476250</xdr:colOff>
      <xdr:row>7</xdr:row>
      <xdr:rowOff>114300</xdr:rowOff>
    </xdr:to>
    <xdr:sp macro="" textlink="">
      <xdr:nvSpPr>
        <xdr:cNvPr id="18" name="Object 44" hidden="1">
          <a:extLst>
            <a:ext uri="{FF2B5EF4-FFF2-40B4-BE49-F238E27FC236}">
              <a16:creationId xmlns:a16="http://schemas.microsoft.com/office/drawing/2014/main" id="{57168D3A-AA3A-4C2F-B9CF-1D0B8A85CF3D}"/>
            </a:ext>
          </a:extLst>
        </xdr:cNvPr>
        <xdr:cNvSpPr>
          <a:spLocks noChangeArrowheads="1"/>
        </xdr:cNvSpPr>
      </xdr:nvSpPr>
      <xdr:spPr bwMode="auto">
        <a:xfrm>
          <a:off x="11439525" y="9791700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19" name="Object 87" hidden="1">
          <a:extLst>
            <a:ext uri="{FF2B5EF4-FFF2-40B4-BE49-F238E27FC236}">
              <a16:creationId xmlns:a16="http://schemas.microsoft.com/office/drawing/2014/main" id="{D901F1EE-A7A6-4FE5-8321-035FDF21ED8E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6</xdr:row>
      <xdr:rowOff>0</xdr:rowOff>
    </xdr:from>
    <xdr:to>
      <xdr:col>23</xdr:col>
      <xdr:colOff>438150</xdr:colOff>
      <xdr:row>7</xdr:row>
      <xdr:rowOff>104775</xdr:rowOff>
    </xdr:to>
    <xdr:sp macro="" textlink="">
      <xdr:nvSpPr>
        <xdr:cNvPr id="20" name="Object 88" hidden="1">
          <a:extLst>
            <a:ext uri="{FF2B5EF4-FFF2-40B4-BE49-F238E27FC236}">
              <a16:creationId xmlns:a16="http://schemas.microsoft.com/office/drawing/2014/main" id="{65C39EAE-CE75-4D88-9E31-E22544A1BE38}"/>
            </a:ext>
          </a:extLst>
        </xdr:cNvPr>
        <xdr:cNvSpPr>
          <a:spLocks noChangeArrowheads="1"/>
        </xdr:cNvSpPr>
      </xdr:nvSpPr>
      <xdr:spPr bwMode="auto">
        <a:xfrm>
          <a:off x="11430000" y="979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104775</xdr:rowOff>
    </xdr:to>
    <xdr:sp macro="" textlink="">
      <xdr:nvSpPr>
        <xdr:cNvPr id="21" name="Object 89" hidden="1">
          <a:extLst>
            <a:ext uri="{FF2B5EF4-FFF2-40B4-BE49-F238E27FC236}">
              <a16:creationId xmlns:a16="http://schemas.microsoft.com/office/drawing/2014/main" id="{3621BFD8-44FD-432A-B001-963A807D6DD4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6</xdr:row>
      <xdr:rowOff>0</xdr:rowOff>
    </xdr:from>
    <xdr:to>
      <xdr:col>23</xdr:col>
      <xdr:colOff>438150</xdr:colOff>
      <xdr:row>7</xdr:row>
      <xdr:rowOff>114300</xdr:rowOff>
    </xdr:to>
    <xdr:sp macro="" textlink="">
      <xdr:nvSpPr>
        <xdr:cNvPr id="22" name="Object 90" hidden="1">
          <a:extLst>
            <a:ext uri="{FF2B5EF4-FFF2-40B4-BE49-F238E27FC236}">
              <a16:creationId xmlns:a16="http://schemas.microsoft.com/office/drawing/2014/main" id="{F8750706-771F-4E4E-93AB-CAB95D4335FA}"/>
            </a:ext>
          </a:extLst>
        </xdr:cNvPr>
        <xdr:cNvSpPr>
          <a:spLocks noChangeArrowheads="1"/>
        </xdr:cNvSpPr>
      </xdr:nvSpPr>
      <xdr:spPr bwMode="auto">
        <a:xfrm>
          <a:off x="11430000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6</xdr:row>
      <xdr:rowOff>0</xdr:rowOff>
    </xdr:from>
    <xdr:to>
      <xdr:col>23</xdr:col>
      <xdr:colOff>476250</xdr:colOff>
      <xdr:row>7</xdr:row>
      <xdr:rowOff>114300</xdr:rowOff>
    </xdr:to>
    <xdr:sp macro="" textlink="">
      <xdr:nvSpPr>
        <xdr:cNvPr id="23" name="Object 91" hidden="1">
          <a:extLst>
            <a:ext uri="{FF2B5EF4-FFF2-40B4-BE49-F238E27FC236}">
              <a16:creationId xmlns:a16="http://schemas.microsoft.com/office/drawing/2014/main" id="{F889BB9B-714E-4B56-9259-845EC0C6DD2F}"/>
            </a:ext>
          </a:extLst>
        </xdr:cNvPr>
        <xdr:cNvSpPr>
          <a:spLocks noChangeArrowheads="1"/>
        </xdr:cNvSpPr>
      </xdr:nvSpPr>
      <xdr:spPr bwMode="auto">
        <a:xfrm>
          <a:off x="11439525" y="9791700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24" name="Object 40" hidden="1">
          <a:extLst>
            <a:ext uri="{FF2B5EF4-FFF2-40B4-BE49-F238E27FC236}">
              <a16:creationId xmlns:a16="http://schemas.microsoft.com/office/drawing/2014/main" id="{2F45F292-E57F-4396-939C-DC49398AA693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25" name="Object 87" hidden="1">
          <a:extLst>
            <a:ext uri="{FF2B5EF4-FFF2-40B4-BE49-F238E27FC236}">
              <a16:creationId xmlns:a16="http://schemas.microsoft.com/office/drawing/2014/main" id="{F750F711-BC83-4957-99EF-FB6F0CE16AB5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133350</xdr:rowOff>
    </xdr:to>
    <xdr:sp macro="" textlink="">
      <xdr:nvSpPr>
        <xdr:cNvPr id="26" name="Object 40" hidden="1">
          <a:extLst>
            <a:ext uri="{FF2B5EF4-FFF2-40B4-BE49-F238E27FC236}">
              <a16:creationId xmlns:a16="http://schemas.microsoft.com/office/drawing/2014/main" id="{DBA248F2-6C94-4DF1-899A-FD86A6A9655D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6</xdr:row>
      <xdr:rowOff>0</xdr:rowOff>
    </xdr:from>
    <xdr:to>
      <xdr:col>23</xdr:col>
      <xdr:colOff>438150</xdr:colOff>
      <xdr:row>7</xdr:row>
      <xdr:rowOff>104775</xdr:rowOff>
    </xdr:to>
    <xdr:sp macro="" textlink="">
      <xdr:nvSpPr>
        <xdr:cNvPr id="27" name="Object 41" hidden="1">
          <a:extLst>
            <a:ext uri="{FF2B5EF4-FFF2-40B4-BE49-F238E27FC236}">
              <a16:creationId xmlns:a16="http://schemas.microsoft.com/office/drawing/2014/main" id="{BEBEF5BE-32FA-403E-A1AA-B40F16196D40}"/>
            </a:ext>
          </a:extLst>
        </xdr:cNvPr>
        <xdr:cNvSpPr>
          <a:spLocks noChangeArrowheads="1"/>
        </xdr:cNvSpPr>
      </xdr:nvSpPr>
      <xdr:spPr bwMode="auto">
        <a:xfrm>
          <a:off x="11430000" y="979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123825</xdr:rowOff>
    </xdr:to>
    <xdr:sp macro="" textlink="">
      <xdr:nvSpPr>
        <xdr:cNvPr id="28" name="Object 42" hidden="1">
          <a:extLst>
            <a:ext uri="{FF2B5EF4-FFF2-40B4-BE49-F238E27FC236}">
              <a16:creationId xmlns:a16="http://schemas.microsoft.com/office/drawing/2014/main" id="{161C1083-7F70-4C9A-800F-E08EDB28FD7F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6</xdr:row>
      <xdr:rowOff>0</xdr:rowOff>
    </xdr:from>
    <xdr:to>
      <xdr:col>23</xdr:col>
      <xdr:colOff>476250</xdr:colOff>
      <xdr:row>7</xdr:row>
      <xdr:rowOff>133350</xdr:rowOff>
    </xdr:to>
    <xdr:sp macro="" textlink="">
      <xdr:nvSpPr>
        <xdr:cNvPr id="29" name="Object 44" hidden="1">
          <a:extLst>
            <a:ext uri="{FF2B5EF4-FFF2-40B4-BE49-F238E27FC236}">
              <a16:creationId xmlns:a16="http://schemas.microsoft.com/office/drawing/2014/main" id="{FE28F4C3-D561-472A-92E0-6B3154D07220}"/>
            </a:ext>
          </a:extLst>
        </xdr:cNvPr>
        <xdr:cNvSpPr>
          <a:spLocks noChangeArrowheads="1"/>
        </xdr:cNvSpPr>
      </xdr:nvSpPr>
      <xdr:spPr bwMode="auto">
        <a:xfrm>
          <a:off x="11439525" y="979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133350</xdr:rowOff>
    </xdr:to>
    <xdr:sp macro="" textlink="">
      <xdr:nvSpPr>
        <xdr:cNvPr id="30" name="Object 87" hidden="1">
          <a:extLst>
            <a:ext uri="{FF2B5EF4-FFF2-40B4-BE49-F238E27FC236}">
              <a16:creationId xmlns:a16="http://schemas.microsoft.com/office/drawing/2014/main" id="{391680AD-F3FD-4199-BFCD-D0DD9334C5DD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95250</xdr:colOff>
      <xdr:row>6</xdr:row>
      <xdr:rowOff>0</xdr:rowOff>
    </xdr:from>
    <xdr:to>
      <xdr:col>23</xdr:col>
      <xdr:colOff>438150</xdr:colOff>
      <xdr:row>7</xdr:row>
      <xdr:rowOff>104775</xdr:rowOff>
    </xdr:to>
    <xdr:sp macro="" textlink="">
      <xdr:nvSpPr>
        <xdr:cNvPr id="31" name="Object 88" hidden="1">
          <a:extLst>
            <a:ext uri="{FF2B5EF4-FFF2-40B4-BE49-F238E27FC236}">
              <a16:creationId xmlns:a16="http://schemas.microsoft.com/office/drawing/2014/main" id="{E57EA6D2-7AD9-4899-981A-A68CBC76291E}"/>
            </a:ext>
          </a:extLst>
        </xdr:cNvPr>
        <xdr:cNvSpPr>
          <a:spLocks noChangeArrowheads="1"/>
        </xdr:cNvSpPr>
      </xdr:nvSpPr>
      <xdr:spPr bwMode="auto">
        <a:xfrm>
          <a:off x="11430000" y="979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123825</xdr:rowOff>
    </xdr:to>
    <xdr:sp macro="" textlink="">
      <xdr:nvSpPr>
        <xdr:cNvPr id="32" name="Object 89" hidden="1">
          <a:extLst>
            <a:ext uri="{FF2B5EF4-FFF2-40B4-BE49-F238E27FC236}">
              <a16:creationId xmlns:a16="http://schemas.microsoft.com/office/drawing/2014/main" id="{41248B71-1B19-4ED8-9C89-D1FBE8A363D5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6</xdr:row>
      <xdr:rowOff>0</xdr:rowOff>
    </xdr:from>
    <xdr:to>
      <xdr:col>23</xdr:col>
      <xdr:colOff>476250</xdr:colOff>
      <xdr:row>7</xdr:row>
      <xdr:rowOff>133350</xdr:rowOff>
    </xdr:to>
    <xdr:sp macro="" textlink="">
      <xdr:nvSpPr>
        <xdr:cNvPr id="33" name="Object 91" hidden="1">
          <a:extLst>
            <a:ext uri="{FF2B5EF4-FFF2-40B4-BE49-F238E27FC236}">
              <a16:creationId xmlns:a16="http://schemas.microsoft.com/office/drawing/2014/main" id="{EFF40F47-465F-4BA8-ACED-FE781B181FC6}"/>
            </a:ext>
          </a:extLst>
        </xdr:cNvPr>
        <xdr:cNvSpPr>
          <a:spLocks noChangeArrowheads="1"/>
        </xdr:cNvSpPr>
      </xdr:nvSpPr>
      <xdr:spPr bwMode="auto">
        <a:xfrm>
          <a:off x="11439525" y="979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34" name="Object 40" hidden="1">
          <a:extLst>
            <a:ext uri="{FF2B5EF4-FFF2-40B4-BE49-F238E27FC236}">
              <a16:creationId xmlns:a16="http://schemas.microsoft.com/office/drawing/2014/main" id="{60A0B53A-44DA-4F27-89C5-506E6913B24D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35" name="Object 87" hidden="1">
          <a:extLst>
            <a:ext uri="{FF2B5EF4-FFF2-40B4-BE49-F238E27FC236}">
              <a16:creationId xmlns:a16="http://schemas.microsoft.com/office/drawing/2014/main" id="{ECA46205-26E5-4676-A174-C600F694C2D9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6</xdr:row>
      <xdr:rowOff>0</xdr:rowOff>
    </xdr:from>
    <xdr:to>
      <xdr:col>24</xdr:col>
      <xdr:colOff>95250</xdr:colOff>
      <xdr:row>8</xdr:row>
      <xdr:rowOff>104775</xdr:rowOff>
    </xdr:to>
    <xdr:sp macro="" textlink="">
      <xdr:nvSpPr>
        <xdr:cNvPr id="36" name="Object 14" hidden="1">
          <a:extLst>
            <a:ext uri="{FF2B5EF4-FFF2-40B4-BE49-F238E27FC236}">
              <a16:creationId xmlns:a16="http://schemas.microsoft.com/office/drawing/2014/main" id="{6D0ECE38-2A21-445D-ACBA-19E4F4C36DE6}"/>
            </a:ext>
          </a:extLst>
        </xdr:cNvPr>
        <xdr:cNvSpPr>
          <a:spLocks noChangeArrowheads="1"/>
        </xdr:cNvSpPr>
      </xdr:nvSpPr>
      <xdr:spPr bwMode="auto">
        <a:xfrm>
          <a:off x="11353800" y="979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37" name="Object 56" hidden="1">
          <a:extLst>
            <a:ext uri="{FF2B5EF4-FFF2-40B4-BE49-F238E27FC236}">
              <a16:creationId xmlns:a16="http://schemas.microsoft.com/office/drawing/2014/main" id="{B711C2AB-BC8E-4B7C-937A-86FE83187726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38" name="Object 56" hidden="1">
          <a:extLst>
            <a:ext uri="{FF2B5EF4-FFF2-40B4-BE49-F238E27FC236}">
              <a16:creationId xmlns:a16="http://schemas.microsoft.com/office/drawing/2014/main" id="{A9BA81FD-7353-4E7A-94E5-32AE8649659D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6</xdr:row>
      <xdr:rowOff>0</xdr:rowOff>
    </xdr:from>
    <xdr:to>
      <xdr:col>24</xdr:col>
      <xdr:colOff>95250</xdr:colOff>
      <xdr:row>8</xdr:row>
      <xdr:rowOff>104775</xdr:rowOff>
    </xdr:to>
    <xdr:sp macro="" textlink="">
      <xdr:nvSpPr>
        <xdr:cNvPr id="39" name="Object 14" hidden="1">
          <a:extLst>
            <a:ext uri="{FF2B5EF4-FFF2-40B4-BE49-F238E27FC236}">
              <a16:creationId xmlns:a16="http://schemas.microsoft.com/office/drawing/2014/main" id="{4672E7DC-C658-474E-9BD4-D09F4281CF7C}"/>
            </a:ext>
          </a:extLst>
        </xdr:cNvPr>
        <xdr:cNvSpPr>
          <a:spLocks noChangeArrowheads="1"/>
        </xdr:cNvSpPr>
      </xdr:nvSpPr>
      <xdr:spPr bwMode="auto">
        <a:xfrm>
          <a:off x="11353800" y="979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40" name="Object 56" hidden="1">
          <a:extLst>
            <a:ext uri="{FF2B5EF4-FFF2-40B4-BE49-F238E27FC236}">
              <a16:creationId xmlns:a16="http://schemas.microsoft.com/office/drawing/2014/main" id="{387D6656-1CC9-4617-ACD3-6270478CBF8E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41" name="Object 56" hidden="1">
          <a:extLst>
            <a:ext uri="{FF2B5EF4-FFF2-40B4-BE49-F238E27FC236}">
              <a16:creationId xmlns:a16="http://schemas.microsoft.com/office/drawing/2014/main" id="{E0928407-2433-4CC4-A943-1C302F0E5036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6</xdr:row>
      <xdr:rowOff>0</xdr:rowOff>
    </xdr:from>
    <xdr:to>
      <xdr:col>24</xdr:col>
      <xdr:colOff>95250</xdr:colOff>
      <xdr:row>8</xdr:row>
      <xdr:rowOff>104775</xdr:rowOff>
    </xdr:to>
    <xdr:sp macro="" textlink="">
      <xdr:nvSpPr>
        <xdr:cNvPr id="42" name="Object 14" hidden="1">
          <a:extLst>
            <a:ext uri="{FF2B5EF4-FFF2-40B4-BE49-F238E27FC236}">
              <a16:creationId xmlns:a16="http://schemas.microsoft.com/office/drawing/2014/main" id="{A360F6AE-5846-4890-9E6D-DD68F1A3CA8B}"/>
            </a:ext>
          </a:extLst>
        </xdr:cNvPr>
        <xdr:cNvSpPr>
          <a:spLocks noChangeArrowheads="1"/>
        </xdr:cNvSpPr>
      </xdr:nvSpPr>
      <xdr:spPr bwMode="auto">
        <a:xfrm>
          <a:off x="11353800" y="979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43" name="Object 56" hidden="1">
          <a:extLst>
            <a:ext uri="{FF2B5EF4-FFF2-40B4-BE49-F238E27FC236}">
              <a16:creationId xmlns:a16="http://schemas.microsoft.com/office/drawing/2014/main" id="{039F3BCA-1E2F-405D-9AD8-21BD3BFB1A2F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44" name="Object 56" hidden="1">
          <a:extLst>
            <a:ext uri="{FF2B5EF4-FFF2-40B4-BE49-F238E27FC236}">
              <a16:creationId xmlns:a16="http://schemas.microsoft.com/office/drawing/2014/main" id="{FD96154A-CA80-4D39-A2BF-B25561E8679F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6</xdr:row>
      <xdr:rowOff>0</xdr:rowOff>
    </xdr:from>
    <xdr:to>
      <xdr:col>24</xdr:col>
      <xdr:colOff>95250</xdr:colOff>
      <xdr:row>8</xdr:row>
      <xdr:rowOff>104775</xdr:rowOff>
    </xdr:to>
    <xdr:sp macro="" textlink="">
      <xdr:nvSpPr>
        <xdr:cNvPr id="45" name="Object 14" hidden="1">
          <a:extLst>
            <a:ext uri="{FF2B5EF4-FFF2-40B4-BE49-F238E27FC236}">
              <a16:creationId xmlns:a16="http://schemas.microsoft.com/office/drawing/2014/main" id="{6E199F95-1C7A-48D5-925C-CD571093564D}"/>
            </a:ext>
          </a:extLst>
        </xdr:cNvPr>
        <xdr:cNvSpPr>
          <a:spLocks noChangeArrowheads="1"/>
        </xdr:cNvSpPr>
      </xdr:nvSpPr>
      <xdr:spPr bwMode="auto">
        <a:xfrm>
          <a:off x="11353800" y="979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46" name="Object 56" hidden="1">
          <a:extLst>
            <a:ext uri="{FF2B5EF4-FFF2-40B4-BE49-F238E27FC236}">
              <a16:creationId xmlns:a16="http://schemas.microsoft.com/office/drawing/2014/main" id="{703953BE-B7A6-4720-B223-7251A653321D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47" name="Object 56" hidden="1">
          <a:extLst>
            <a:ext uri="{FF2B5EF4-FFF2-40B4-BE49-F238E27FC236}">
              <a16:creationId xmlns:a16="http://schemas.microsoft.com/office/drawing/2014/main" id="{D3CB76EC-ADFA-414F-A4F0-6818A307D517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6</xdr:row>
      <xdr:rowOff>0</xdr:rowOff>
    </xdr:from>
    <xdr:to>
      <xdr:col>24</xdr:col>
      <xdr:colOff>95250</xdr:colOff>
      <xdr:row>8</xdr:row>
      <xdr:rowOff>104775</xdr:rowOff>
    </xdr:to>
    <xdr:sp macro="" textlink="">
      <xdr:nvSpPr>
        <xdr:cNvPr id="48" name="Object 14" hidden="1">
          <a:extLst>
            <a:ext uri="{FF2B5EF4-FFF2-40B4-BE49-F238E27FC236}">
              <a16:creationId xmlns:a16="http://schemas.microsoft.com/office/drawing/2014/main" id="{EE55D88F-47FA-4128-8ACB-82DDE2B9CC35}"/>
            </a:ext>
          </a:extLst>
        </xdr:cNvPr>
        <xdr:cNvSpPr>
          <a:spLocks noChangeArrowheads="1"/>
        </xdr:cNvSpPr>
      </xdr:nvSpPr>
      <xdr:spPr bwMode="auto">
        <a:xfrm>
          <a:off x="11353800" y="979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49" name="Object 56" hidden="1">
          <a:extLst>
            <a:ext uri="{FF2B5EF4-FFF2-40B4-BE49-F238E27FC236}">
              <a16:creationId xmlns:a16="http://schemas.microsoft.com/office/drawing/2014/main" id="{0BBA3035-0022-4104-8AF2-3D84E7D17E9D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50" name="Object 56" hidden="1">
          <a:extLst>
            <a:ext uri="{FF2B5EF4-FFF2-40B4-BE49-F238E27FC236}">
              <a16:creationId xmlns:a16="http://schemas.microsoft.com/office/drawing/2014/main" id="{21E22107-709B-46A5-BEA7-520C946D2B13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51" name="Object 40" hidden="1">
          <a:extLst>
            <a:ext uri="{FF2B5EF4-FFF2-40B4-BE49-F238E27FC236}">
              <a16:creationId xmlns:a16="http://schemas.microsoft.com/office/drawing/2014/main" id="{0B917532-B06E-45D9-8BF1-E3B780C61A91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52" name="Object 87" hidden="1">
          <a:extLst>
            <a:ext uri="{FF2B5EF4-FFF2-40B4-BE49-F238E27FC236}">
              <a16:creationId xmlns:a16="http://schemas.microsoft.com/office/drawing/2014/main" id="{9D7DBB5E-3234-4531-B7C9-92000AC24407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53" name="Object 40" hidden="1">
          <a:extLst>
            <a:ext uri="{FF2B5EF4-FFF2-40B4-BE49-F238E27FC236}">
              <a16:creationId xmlns:a16="http://schemas.microsoft.com/office/drawing/2014/main" id="{89A7C630-A394-4624-81AA-9CFEC929BE28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54" name="Object 87" hidden="1">
          <a:extLst>
            <a:ext uri="{FF2B5EF4-FFF2-40B4-BE49-F238E27FC236}">
              <a16:creationId xmlns:a16="http://schemas.microsoft.com/office/drawing/2014/main" id="{BC0215F8-2A0A-4988-A582-99EB22A52222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55" name="Object 40" hidden="1">
          <a:extLst>
            <a:ext uri="{FF2B5EF4-FFF2-40B4-BE49-F238E27FC236}">
              <a16:creationId xmlns:a16="http://schemas.microsoft.com/office/drawing/2014/main" id="{2FA41D8A-2589-4675-AC7F-F38893C7903E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56" name="Object 87" hidden="1">
          <a:extLst>
            <a:ext uri="{FF2B5EF4-FFF2-40B4-BE49-F238E27FC236}">
              <a16:creationId xmlns:a16="http://schemas.microsoft.com/office/drawing/2014/main" id="{AC93321B-CDC3-441C-B438-0745BC8581CB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6</xdr:row>
      <xdr:rowOff>0</xdr:rowOff>
    </xdr:from>
    <xdr:to>
      <xdr:col>24</xdr:col>
      <xdr:colOff>95250</xdr:colOff>
      <xdr:row>8</xdr:row>
      <xdr:rowOff>104775</xdr:rowOff>
    </xdr:to>
    <xdr:sp macro="" textlink="">
      <xdr:nvSpPr>
        <xdr:cNvPr id="57" name="Object 14" hidden="1">
          <a:extLst>
            <a:ext uri="{FF2B5EF4-FFF2-40B4-BE49-F238E27FC236}">
              <a16:creationId xmlns:a16="http://schemas.microsoft.com/office/drawing/2014/main" id="{70CA2CBF-E106-476B-A904-46AFBCD6C2CD}"/>
            </a:ext>
          </a:extLst>
        </xdr:cNvPr>
        <xdr:cNvSpPr>
          <a:spLocks noChangeArrowheads="1"/>
        </xdr:cNvSpPr>
      </xdr:nvSpPr>
      <xdr:spPr bwMode="auto">
        <a:xfrm>
          <a:off x="11353800" y="979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58" name="Object 56" hidden="1">
          <a:extLst>
            <a:ext uri="{FF2B5EF4-FFF2-40B4-BE49-F238E27FC236}">
              <a16:creationId xmlns:a16="http://schemas.microsoft.com/office/drawing/2014/main" id="{E561887C-5C9C-4F29-A9F9-1EF37598C71E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59" name="Object 56" hidden="1">
          <a:extLst>
            <a:ext uri="{FF2B5EF4-FFF2-40B4-BE49-F238E27FC236}">
              <a16:creationId xmlns:a16="http://schemas.microsoft.com/office/drawing/2014/main" id="{07E2E737-1684-4EA4-939F-02D7318E736C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60" name="Object 40" hidden="1">
          <a:extLst>
            <a:ext uri="{FF2B5EF4-FFF2-40B4-BE49-F238E27FC236}">
              <a16:creationId xmlns:a16="http://schemas.microsoft.com/office/drawing/2014/main" id="{6D96F359-63CE-4DC1-BB26-7A2B85A785A9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61" name="Object 87" hidden="1">
          <a:extLst>
            <a:ext uri="{FF2B5EF4-FFF2-40B4-BE49-F238E27FC236}">
              <a16:creationId xmlns:a16="http://schemas.microsoft.com/office/drawing/2014/main" id="{033893DB-1FDC-40F4-B79E-CEFBED162B20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62" name="Object 40" hidden="1">
          <a:extLst>
            <a:ext uri="{FF2B5EF4-FFF2-40B4-BE49-F238E27FC236}">
              <a16:creationId xmlns:a16="http://schemas.microsoft.com/office/drawing/2014/main" id="{D9A80208-1A38-4550-AFEF-410C1A618902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63" name="Object 87" hidden="1">
          <a:extLst>
            <a:ext uri="{FF2B5EF4-FFF2-40B4-BE49-F238E27FC236}">
              <a16:creationId xmlns:a16="http://schemas.microsoft.com/office/drawing/2014/main" id="{BE110517-92DD-4BDD-9359-E392494FABA5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64" name="Object 40" hidden="1">
          <a:extLst>
            <a:ext uri="{FF2B5EF4-FFF2-40B4-BE49-F238E27FC236}">
              <a16:creationId xmlns:a16="http://schemas.microsoft.com/office/drawing/2014/main" id="{1B0AA9E0-68B9-45FA-93FE-7C85895A6373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65" name="Object 87" hidden="1">
          <a:extLst>
            <a:ext uri="{FF2B5EF4-FFF2-40B4-BE49-F238E27FC236}">
              <a16:creationId xmlns:a16="http://schemas.microsoft.com/office/drawing/2014/main" id="{BC134BA3-422C-4051-BAFE-E0E120F84969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6</xdr:row>
      <xdr:rowOff>0</xdr:rowOff>
    </xdr:from>
    <xdr:to>
      <xdr:col>24</xdr:col>
      <xdr:colOff>95250</xdr:colOff>
      <xdr:row>8</xdr:row>
      <xdr:rowOff>104775</xdr:rowOff>
    </xdr:to>
    <xdr:sp macro="" textlink="">
      <xdr:nvSpPr>
        <xdr:cNvPr id="66" name="Object 14" hidden="1">
          <a:extLst>
            <a:ext uri="{FF2B5EF4-FFF2-40B4-BE49-F238E27FC236}">
              <a16:creationId xmlns:a16="http://schemas.microsoft.com/office/drawing/2014/main" id="{B1D6C8F4-4617-4134-AF21-A45C52F11D65}"/>
            </a:ext>
          </a:extLst>
        </xdr:cNvPr>
        <xdr:cNvSpPr>
          <a:spLocks noChangeArrowheads="1"/>
        </xdr:cNvSpPr>
      </xdr:nvSpPr>
      <xdr:spPr bwMode="auto">
        <a:xfrm>
          <a:off x="11353800" y="979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67" name="Object 56" hidden="1">
          <a:extLst>
            <a:ext uri="{FF2B5EF4-FFF2-40B4-BE49-F238E27FC236}">
              <a16:creationId xmlns:a16="http://schemas.microsoft.com/office/drawing/2014/main" id="{EC302418-007C-4A62-AFA1-B62B620BAE4B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68" name="Object 56" hidden="1">
          <a:extLst>
            <a:ext uri="{FF2B5EF4-FFF2-40B4-BE49-F238E27FC236}">
              <a16:creationId xmlns:a16="http://schemas.microsoft.com/office/drawing/2014/main" id="{F34629AC-498A-44A3-96D5-B94C3948936C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69" name="Object 40" hidden="1">
          <a:extLst>
            <a:ext uri="{FF2B5EF4-FFF2-40B4-BE49-F238E27FC236}">
              <a16:creationId xmlns:a16="http://schemas.microsoft.com/office/drawing/2014/main" id="{C6A1E327-7575-4A55-AF06-695D0F2093C8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70" name="Object 87" hidden="1">
          <a:extLst>
            <a:ext uri="{FF2B5EF4-FFF2-40B4-BE49-F238E27FC236}">
              <a16:creationId xmlns:a16="http://schemas.microsoft.com/office/drawing/2014/main" id="{EFF862B1-1DA5-401F-B11E-F8F3027AE692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71" name="Object 40" hidden="1">
          <a:extLst>
            <a:ext uri="{FF2B5EF4-FFF2-40B4-BE49-F238E27FC236}">
              <a16:creationId xmlns:a16="http://schemas.microsoft.com/office/drawing/2014/main" id="{90DA7AE4-660F-446C-AEAD-CAFCEEAC8127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72" name="Object 87" hidden="1">
          <a:extLst>
            <a:ext uri="{FF2B5EF4-FFF2-40B4-BE49-F238E27FC236}">
              <a16:creationId xmlns:a16="http://schemas.microsoft.com/office/drawing/2014/main" id="{F3237AF0-5053-4C9E-BECB-5A01B84D70E9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73" name="Object 40" hidden="1">
          <a:extLst>
            <a:ext uri="{FF2B5EF4-FFF2-40B4-BE49-F238E27FC236}">
              <a16:creationId xmlns:a16="http://schemas.microsoft.com/office/drawing/2014/main" id="{1572F460-5626-4BCA-9962-53EA5AFC85F0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74" name="Object 87" hidden="1">
          <a:extLst>
            <a:ext uri="{FF2B5EF4-FFF2-40B4-BE49-F238E27FC236}">
              <a16:creationId xmlns:a16="http://schemas.microsoft.com/office/drawing/2014/main" id="{750FAEDD-7DBD-495A-A0B3-FFC556DA4158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6</xdr:row>
      <xdr:rowOff>0</xdr:rowOff>
    </xdr:from>
    <xdr:to>
      <xdr:col>24</xdr:col>
      <xdr:colOff>95250</xdr:colOff>
      <xdr:row>8</xdr:row>
      <xdr:rowOff>104775</xdr:rowOff>
    </xdr:to>
    <xdr:sp macro="" textlink="">
      <xdr:nvSpPr>
        <xdr:cNvPr id="75" name="Object 14" hidden="1">
          <a:extLst>
            <a:ext uri="{FF2B5EF4-FFF2-40B4-BE49-F238E27FC236}">
              <a16:creationId xmlns:a16="http://schemas.microsoft.com/office/drawing/2014/main" id="{1D9F9585-3633-4953-80E5-DE14C3A95506}"/>
            </a:ext>
          </a:extLst>
        </xdr:cNvPr>
        <xdr:cNvSpPr>
          <a:spLocks noChangeArrowheads="1"/>
        </xdr:cNvSpPr>
      </xdr:nvSpPr>
      <xdr:spPr bwMode="auto">
        <a:xfrm>
          <a:off x="11353800" y="979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76" name="Object 56" hidden="1">
          <a:extLst>
            <a:ext uri="{FF2B5EF4-FFF2-40B4-BE49-F238E27FC236}">
              <a16:creationId xmlns:a16="http://schemas.microsoft.com/office/drawing/2014/main" id="{74D56CEA-5E12-4CAA-97D9-4740CB5DCCE5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77" name="Object 56" hidden="1">
          <a:extLst>
            <a:ext uri="{FF2B5EF4-FFF2-40B4-BE49-F238E27FC236}">
              <a16:creationId xmlns:a16="http://schemas.microsoft.com/office/drawing/2014/main" id="{BFB673B3-76A4-4875-9C56-5F43B4AF9810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78" name="Object 40" hidden="1">
          <a:extLst>
            <a:ext uri="{FF2B5EF4-FFF2-40B4-BE49-F238E27FC236}">
              <a16:creationId xmlns:a16="http://schemas.microsoft.com/office/drawing/2014/main" id="{68B1855A-BFBF-4E07-93BB-2756243D92A8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79" name="Object 87" hidden="1">
          <a:extLst>
            <a:ext uri="{FF2B5EF4-FFF2-40B4-BE49-F238E27FC236}">
              <a16:creationId xmlns:a16="http://schemas.microsoft.com/office/drawing/2014/main" id="{4844B67F-98CD-41CA-BDD5-FCD0C208926C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80" name="Object 40" hidden="1">
          <a:extLst>
            <a:ext uri="{FF2B5EF4-FFF2-40B4-BE49-F238E27FC236}">
              <a16:creationId xmlns:a16="http://schemas.microsoft.com/office/drawing/2014/main" id="{E372D68B-578C-456A-B31C-C4572E23F501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81" name="Object 87" hidden="1">
          <a:extLst>
            <a:ext uri="{FF2B5EF4-FFF2-40B4-BE49-F238E27FC236}">
              <a16:creationId xmlns:a16="http://schemas.microsoft.com/office/drawing/2014/main" id="{E86D26F9-0C44-4794-919A-F294F8DEA7BA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82" name="Object 40" hidden="1">
          <a:extLst>
            <a:ext uri="{FF2B5EF4-FFF2-40B4-BE49-F238E27FC236}">
              <a16:creationId xmlns:a16="http://schemas.microsoft.com/office/drawing/2014/main" id="{B5C9331D-834D-487F-98F3-39AF5E1E6FEA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83" name="Object 87" hidden="1">
          <a:extLst>
            <a:ext uri="{FF2B5EF4-FFF2-40B4-BE49-F238E27FC236}">
              <a16:creationId xmlns:a16="http://schemas.microsoft.com/office/drawing/2014/main" id="{63F3D4FE-A035-4746-8263-606EA9240EF5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84" name="Object 40" hidden="1">
          <a:extLst>
            <a:ext uri="{FF2B5EF4-FFF2-40B4-BE49-F238E27FC236}">
              <a16:creationId xmlns:a16="http://schemas.microsoft.com/office/drawing/2014/main" id="{1EF26203-067A-46BF-82BC-0C0D69DB5276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85" name="Object 87" hidden="1">
          <a:extLst>
            <a:ext uri="{FF2B5EF4-FFF2-40B4-BE49-F238E27FC236}">
              <a16:creationId xmlns:a16="http://schemas.microsoft.com/office/drawing/2014/main" id="{8C7A2A63-D4AA-4657-9BD5-D4C900BF4F4E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6</xdr:row>
      <xdr:rowOff>0</xdr:rowOff>
    </xdr:from>
    <xdr:to>
      <xdr:col>24</xdr:col>
      <xdr:colOff>95250</xdr:colOff>
      <xdr:row>8</xdr:row>
      <xdr:rowOff>104775</xdr:rowOff>
    </xdr:to>
    <xdr:sp macro="" textlink="">
      <xdr:nvSpPr>
        <xdr:cNvPr id="86" name="Object 14" hidden="1">
          <a:extLst>
            <a:ext uri="{FF2B5EF4-FFF2-40B4-BE49-F238E27FC236}">
              <a16:creationId xmlns:a16="http://schemas.microsoft.com/office/drawing/2014/main" id="{B5C81DE4-A13D-4B1B-B18A-27CE71C753B0}"/>
            </a:ext>
          </a:extLst>
        </xdr:cNvPr>
        <xdr:cNvSpPr>
          <a:spLocks noChangeArrowheads="1"/>
        </xdr:cNvSpPr>
      </xdr:nvSpPr>
      <xdr:spPr bwMode="auto">
        <a:xfrm>
          <a:off x="11353800" y="979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87" name="Object 56" hidden="1">
          <a:extLst>
            <a:ext uri="{FF2B5EF4-FFF2-40B4-BE49-F238E27FC236}">
              <a16:creationId xmlns:a16="http://schemas.microsoft.com/office/drawing/2014/main" id="{745201EC-0912-41BE-B930-6A80AE3139F9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88" name="Object 56" hidden="1">
          <a:extLst>
            <a:ext uri="{FF2B5EF4-FFF2-40B4-BE49-F238E27FC236}">
              <a16:creationId xmlns:a16="http://schemas.microsoft.com/office/drawing/2014/main" id="{A1E68A46-6514-45B2-9580-8EE6C035EA15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6</xdr:row>
      <xdr:rowOff>0</xdr:rowOff>
    </xdr:from>
    <xdr:to>
      <xdr:col>23</xdr:col>
      <xdr:colOff>476250</xdr:colOff>
      <xdr:row>7</xdr:row>
      <xdr:rowOff>133350</xdr:rowOff>
    </xdr:to>
    <xdr:sp macro="" textlink="">
      <xdr:nvSpPr>
        <xdr:cNvPr id="89" name="Object 44" hidden="1">
          <a:extLst>
            <a:ext uri="{FF2B5EF4-FFF2-40B4-BE49-F238E27FC236}">
              <a16:creationId xmlns:a16="http://schemas.microsoft.com/office/drawing/2014/main" id="{E75934E7-7D72-4A53-8066-CA5488CF14D8}"/>
            </a:ext>
          </a:extLst>
        </xdr:cNvPr>
        <xdr:cNvSpPr>
          <a:spLocks noChangeArrowheads="1"/>
        </xdr:cNvSpPr>
      </xdr:nvSpPr>
      <xdr:spPr bwMode="auto">
        <a:xfrm>
          <a:off x="11439525" y="979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104775</xdr:colOff>
      <xdr:row>6</xdr:row>
      <xdr:rowOff>0</xdr:rowOff>
    </xdr:from>
    <xdr:to>
      <xdr:col>23</xdr:col>
      <xdr:colOff>476250</xdr:colOff>
      <xdr:row>7</xdr:row>
      <xdr:rowOff>133350</xdr:rowOff>
    </xdr:to>
    <xdr:sp macro="" textlink="">
      <xdr:nvSpPr>
        <xdr:cNvPr id="90" name="Object 91" hidden="1">
          <a:extLst>
            <a:ext uri="{FF2B5EF4-FFF2-40B4-BE49-F238E27FC236}">
              <a16:creationId xmlns:a16="http://schemas.microsoft.com/office/drawing/2014/main" id="{EC5338F4-CF7C-4A11-B577-AE73FFB99F2B}"/>
            </a:ext>
          </a:extLst>
        </xdr:cNvPr>
        <xdr:cNvSpPr>
          <a:spLocks noChangeArrowheads="1"/>
        </xdr:cNvSpPr>
      </xdr:nvSpPr>
      <xdr:spPr bwMode="auto">
        <a:xfrm>
          <a:off x="11439525" y="979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6</xdr:row>
      <xdr:rowOff>0</xdr:rowOff>
    </xdr:from>
    <xdr:to>
      <xdr:col>24</xdr:col>
      <xdr:colOff>95250</xdr:colOff>
      <xdr:row>8</xdr:row>
      <xdr:rowOff>104775</xdr:rowOff>
    </xdr:to>
    <xdr:sp macro="" textlink="">
      <xdr:nvSpPr>
        <xdr:cNvPr id="91" name="Object 14" hidden="1">
          <a:extLst>
            <a:ext uri="{FF2B5EF4-FFF2-40B4-BE49-F238E27FC236}">
              <a16:creationId xmlns:a16="http://schemas.microsoft.com/office/drawing/2014/main" id="{E88A685E-2A90-4886-9B02-8ABA2BA7D3DC}"/>
            </a:ext>
          </a:extLst>
        </xdr:cNvPr>
        <xdr:cNvSpPr>
          <a:spLocks noChangeArrowheads="1"/>
        </xdr:cNvSpPr>
      </xdr:nvSpPr>
      <xdr:spPr bwMode="auto">
        <a:xfrm>
          <a:off x="11353800" y="979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92" name="Object 56" hidden="1">
          <a:extLst>
            <a:ext uri="{FF2B5EF4-FFF2-40B4-BE49-F238E27FC236}">
              <a16:creationId xmlns:a16="http://schemas.microsoft.com/office/drawing/2014/main" id="{6C3EFBD9-27BB-4487-BA98-40005E632B28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93" name="Object 56" hidden="1">
          <a:extLst>
            <a:ext uri="{FF2B5EF4-FFF2-40B4-BE49-F238E27FC236}">
              <a16:creationId xmlns:a16="http://schemas.microsoft.com/office/drawing/2014/main" id="{543A81FC-4D32-4C8C-9E6C-C11011A02519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94" name="Object 40" hidden="1">
          <a:extLst>
            <a:ext uri="{FF2B5EF4-FFF2-40B4-BE49-F238E27FC236}">
              <a16:creationId xmlns:a16="http://schemas.microsoft.com/office/drawing/2014/main" id="{9EA029BF-CBBB-4222-B77F-5518D3B69E64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95" name="Object 87" hidden="1">
          <a:extLst>
            <a:ext uri="{FF2B5EF4-FFF2-40B4-BE49-F238E27FC236}">
              <a16:creationId xmlns:a16="http://schemas.microsoft.com/office/drawing/2014/main" id="{1E9D49AA-57FA-4ECD-88C2-8194A7699DE7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96" name="Object 40" hidden="1">
          <a:extLst>
            <a:ext uri="{FF2B5EF4-FFF2-40B4-BE49-F238E27FC236}">
              <a16:creationId xmlns:a16="http://schemas.microsoft.com/office/drawing/2014/main" id="{BD5A2FC4-B674-4282-86AD-EC31475740A9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7</xdr:row>
      <xdr:rowOff>114300</xdr:rowOff>
    </xdr:to>
    <xdr:sp macro="" textlink="">
      <xdr:nvSpPr>
        <xdr:cNvPr id="97" name="Object 87" hidden="1">
          <a:extLst>
            <a:ext uri="{FF2B5EF4-FFF2-40B4-BE49-F238E27FC236}">
              <a16:creationId xmlns:a16="http://schemas.microsoft.com/office/drawing/2014/main" id="{7A0999BD-CDA9-40CA-A05B-F84C3B57B513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98" name="Object 40" hidden="1">
          <a:extLst>
            <a:ext uri="{FF2B5EF4-FFF2-40B4-BE49-F238E27FC236}">
              <a16:creationId xmlns:a16="http://schemas.microsoft.com/office/drawing/2014/main" id="{1231488A-365C-45A4-A533-D09B3338BBB1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99" name="Object 87" hidden="1">
          <a:extLst>
            <a:ext uri="{FF2B5EF4-FFF2-40B4-BE49-F238E27FC236}">
              <a16:creationId xmlns:a16="http://schemas.microsoft.com/office/drawing/2014/main" id="{C024F277-AC91-4726-B076-D61F88D3EA53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100" name="Object 40" hidden="1">
          <a:extLst>
            <a:ext uri="{FF2B5EF4-FFF2-40B4-BE49-F238E27FC236}">
              <a16:creationId xmlns:a16="http://schemas.microsoft.com/office/drawing/2014/main" id="{AC0B6A9E-E0B7-4D94-8BF0-B28A82DD3D0F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23</xdr:col>
      <xdr:colOff>428625</xdr:colOff>
      <xdr:row>9</xdr:row>
      <xdr:rowOff>38100</xdr:rowOff>
    </xdr:to>
    <xdr:sp macro="" textlink="">
      <xdr:nvSpPr>
        <xdr:cNvPr id="101" name="Object 87" hidden="1">
          <a:extLst>
            <a:ext uri="{FF2B5EF4-FFF2-40B4-BE49-F238E27FC236}">
              <a16:creationId xmlns:a16="http://schemas.microsoft.com/office/drawing/2014/main" id="{C130B574-B3AB-4B9E-B92E-5CFA97E5E520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19050</xdr:colOff>
      <xdr:row>6</xdr:row>
      <xdr:rowOff>0</xdr:rowOff>
    </xdr:from>
    <xdr:to>
      <xdr:col>24</xdr:col>
      <xdr:colOff>95250</xdr:colOff>
      <xdr:row>8</xdr:row>
      <xdr:rowOff>104775</xdr:rowOff>
    </xdr:to>
    <xdr:sp macro="" textlink="">
      <xdr:nvSpPr>
        <xdr:cNvPr id="102" name="Object 14" hidden="1">
          <a:extLst>
            <a:ext uri="{FF2B5EF4-FFF2-40B4-BE49-F238E27FC236}">
              <a16:creationId xmlns:a16="http://schemas.microsoft.com/office/drawing/2014/main" id="{9F813192-CF23-4A3D-ABDD-697F539D50F5}"/>
            </a:ext>
          </a:extLst>
        </xdr:cNvPr>
        <xdr:cNvSpPr>
          <a:spLocks noChangeArrowheads="1"/>
        </xdr:cNvSpPr>
      </xdr:nvSpPr>
      <xdr:spPr bwMode="auto">
        <a:xfrm>
          <a:off x="11353800" y="979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103" name="Object 56" hidden="1">
          <a:extLst>
            <a:ext uri="{FF2B5EF4-FFF2-40B4-BE49-F238E27FC236}">
              <a16:creationId xmlns:a16="http://schemas.microsoft.com/office/drawing/2014/main" id="{7A37237B-E404-424F-BF30-589C85C0E7F9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23</xdr:col>
      <xdr:colOff>85725</xdr:colOff>
      <xdr:row>6</xdr:row>
      <xdr:rowOff>0</xdr:rowOff>
    </xdr:from>
    <xdr:to>
      <xdr:col>24</xdr:col>
      <xdr:colOff>9525</xdr:colOff>
      <xdr:row>8</xdr:row>
      <xdr:rowOff>114300</xdr:rowOff>
    </xdr:to>
    <xdr:sp macro="" textlink="">
      <xdr:nvSpPr>
        <xdr:cNvPr id="104" name="Object 56" hidden="1">
          <a:extLst>
            <a:ext uri="{FF2B5EF4-FFF2-40B4-BE49-F238E27FC236}">
              <a16:creationId xmlns:a16="http://schemas.microsoft.com/office/drawing/2014/main" id="{0722D5A1-A9B2-4C0C-A881-6A57C76FCA16}"/>
            </a:ext>
          </a:extLst>
        </xdr:cNvPr>
        <xdr:cNvSpPr>
          <a:spLocks noChangeArrowheads="1"/>
        </xdr:cNvSpPr>
      </xdr:nvSpPr>
      <xdr:spPr bwMode="auto">
        <a:xfrm>
          <a:off x="11420475" y="979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4</xdr:row>
      <xdr:rowOff>19050</xdr:rowOff>
    </xdr:from>
    <xdr:to>
      <xdr:col>14</xdr:col>
      <xdr:colOff>304800</xdr:colOff>
      <xdr:row>4</xdr:row>
      <xdr:rowOff>666750</xdr:rowOff>
    </xdr:to>
    <xdr:grpSp>
      <xdr:nvGrpSpPr>
        <xdr:cNvPr id="105" name="Группа 104">
          <a:extLst>
            <a:ext uri="{FF2B5EF4-FFF2-40B4-BE49-F238E27FC236}">
              <a16:creationId xmlns:a16="http://schemas.microsoft.com/office/drawing/2014/main" id="{FB7DAE9E-3C7E-444B-9294-A05D4CFCB2C2}"/>
            </a:ext>
          </a:extLst>
        </xdr:cNvPr>
        <xdr:cNvGrpSpPr/>
      </xdr:nvGrpSpPr>
      <xdr:grpSpPr>
        <a:xfrm>
          <a:off x="238125" y="1409700"/>
          <a:ext cx="6858000" cy="647700"/>
          <a:chOff x="7943850" y="9525"/>
          <a:chExt cx="3762375" cy="400050"/>
        </a:xfrm>
      </xdr:grpSpPr>
      <xdr:pic>
        <xdr:nvPicPr>
          <xdr:cNvPr id="106" name="Рисунок 105">
            <a:extLst>
              <a:ext uri="{FF2B5EF4-FFF2-40B4-BE49-F238E27FC236}">
                <a16:creationId xmlns:a16="http://schemas.microsoft.com/office/drawing/2014/main" id="{C371DDD0-9579-B28D-779D-EB9FAA7D17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7" name="Рисунок 106">
            <a:extLst>
              <a:ext uri="{FF2B5EF4-FFF2-40B4-BE49-F238E27FC236}">
                <a16:creationId xmlns:a16="http://schemas.microsoft.com/office/drawing/2014/main" id="{9321E81F-76D7-757F-1796-CDC79D425F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8" name="Рисунок 107">
            <a:extLst>
              <a:ext uri="{FF2B5EF4-FFF2-40B4-BE49-F238E27FC236}">
                <a16:creationId xmlns:a16="http://schemas.microsoft.com/office/drawing/2014/main" id="{82BE4B09-342A-306B-92EC-22C8C3A011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Рисунок 108">
            <a:extLst>
              <a:ext uri="{FF2B5EF4-FFF2-40B4-BE49-F238E27FC236}">
                <a16:creationId xmlns:a16="http://schemas.microsoft.com/office/drawing/2014/main" id="{6A68CEB6-9C49-35CE-21D6-2F6A860AB4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0" name="Рисунок 109">
            <a:extLst>
              <a:ext uri="{FF2B5EF4-FFF2-40B4-BE49-F238E27FC236}">
                <a16:creationId xmlns:a16="http://schemas.microsoft.com/office/drawing/2014/main" id="{09A0C65E-5F6D-E39A-BAF0-304C209871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1" name="Рисунок 110">
            <a:extLst>
              <a:ext uri="{FF2B5EF4-FFF2-40B4-BE49-F238E27FC236}">
                <a16:creationId xmlns:a16="http://schemas.microsoft.com/office/drawing/2014/main" id="{31F3BC0C-549E-0F0F-907A-C72F0EDC24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" name="Рисунок 111">
            <a:extLst>
              <a:ext uri="{FF2B5EF4-FFF2-40B4-BE49-F238E27FC236}">
                <a16:creationId xmlns:a16="http://schemas.microsoft.com/office/drawing/2014/main" id="{D2B14342-353B-2151-B6B2-B1E88FB5FF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83B1DD47-3261-B7CB-4410-7E3DC82323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123825</xdr:colOff>
      <xdr:row>0</xdr:row>
      <xdr:rowOff>152400</xdr:rowOff>
    </xdr:from>
    <xdr:to>
      <xdr:col>3</xdr:col>
      <xdr:colOff>219075</xdr:colOff>
      <xdr:row>2</xdr:row>
      <xdr:rowOff>33242</xdr:rowOff>
    </xdr:to>
    <xdr:pic>
      <xdr:nvPicPr>
        <xdr:cNvPr id="114" name="Picture 2" descr="Изображение выглядит как Шрифт&#10;&#10;Автоматически созданное описание">
          <a:extLst>
            <a:ext uri="{FF2B5EF4-FFF2-40B4-BE49-F238E27FC236}">
              <a16:creationId xmlns:a16="http://schemas.microsoft.com/office/drawing/2014/main" id="{79EC1226-C401-461A-AC92-9C10AC290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352425" y="152400"/>
          <a:ext cx="11049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104775</xdr:colOff>
      <xdr:row>0</xdr:row>
      <xdr:rowOff>38100</xdr:rowOff>
    </xdr:from>
    <xdr:to>
      <xdr:col>25</xdr:col>
      <xdr:colOff>266700</xdr:colOff>
      <xdr:row>2</xdr:row>
      <xdr:rowOff>171831</xdr:rowOff>
    </xdr:to>
    <xdr:pic>
      <xdr:nvPicPr>
        <xdr:cNvPr id="116" name="Рисунок 115" descr="Изображение выглядит как Графика, графическая вставка, искусство, дизайн&#10;&#10;Автоматически созданное описание">
          <a:extLst>
            <a:ext uri="{FF2B5EF4-FFF2-40B4-BE49-F238E27FC236}">
              <a16:creationId xmlns:a16="http://schemas.microsoft.com/office/drawing/2014/main" id="{8E40D827-BA89-493F-A521-B0DB2DB5A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944350" y="38100"/>
          <a:ext cx="666750" cy="781431"/>
        </a:xfrm>
        <a:prstGeom prst="rect">
          <a:avLst/>
        </a:prstGeom>
      </xdr:spPr>
    </xdr:pic>
    <xdr:clientData/>
  </xdr:twoCellAnchor>
  <xdr:twoCellAnchor editAs="oneCell">
    <xdr:from>
      <xdr:col>11</xdr:col>
      <xdr:colOff>100508</xdr:colOff>
      <xdr:row>13</xdr:row>
      <xdr:rowOff>161924</xdr:rowOff>
    </xdr:from>
    <xdr:to>
      <xdr:col>25</xdr:col>
      <xdr:colOff>466725</xdr:colOff>
      <xdr:row>25</xdr:row>
      <xdr:rowOff>57149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AEAAE37-A6BC-4611-BE9C-9F6BB30B3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358" y="4552949"/>
          <a:ext cx="7433767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38100</xdr:rowOff>
    </xdr:from>
    <xdr:to>
      <xdr:col>8</xdr:col>
      <xdr:colOff>409575</xdr:colOff>
      <xdr:row>4</xdr:row>
      <xdr:rowOff>438150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/>
      </xdr:nvGrpSpPr>
      <xdr:grpSpPr>
        <a:xfrm>
          <a:off x="323850" y="1323975"/>
          <a:ext cx="4572000" cy="400050"/>
          <a:chOff x="7943850" y="9525"/>
          <a:chExt cx="3762375" cy="400050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1B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B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B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B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1" name="Object 40" hidden="1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114300</xdr:rowOff>
    </xdr:to>
    <xdr:sp macro="" textlink="">
      <xdr:nvSpPr>
        <xdr:cNvPr id="12" name="Object 41" hidden="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>
          <a:spLocks noChangeArrowheads="1"/>
        </xdr:cNvSpPr>
      </xdr:nvSpPr>
      <xdr:spPr bwMode="auto">
        <a:xfrm>
          <a:off x="95250" y="18002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114300</xdr:rowOff>
    </xdr:to>
    <xdr:sp macro="" textlink="">
      <xdr:nvSpPr>
        <xdr:cNvPr id="13" name="Object 42" hidden="1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123825</xdr:rowOff>
    </xdr:to>
    <xdr:sp macro="" textlink="">
      <xdr:nvSpPr>
        <xdr:cNvPr id="14" name="Object 43" hidden="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>
          <a:spLocks noChangeArrowheads="1"/>
        </xdr:cNvSpPr>
      </xdr:nvSpPr>
      <xdr:spPr bwMode="auto">
        <a:xfrm>
          <a:off x="95250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123825</xdr:rowOff>
    </xdr:to>
    <xdr:sp macro="" textlink="">
      <xdr:nvSpPr>
        <xdr:cNvPr id="15" name="Object 44" hidden="1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>
          <a:spLocks noChangeArrowheads="1"/>
        </xdr:cNvSpPr>
      </xdr:nvSpPr>
      <xdr:spPr bwMode="auto">
        <a:xfrm>
          <a:off x="10477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6" name="Object 87" hidden="1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114300</xdr:rowOff>
    </xdr:to>
    <xdr:sp macro="" textlink="">
      <xdr:nvSpPr>
        <xdr:cNvPr id="17" name="Object 88" hidden="1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>
          <a:spLocks noChangeArrowheads="1"/>
        </xdr:cNvSpPr>
      </xdr:nvSpPr>
      <xdr:spPr bwMode="auto">
        <a:xfrm>
          <a:off x="95250" y="18002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114300</xdr:rowOff>
    </xdr:to>
    <xdr:sp macro="" textlink="">
      <xdr:nvSpPr>
        <xdr:cNvPr id="18" name="Object 89" hidden="1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123825</xdr:rowOff>
    </xdr:to>
    <xdr:sp macro="" textlink="">
      <xdr:nvSpPr>
        <xdr:cNvPr id="19" name="Object 90" hidden="1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>
          <a:spLocks noChangeArrowheads="1"/>
        </xdr:cNvSpPr>
      </xdr:nvSpPr>
      <xdr:spPr bwMode="auto">
        <a:xfrm>
          <a:off x="95250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123825</xdr:rowOff>
    </xdr:to>
    <xdr:sp macro="" textlink="">
      <xdr:nvSpPr>
        <xdr:cNvPr id="20" name="Object 91" hidden="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>
          <a:spLocks noChangeArrowheads="1"/>
        </xdr:cNvSpPr>
      </xdr:nvSpPr>
      <xdr:spPr bwMode="auto">
        <a:xfrm>
          <a:off x="10477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21" name="Object 40" hidden="1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22" name="Object 87" hidden="1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142875</xdr:rowOff>
    </xdr:to>
    <xdr:sp macro="" textlink="">
      <xdr:nvSpPr>
        <xdr:cNvPr id="23" name="Object 40" hidden="1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114300</xdr:rowOff>
    </xdr:to>
    <xdr:sp macro="" textlink="">
      <xdr:nvSpPr>
        <xdr:cNvPr id="24" name="Object 41" hidden="1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>
          <a:spLocks noChangeArrowheads="1"/>
        </xdr:cNvSpPr>
      </xdr:nvSpPr>
      <xdr:spPr bwMode="auto">
        <a:xfrm>
          <a:off x="95250" y="18002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133350</xdr:rowOff>
    </xdr:to>
    <xdr:sp macro="" textlink="">
      <xdr:nvSpPr>
        <xdr:cNvPr id="25" name="Object 42" hidden="1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142875</xdr:rowOff>
    </xdr:to>
    <xdr:sp macro="" textlink="">
      <xdr:nvSpPr>
        <xdr:cNvPr id="26" name="Object 44" hidden="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>
          <a:spLocks noChangeArrowheads="1"/>
        </xdr:cNvSpPr>
      </xdr:nvSpPr>
      <xdr:spPr bwMode="auto">
        <a:xfrm>
          <a:off x="104775" y="18002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142875</xdr:rowOff>
    </xdr:to>
    <xdr:sp macro="" textlink="">
      <xdr:nvSpPr>
        <xdr:cNvPr id="27" name="Object 87" hidden="1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114300</xdr:rowOff>
    </xdr:to>
    <xdr:sp macro="" textlink="">
      <xdr:nvSpPr>
        <xdr:cNvPr id="28" name="Object 88" hidden="1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>
          <a:spLocks noChangeArrowheads="1"/>
        </xdr:cNvSpPr>
      </xdr:nvSpPr>
      <xdr:spPr bwMode="auto">
        <a:xfrm>
          <a:off x="95250" y="1800225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133350</xdr:rowOff>
    </xdr:to>
    <xdr:sp macro="" textlink="">
      <xdr:nvSpPr>
        <xdr:cNvPr id="29" name="Object 89" hidden="1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142875</xdr:rowOff>
    </xdr:to>
    <xdr:sp macro="" textlink="">
      <xdr:nvSpPr>
        <xdr:cNvPr id="30" name="Object 91" hidden="1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>
          <a:spLocks noChangeArrowheads="1"/>
        </xdr:cNvSpPr>
      </xdr:nvSpPr>
      <xdr:spPr bwMode="auto">
        <a:xfrm>
          <a:off x="104775" y="18002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31" name="Object 40" hidden="1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32" name="Object 87" hidden="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33" name="Object 14" hidden="1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>
          <a:spLocks noChangeArrowheads="1"/>
        </xdr:cNvSpPr>
      </xdr:nvSpPr>
      <xdr:spPr bwMode="auto">
        <a:xfrm>
          <a:off x="200025" y="1800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34" name="Object 56" hidden="1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35" name="Object 56" hidden="1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36" name="Object 14" hidden="1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>
          <a:spLocks noChangeArrowheads="1"/>
        </xdr:cNvSpPr>
      </xdr:nvSpPr>
      <xdr:spPr bwMode="auto">
        <a:xfrm>
          <a:off x="200025" y="1800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37" name="Object 56" hidden="1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38" name="Object 56" hidden="1">
          <a:extLst>
            <a:ext uri="{FF2B5EF4-FFF2-40B4-BE49-F238E27FC236}">
              <a16:creationId xmlns:a16="http://schemas.microsoft.com/office/drawing/2014/main" id="{00000000-0008-0000-1B00-000026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39" name="Object 14" hidden="1">
          <a:extLst>
            <a:ext uri="{FF2B5EF4-FFF2-40B4-BE49-F238E27FC236}">
              <a16:creationId xmlns:a16="http://schemas.microsoft.com/office/drawing/2014/main" id="{00000000-0008-0000-1B00-000027000000}"/>
            </a:ext>
          </a:extLst>
        </xdr:cNvPr>
        <xdr:cNvSpPr>
          <a:spLocks noChangeArrowheads="1"/>
        </xdr:cNvSpPr>
      </xdr:nvSpPr>
      <xdr:spPr bwMode="auto">
        <a:xfrm>
          <a:off x="200025" y="1800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40" name="Object 56" hidden="1">
          <a:extLst>
            <a:ext uri="{FF2B5EF4-FFF2-40B4-BE49-F238E27FC236}">
              <a16:creationId xmlns:a16="http://schemas.microsoft.com/office/drawing/2014/main" id="{00000000-0008-0000-1B00-000028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41" name="Object 56" hidden="1">
          <a:extLst>
            <a:ext uri="{FF2B5EF4-FFF2-40B4-BE49-F238E27FC236}">
              <a16:creationId xmlns:a16="http://schemas.microsoft.com/office/drawing/2014/main" id="{00000000-0008-0000-1B00-000029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42" name="Object 14" hidden="1">
          <a:extLst>
            <a:ext uri="{FF2B5EF4-FFF2-40B4-BE49-F238E27FC236}">
              <a16:creationId xmlns:a16="http://schemas.microsoft.com/office/drawing/2014/main" id="{00000000-0008-0000-1B00-00002A000000}"/>
            </a:ext>
          </a:extLst>
        </xdr:cNvPr>
        <xdr:cNvSpPr>
          <a:spLocks noChangeArrowheads="1"/>
        </xdr:cNvSpPr>
      </xdr:nvSpPr>
      <xdr:spPr bwMode="auto">
        <a:xfrm>
          <a:off x="200025" y="1800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43" name="Object 56" hidden="1">
          <a:extLst>
            <a:ext uri="{FF2B5EF4-FFF2-40B4-BE49-F238E27FC236}">
              <a16:creationId xmlns:a16="http://schemas.microsoft.com/office/drawing/2014/main" id="{00000000-0008-0000-1B00-00002B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44" name="Object 56" hidden="1">
          <a:extLst>
            <a:ext uri="{FF2B5EF4-FFF2-40B4-BE49-F238E27FC236}">
              <a16:creationId xmlns:a16="http://schemas.microsoft.com/office/drawing/2014/main" id="{00000000-0008-0000-1B00-00002C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45" name="Object 14" hidden="1">
          <a:extLst>
            <a:ext uri="{FF2B5EF4-FFF2-40B4-BE49-F238E27FC236}">
              <a16:creationId xmlns:a16="http://schemas.microsoft.com/office/drawing/2014/main" id="{00000000-0008-0000-1B00-00002D000000}"/>
            </a:ext>
          </a:extLst>
        </xdr:cNvPr>
        <xdr:cNvSpPr>
          <a:spLocks noChangeArrowheads="1"/>
        </xdr:cNvSpPr>
      </xdr:nvSpPr>
      <xdr:spPr bwMode="auto">
        <a:xfrm>
          <a:off x="200025" y="1800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46" name="Object 56" hidden="1">
          <a:extLst>
            <a:ext uri="{FF2B5EF4-FFF2-40B4-BE49-F238E27FC236}">
              <a16:creationId xmlns:a16="http://schemas.microsoft.com/office/drawing/2014/main" id="{00000000-0008-0000-1B00-00002E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47" name="Object 56" hidden="1">
          <a:extLst>
            <a:ext uri="{FF2B5EF4-FFF2-40B4-BE49-F238E27FC236}">
              <a16:creationId xmlns:a16="http://schemas.microsoft.com/office/drawing/2014/main" id="{00000000-0008-0000-1B00-00002F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48" name="Object 40" hidden="1">
          <a:extLst>
            <a:ext uri="{FF2B5EF4-FFF2-40B4-BE49-F238E27FC236}">
              <a16:creationId xmlns:a16="http://schemas.microsoft.com/office/drawing/2014/main" id="{00000000-0008-0000-1B00-000030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49" name="Object 87" hidden="1">
          <a:extLst>
            <a:ext uri="{FF2B5EF4-FFF2-40B4-BE49-F238E27FC236}">
              <a16:creationId xmlns:a16="http://schemas.microsoft.com/office/drawing/2014/main" id="{00000000-0008-0000-1B00-000031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50" name="Object 40" hidden="1">
          <a:extLst>
            <a:ext uri="{FF2B5EF4-FFF2-40B4-BE49-F238E27FC236}">
              <a16:creationId xmlns:a16="http://schemas.microsoft.com/office/drawing/2014/main" id="{00000000-0008-0000-1B00-000032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51" name="Object 87" hidden="1">
          <a:extLst>
            <a:ext uri="{FF2B5EF4-FFF2-40B4-BE49-F238E27FC236}">
              <a16:creationId xmlns:a16="http://schemas.microsoft.com/office/drawing/2014/main" id="{00000000-0008-0000-1B00-000033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52" name="Object 40" hidden="1">
          <a:extLst>
            <a:ext uri="{FF2B5EF4-FFF2-40B4-BE49-F238E27FC236}">
              <a16:creationId xmlns:a16="http://schemas.microsoft.com/office/drawing/2014/main" id="{00000000-0008-0000-1B00-000034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53" name="Object 87" hidden="1">
          <a:extLst>
            <a:ext uri="{FF2B5EF4-FFF2-40B4-BE49-F238E27FC236}">
              <a16:creationId xmlns:a16="http://schemas.microsoft.com/office/drawing/2014/main" id="{00000000-0008-0000-1B00-000035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54" name="Object 14" hidden="1">
          <a:extLst>
            <a:ext uri="{FF2B5EF4-FFF2-40B4-BE49-F238E27FC236}">
              <a16:creationId xmlns:a16="http://schemas.microsoft.com/office/drawing/2014/main" id="{00000000-0008-0000-1B00-000036000000}"/>
            </a:ext>
          </a:extLst>
        </xdr:cNvPr>
        <xdr:cNvSpPr>
          <a:spLocks noChangeArrowheads="1"/>
        </xdr:cNvSpPr>
      </xdr:nvSpPr>
      <xdr:spPr bwMode="auto">
        <a:xfrm>
          <a:off x="200025" y="1800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55" name="Object 56" hidden="1">
          <a:extLst>
            <a:ext uri="{FF2B5EF4-FFF2-40B4-BE49-F238E27FC236}">
              <a16:creationId xmlns:a16="http://schemas.microsoft.com/office/drawing/2014/main" id="{00000000-0008-0000-1B00-000037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56" name="Object 56" hidden="1">
          <a:extLst>
            <a:ext uri="{FF2B5EF4-FFF2-40B4-BE49-F238E27FC236}">
              <a16:creationId xmlns:a16="http://schemas.microsoft.com/office/drawing/2014/main" id="{00000000-0008-0000-1B00-000038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57" name="Object 40" hidden="1">
          <a:extLst>
            <a:ext uri="{FF2B5EF4-FFF2-40B4-BE49-F238E27FC236}">
              <a16:creationId xmlns:a16="http://schemas.microsoft.com/office/drawing/2014/main" id="{00000000-0008-0000-1B00-000039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58" name="Object 87" hidden="1">
          <a:extLst>
            <a:ext uri="{FF2B5EF4-FFF2-40B4-BE49-F238E27FC236}">
              <a16:creationId xmlns:a16="http://schemas.microsoft.com/office/drawing/2014/main" id="{00000000-0008-0000-1B00-00003A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59" name="Object 40" hidden="1">
          <a:extLst>
            <a:ext uri="{FF2B5EF4-FFF2-40B4-BE49-F238E27FC236}">
              <a16:creationId xmlns:a16="http://schemas.microsoft.com/office/drawing/2014/main" id="{00000000-0008-0000-1B00-00003B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60" name="Object 87" hidden="1">
          <a:extLst>
            <a:ext uri="{FF2B5EF4-FFF2-40B4-BE49-F238E27FC236}">
              <a16:creationId xmlns:a16="http://schemas.microsoft.com/office/drawing/2014/main" id="{00000000-0008-0000-1B00-00003C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61" name="Object 40" hidden="1">
          <a:extLst>
            <a:ext uri="{FF2B5EF4-FFF2-40B4-BE49-F238E27FC236}">
              <a16:creationId xmlns:a16="http://schemas.microsoft.com/office/drawing/2014/main" id="{00000000-0008-0000-1B00-00003D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62" name="Object 87" hidden="1">
          <a:extLst>
            <a:ext uri="{FF2B5EF4-FFF2-40B4-BE49-F238E27FC236}">
              <a16:creationId xmlns:a16="http://schemas.microsoft.com/office/drawing/2014/main" id="{00000000-0008-0000-1B00-00003E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63" name="Object 14" hidden="1">
          <a:extLst>
            <a:ext uri="{FF2B5EF4-FFF2-40B4-BE49-F238E27FC236}">
              <a16:creationId xmlns:a16="http://schemas.microsoft.com/office/drawing/2014/main" id="{00000000-0008-0000-1B00-00003F000000}"/>
            </a:ext>
          </a:extLst>
        </xdr:cNvPr>
        <xdr:cNvSpPr>
          <a:spLocks noChangeArrowheads="1"/>
        </xdr:cNvSpPr>
      </xdr:nvSpPr>
      <xdr:spPr bwMode="auto">
        <a:xfrm>
          <a:off x="200025" y="1800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64" name="Object 56" hidden="1">
          <a:extLst>
            <a:ext uri="{FF2B5EF4-FFF2-40B4-BE49-F238E27FC236}">
              <a16:creationId xmlns:a16="http://schemas.microsoft.com/office/drawing/2014/main" id="{00000000-0008-0000-1B00-000040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65" name="Object 56" hidden="1">
          <a:extLst>
            <a:ext uri="{FF2B5EF4-FFF2-40B4-BE49-F238E27FC236}">
              <a16:creationId xmlns:a16="http://schemas.microsoft.com/office/drawing/2014/main" id="{00000000-0008-0000-1B00-000041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66" name="Object 40" hidden="1">
          <a:extLst>
            <a:ext uri="{FF2B5EF4-FFF2-40B4-BE49-F238E27FC236}">
              <a16:creationId xmlns:a16="http://schemas.microsoft.com/office/drawing/2014/main" id="{00000000-0008-0000-1B00-000042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67" name="Object 87" hidden="1">
          <a:extLst>
            <a:ext uri="{FF2B5EF4-FFF2-40B4-BE49-F238E27FC236}">
              <a16:creationId xmlns:a16="http://schemas.microsoft.com/office/drawing/2014/main" id="{00000000-0008-0000-1B00-000043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68" name="Object 40" hidden="1">
          <a:extLst>
            <a:ext uri="{FF2B5EF4-FFF2-40B4-BE49-F238E27FC236}">
              <a16:creationId xmlns:a16="http://schemas.microsoft.com/office/drawing/2014/main" id="{00000000-0008-0000-1B00-000044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69" name="Object 87" hidden="1">
          <a:extLst>
            <a:ext uri="{FF2B5EF4-FFF2-40B4-BE49-F238E27FC236}">
              <a16:creationId xmlns:a16="http://schemas.microsoft.com/office/drawing/2014/main" id="{00000000-0008-0000-1B00-000045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70" name="Object 40" hidden="1">
          <a:extLst>
            <a:ext uri="{FF2B5EF4-FFF2-40B4-BE49-F238E27FC236}">
              <a16:creationId xmlns:a16="http://schemas.microsoft.com/office/drawing/2014/main" id="{00000000-0008-0000-1B00-000046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71" name="Object 87" hidden="1">
          <a:extLst>
            <a:ext uri="{FF2B5EF4-FFF2-40B4-BE49-F238E27FC236}">
              <a16:creationId xmlns:a16="http://schemas.microsoft.com/office/drawing/2014/main" id="{00000000-0008-0000-1B00-000047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72" name="Object 14" hidden="1">
          <a:extLst>
            <a:ext uri="{FF2B5EF4-FFF2-40B4-BE49-F238E27FC236}">
              <a16:creationId xmlns:a16="http://schemas.microsoft.com/office/drawing/2014/main" id="{00000000-0008-0000-1B00-000048000000}"/>
            </a:ext>
          </a:extLst>
        </xdr:cNvPr>
        <xdr:cNvSpPr>
          <a:spLocks noChangeArrowheads="1"/>
        </xdr:cNvSpPr>
      </xdr:nvSpPr>
      <xdr:spPr bwMode="auto">
        <a:xfrm>
          <a:off x="200025" y="1800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73" name="Object 56" hidden="1">
          <a:extLst>
            <a:ext uri="{FF2B5EF4-FFF2-40B4-BE49-F238E27FC236}">
              <a16:creationId xmlns:a16="http://schemas.microsoft.com/office/drawing/2014/main" id="{00000000-0008-0000-1B00-000049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74" name="Object 56" hidden="1">
          <a:extLst>
            <a:ext uri="{FF2B5EF4-FFF2-40B4-BE49-F238E27FC236}">
              <a16:creationId xmlns:a16="http://schemas.microsoft.com/office/drawing/2014/main" id="{00000000-0008-0000-1B00-00004A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75" name="Object 40" hidden="1">
          <a:extLst>
            <a:ext uri="{FF2B5EF4-FFF2-40B4-BE49-F238E27FC236}">
              <a16:creationId xmlns:a16="http://schemas.microsoft.com/office/drawing/2014/main" id="{00000000-0008-0000-1B00-00004B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76" name="Object 87" hidden="1">
          <a:extLst>
            <a:ext uri="{FF2B5EF4-FFF2-40B4-BE49-F238E27FC236}">
              <a16:creationId xmlns:a16="http://schemas.microsoft.com/office/drawing/2014/main" id="{00000000-0008-0000-1B00-00004C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77" name="Object 40" hidden="1">
          <a:extLst>
            <a:ext uri="{FF2B5EF4-FFF2-40B4-BE49-F238E27FC236}">
              <a16:creationId xmlns:a16="http://schemas.microsoft.com/office/drawing/2014/main" id="{00000000-0008-0000-1B00-00004D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78" name="Object 87" hidden="1">
          <a:extLst>
            <a:ext uri="{FF2B5EF4-FFF2-40B4-BE49-F238E27FC236}">
              <a16:creationId xmlns:a16="http://schemas.microsoft.com/office/drawing/2014/main" id="{00000000-0008-0000-1B00-00004E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79" name="Object 40" hidden="1">
          <a:extLst>
            <a:ext uri="{FF2B5EF4-FFF2-40B4-BE49-F238E27FC236}">
              <a16:creationId xmlns:a16="http://schemas.microsoft.com/office/drawing/2014/main" id="{00000000-0008-0000-1B00-00004F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80" name="Object 87" hidden="1">
          <a:extLst>
            <a:ext uri="{FF2B5EF4-FFF2-40B4-BE49-F238E27FC236}">
              <a16:creationId xmlns:a16="http://schemas.microsoft.com/office/drawing/2014/main" id="{00000000-0008-0000-1B00-000050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81" name="Object 40" hidden="1">
          <a:extLst>
            <a:ext uri="{FF2B5EF4-FFF2-40B4-BE49-F238E27FC236}">
              <a16:creationId xmlns:a16="http://schemas.microsoft.com/office/drawing/2014/main" id="{00000000-0008-0000-1B00-000051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82" name="Object 87" hidden="1">
          <a:extLst>
            <a:ext uri="{FF2B5EF4-FFF2-40B4-BE49-F238E27FC236}">
              <a16:creationId xmlns:a16="http://schemas.microsoft.com/office/drawing/2014/main" id="{00000000-0008-0000-1B00-000052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83" name="Object 14" hidden="1">
          <a:extLst>
            <a:ext uri="{FF2B5EF4-FFF2-40B4-BE49-F238E27FC236}">
              <a16:creationId xmlns:a16="http://schemas.microsoft.com/office/drawing/2014/main" id="{00000000-0008-0000-1B00-000053000000}"/>
            </a:ext>
          </a:extLst>
        </xdr:cNvPr>
        <xdr:cNvSpPr>
          <a:spLocks noChangeArrowheads="1"/>
        </xdr:cNvSpPr>
      </xdr:nvSpPr>
      <xdr:spPr bwMode="auto">
        <a:xfrm>
          <a:off x="200025" y="1800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84" name="Object 56" hidden="1">
          <a:extLst>
            <a:ext uri="{FF2B5EF4-FFF2-40B4-BE49-F238E27FC236}">
              <a16:creationId xmlns:a16="http://schemas.microsoft.com/office/drawing/2014/main" id="{00000000-0008-0000-1B00-000054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85" name="Object 56" hidden="1">
          <a:extLst>
            <a:ext uri="{FF2B5EF4-FFF2-40B4-BE49-F238E27FC236}">
              <a16:creationId xmlns:a16="http://schemas.microsoft.com/office/drawing/2014/main" id="{00000000-0008-0000-1B00-000055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142875</xdr:rowOff>
    </xdr:to>
    <xdr:sp macro="" textlink="">
      <xdr:nvSpPr>
        <xdr:cNvPr id="86" name="Object 44" hidden="1">
          <a:extLst>
            <a:ext uri="{FF2B5EF4-FFF2-40B4-BE49-F238E27FC236}">
              <a16:creationId xmlns:a16="http://schemas.microsoft.com/office/drawing/2014/main" id="{00000000-0008-0000-1B00-000056000000}"/>
            </a:ext>
          </a:extLst>
        </xdr:cNvPr>
        <xdr:cNvSpPr>
          <a:spLocks noChangeArrowheads="1"/>
        </xdr:cNvSpPr>
      </xdr:nvSpPr>
      <xdr:spPr bwMode="auto">
        <a:xfrm>
          <a:off x="104775" y="18002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142875</xdr:rowOff>
    </xdr:to>
    <xdr:sp macro="" textlink="">
      <xdr:nvSpPr>
        <xdr:cNvPr id="87" name="Object 91" hidden="1">
          <a:extLst>
            <a:ext uri="{FF2B5EF4-FFF2-40B4-BE49-F238E27FC236}">
              <a16:creationId xmlns:a16="http://schemas.microsoft.com/office/drawing/2014/main" id="{00000000-0008-0000-1B00-000057000000}"/>
            </a:ext>
          </a:extLst>
        </xdr:cNvPr>
        <xdr:cNvSpPr>
          <a:spLocks noChangeArrowheads="1"/>
        </xdr:cNvSpPr>
      </xdr:nvSpPr>
      <xdr:spPr bwMode="auto">
        <a:xfrm>
          <a:off x="104775" y="1800225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88" name="Object 14" hidden="1">
          <a:extLst>
            <a:ext uri="{FF2B5EF4-FFF2-40B4-BE49-F238E27FC236}">
              <a16:creationId xmlns:a16="http://schemas.microsoft.com/office/drawing/2014/main" id="{00000000-0008-0000-1B00-000058000000}"/>
            </a:ext>
          </a:extLst>
        </xdr:cNvPr>
        <xdr:cNvSpPr>
          <a:spLocks noChangeArrowheads="1"/>
        </xdr:cNvSpPr>
      </xdr:nvSpPr>
      <xdr:spPr bwMode="auto">
        <a:xfrm>
          <a:off x="200025" y="1800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89" name="Object 56" hidden="1">
          <a:extLst>
            <a:ext uri="{FF2B5EF4-FFF2-40B4-BE49-F238E27FC236}">
              <a16:creationId xmlns:a16="http://schemas.microsoft.com/office/drawing/2014/main" id="{00000000-0008-0000-1B00-000059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90" name="Object 56" hidden="1">
          <a:extLst>
            <a:ext uri="{FF2B5EF4-FFF2-40B4-BE49-F238E27FC236}">
              <a16:creationId xmlns:a16="http://schemas.microsoft.com/office/drawing/2014/main" id="{00000000-0008-0000-1B00-00005A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91" name="Object 40" hidden="1">
          <a:extLst>
            <a:ext uri="{FF2B5EF4-FFF2-40B4-BE49-F238E27FC236}">
              <a16:creationId xmlns:a16="http://schemas.microsoft.com/office/drawing/2014/main" id="{00000000-0008-0000-1B00-00005B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92" name="Object 87" hidden="1">
          <a:extLst>
            <a:ext uri="{FF2B5EF4-FFF2-40B4-BE49-F238E27FC236}">
              <a16:creationId xmlns:a16="http://schemas.microsoft.com/office/drawing/2014/main" id="{00000000-0008-0000-1B00-00005C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93" name="Object 40" hidden="1">
          <a:extLst>
            <a:ext uri="{FF2B5EF4-FFF2-40B4-BE49-F238E27FC236}">
              <a16:creationId xmlns:a16="http://schemas.microsoft.com/office/drawing/2014/main" id="{00000000-0008-0000-1B00-00005D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94" name="Object 87" hidden="1">
          <a:extLst>
            <a:ext uri="{FF2B5EF4-FFF2-40B4-BE49-F238E27FC236}">
              <a16:creationId xmlns:a16="http://schemas.microsoft.com/office/drawing/2014/main" id="{00000000-0008-0000-1B00-00005E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95" name="Object 40" hidden="1">
          <a:extLst>
            <a:ext uri="{FF2B5EF4-FFF2-40B4-BE49-F238E27FC236}">
              <a16:creationId xmlns:a16="http://schemas.microsoft.com/office/drawing/2014/main" id="{00000000-0008-0000-1B00-00005F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96" name="Object 87" hidden="1">
          <a:extLst>
            <a:ext uri="{FF2B5EF4-FFF2-40B4-BE49-F238E27FC236}">
              <a16:creationId xmlns:a16="http://schemas.microsoft.com/office/drawing/2014/main" id="{00000000-0008-0000-1B00-000060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97" name="Object 40" hidden="1">
          <a:extLst>
            <a:ext uri="{FF2B5EF4-FFF2-40B4-BE49-F238E27FC236}">
              <a16:creationId xmlns:a16="http://schemas.microsoft.com/office/drawing/2014/main" id="{00000000-0008-0000-1B00-000061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98" name="Object 87" hidden="1">
          <a:extLst>
            <a:ext uri="{FF2B5EF4-FFF2-40B4-BE49-F238E27FC236}">
              <a16:creationId xmlns:a16="http://schemas.microsoft.com/office/drawing/2014/main" id="{00000000-0008-0000-1B00-000062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99" name="Object 14" hidden="1">
          <a:extLst>
            <a:ext uri="{FF2B5EF4-FFF2-40B4-BE49-F238E27FC236}">
              <a16:creationId xmlns:a16="http://schemas.microsoft.com/office/drawing/2014/main" id="{00000000-0008-0000-1B00-000063000000}"/>
            </a:ext>
          </a:extLst>
        </xdr:cNvPr>
        <xdr:cNvSpPr>
          <a:spLocks noChangeArrowheads="1"/>
        </xdr:cNvSpPr>
      </xdr:nvSpPr>
      <xdr:spPr bwMode="auto">
        <a:xfrm>
          <a:off x="200025" y="1800225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00" name="Object 56" hidden="1">
          <a:extLst>
            <a:ext uri="{FF2B5EF4-FFF2-40B4-BE49-F238E27FC236}">
              <a16:creationId xmlns:a16="http://schemas.microsoft.com/office/drawing/2014/main" id="{00000000-0008-0000-1B00-000064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01" name="Object 56" hidden="1">
          <a:extLst>
            <a:ext uri="{FF2B5EF4-FFF2-40B4-BE49-F238E27FC236}">
              <a16:creationId xmlns:a16="http://schemas.microsoft.com/office/drawing/2014/main" id="{00000000-0008-0000-1B00-000065000000}"/>
            </a:ext>
          </a:extLst>
        </xdr:cNvPr>
        <xdr:cNvSpPr>
          <a:spLocks noChangeArrowheads="1"/>
        </xdr:cNvSpPr>
      </xdr:nvSpPr>
      <xdr:spPr bwMode="auto">
        <a:xfrm>
          <a:off x="85725" y="1800225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10</xdr:col>
      <xdr:colOff>47625</xdr:colOff>
      <xdr:row>16</xdr:row>
      <xdr:rowOff>209549</xdr:rowOff>
    </xdr:from>
    <xdr:to>
      <xdr:col>18</xdr:col>
      <xdr:colOff>20584</xdr:colOff>
      <xdr:row>30</xdr:row>
      <xdr:rowOff>142875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1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86400" y="5000624"/>
          <a:ext cx="4811659" cy="281940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03" name="Object 40" hidden="1">
          <a:extLst>
            <a:ext uri="{FF2B5EF4-FFF2-40B4-BE49-F238E27FC236}">
              <a16:creationId xmlns:a16="http://schemas.microsoft.com/office/drawing/2014/main" id="{00000000-0008-0000-1B00-000067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114300</xdr:rowOff>
    </xdr:to>
    <xdr:sp macro="" textlink="">
      <xdr:nvSpPr>
        <xdr:cNvPr id="104" name="Object 41" hidden="1">
          <a:extLst>
            <a:ext uri="{FF2B5EF4-FFF2-40B4-BE49-F238E27FC236}">
              <a16:creationId xmlns:a16="http://schemas.microsoft.com/office/drawing/2014/main" id="{00000000-0008-0000-1B00-000068000000}"/>
            </a:ext>
          </a:extLst>
        </xdr:cNvPr>
        <xdr:cNvSpPr>
          <a:spLocks noChangeArrowheads="1"/>
        </xdr:cNvSpPr>
      </xdr:nvSpPr>
      <xdr:spPr bwMode="auto">
        <a:xfrm>
          <a:off x="95250" y="2000250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114300</xdr:rowOff>
    </xdr:to>
    <xdr:sp macro="" textlink="">
      <xdr:nvSpPr>
        <xdr:cNvPr id="105" name="Object 42" hidden="1">
          <a:extLst>
            <a:ext uri="{FF2B5EF4-FFF2-40B4-BE49-F238E27FC236}">
              <a16:creationId xmlns:a16="http://schemas.microsoft.com/office/drawing/2014/main" id="{00000000-0008-0000-1B00-000069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123825</xdr:rowOff>
    </xdr:to>
    <xdr:sp macro="" textlink="">
      <xdr:nvSpPr>
        <xdr:cNvPr id="106" name="Object 43" hidden="1">
          <a:extLst>
            <a:ext uri="{FF2B5EF4-FFF2-40B4-BE49-F238E27FC236}">
              <a16:creationId xmlns:a16="http://schemas.microsoft.com/office/drawing/2014/main" id="{00000000-0008-0000-1B00-00006A000000}"/>
            </a:ext>
          </a:extLst>
        </xdr:cNvPr>
        <xdr:cNvSpPr>
          <a:spLocks noChangeArrowheads="1"/>
        </xdr:cNvSpPr>
      </xdr:nvSpPr>
      <xdr:spPr bwMode="auto">
        <a:xfrm>
          <a:off x="95250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123825</xdr:rowOff>
    </xdr:to>
    <xdr:sp macro="" textlink="">
      <xdr:nvSpPr>
        <xdr:cNvPr id="107" name="Object 44" hidden="1">
          <a:extLst>
            <a:ext uri="{FF2B5EF4-FFF2-40B4-BE49-F238E27FC236}">
              <a16:creationId xmlns:a16="http://schemas.microsoft.com/office/drawing/2014/main" id="{00000000-0008-0000-1B00-00006B000000}"/>
            </a:ext>
          </a:extLst>
        </xdr:cNvPr>
        <xdr:cNvSpPr>
          <a:spLocks noChangeArrowheads="1"/>
        </xdr:cNvSpPr>
      </xdr:nvSpPr>
      <xdr:spPr bwMode="auto">
        <a:xfrm>
          <a:off x="10477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08" name="Object 87" hidden="1">
          <a:extLst>
            <a:ext uri="{FF2B5EF4-FFF2-40B4-BE49-F238E27FC236}">
              <a16:creationId xmlns:a16="http://schemas.microsoft.com/office/drawing/2014/main" id="{00000000-0008-0000-1B00-00006C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114300</xdr:rowOff>
    </xdr:to>
    <xdr:sp macro="" textlink="">
      <xdr:nvSpPr>
        <xdr:cNvPr id="109" name="Object 88" hidden="1">
          <a:extLst>
            <a:ext uri="{FF2B5EF4-FFF2-40B4-BE49-F238E27FC236}">
              <a16:creationId xmlns:a16="http://schemas.microsoft.com/office/drawing/2014/main" id="{00000000-0008-0000-1B00-00006D000000}"/>
            </a:ext>
          </a:extLst>
        </xdr:cNvPr>
        <xdr:cNvSpPr>
          <a:spLocks noChangeArrowheads="1"/>
        </xdr:cNvSpPr>
      </xdr:nvSpPr>
      <xdr:spPr bwMode="auto">
        <a:xfrm>
          <a:off x="95250" y="2000250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114300</xdr:rowOff>
    </xdr:to>
    <xdr:sp macro="" textlink="">
      <xdr:nvSpPr>
        <xdr:cNvPr id="110" name="Object 89" hidden="1">
          <a:extLst>
            <a:ext uri="{FF2B5EF4-FFF2-40B4-BE49-F238E27FC236}">
              <a16:creationId xmlns:a16="http://schemas.microsoft.com/office/drawing/2014/main" id="{00000000-0008-0000-1B00-00006E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123825</xdr:rowOff>
    </xdr:to>
    <xdr:sp macro="" textlink="">
      <xdr:nvSpPr>
        <xdr:cNvPr id="111" name="Object 90" hidden="1">
          <a:extLst>
            <a:ext uri="{FF2B5EF4-FFF2-40B4-BE49-F238E27FC236}">
              <a16:creationId xmlns:a16="http://schemas.microsoft.com/office/drawing/2014/main" id="{00000000-0008-0000-1B00-00006F000000}"/>
            </a:ext>
          </a:extLst>
        </xdr:cNvPr>
        <xdr:cNvSpPr>
          <a:spLocks noChangeArrowheads="1"/>
        </xdr:cNvSpPr>
      </xdr:nvSpPr>
      <xdr:spPr bwMode="auto">
        <a:xfrm>
          <a:off x="95250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123825</xdr:rowOff>
    </xdr:to>
    <xdr:sp macro="" textlink="">
      <xdr:nvSpPr>
        <xdr:cNvPr id="112" name="Object 91" hidden="1">
          <a:extLst>
            <a:ext uri="{FF2B5EF4-FFF2-40B4-BE49-F238E27FC236}">
              <a16:creationId xmlns:a16="http://schemas.microsoft.com/office/drawing/2014/main" id="{00000000-0008-0000-1B00-000070000000}"/>
            </a:ext>
          </a:extLst>
        </xdr:cNvPr>
        <xdr:cNvSpPr>
          <a:spLocks noChangeArrowheads="1"/>
        </xdr:cNvSpPr>
      </xdr:nvSpPr>
      <xdr:spPr bwMode="auto">
        <a:xfrm>
          <a:off x="10477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13" name="Object 40" hidden="1">
          <a:extLst>
            <a:ext uri="{FF2B5EF4-FFF2-40B4-BE49-F238E27FC236}">
              <a16:creationId xmlns:a16="http://schemas.microsoft.com/office/drawing/2014/main" id="{00000000-0008-0000-1B00-000071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14" name="Object 87" hidden="1">
          <a:extLst>
            <a:ext uri="{FF2B5EF4-FFF2-40B4-BE49-F238E27FC236}">
              <a16:creationId xmlns:a16="http://schemas.microsoft.com/office/drawing/2014/main" id="{00000000-0008-0000-1B00-000072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142875</xdr:rowOff>
    </xdr:to>
    <xdr:sp macro="" textlink="">
      <xdr:nvSpPr>
        <xdr:cNvPr id="115" name="Object 40" hidden="1">
          <a:extLst>
            <a:ext uri="{FF2B5EF4-FFF2-40B4-BE49-F238E27FC236}">
              <a16:creationId xmlns:a16="http://schemas.microsoft.com/office/drawing/2014/main" id="{00000000-0008-0000-1B00-000073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114300</xdr:rowOff>
    </xdr:to>
    <xdr:sp macro="" textlink="">
      <xdr:nvSpPr>
        <xdr:cNvPr id="116" name="Object 41" hidden="1">
          <a:extLst>
            <a:ext uri="{FF2B5EF4-FFF2-40B4-BE49-F238E27FC236}">
              <a16:creationId xmlns:a16="http://schemas.microsoft.com/office/drawing/2014/main" id="{00000000-0008-0000-1B00-000074000000}"/>
            </a:ext>
          </a:extLst>
        </xdr:cNvPr>
        <xdr:cNvSpPr>
          <a:spLocks noChangeArrowheads="1"/>
        </xdr:cNvSpPr>
      </xdr:nvSpPr>
      <xdr:spPr bwMode="auto">
        <a:xfrm>
          <a:off x="95250" y="2000250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133350</xdr:rowOff>
    </xdr:to>
    <xdr:sp macro="" textlink="">
      <xdr:nvSpPr>
        <xdr:cNvPr id="117" name="Object 42" hidden="1">
          <a:extLst>
            <a:ext uri="{FF2B5EF4-FFF2-40B4-BE49-F238E27FC236}">
              <a16:creationId xmlns:a16="http://schemas.microsoft.com/office/drawing/2014/main" id="{00000000-0008-0000-1B00-000075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142875</xdr:rowOff>
    </xdr:to>
    <xdr:sp macro="" textlink="">
      <xdr:nvSpPr>
        <xdr:cNvPr id="118" name="Object 44" hidden="1">
          <a:extLst>
            <a:ext uri="{FF2B5EF4-FFF2-40B4-BE49-F238E27FC236}">
              <a16:creationId xmlns:a16="http://schemas.microsoft.com/office/drawing/2014/main" id="{00000000-0008-0000-1B00-000076000000}"/>
            </a:ext>
          </a:extLst>
        </xdr:cNvPr>
        <xdr:cNvSpPr>
          <a:spLocks noChangeArrowheads="1"/>
        </xdr:cNvSpPr>
      </xdr:nvSpPr>
      <xdr:spPr bwMode="auto">
        <a:xfrm>
          <a:off x="104775" y="2000250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142875</xdr:rowOff>
    </xdr:to>
    <xdr:sp macro="" textlink="">
      <xdr:nvSpPr>
        <xdr:cNvPr id="119" name="Object 87" hidden="1">
          <a:extLst>
            <a:ext uri="{FF2B5EF4-FFF2-40B4-BE49-F238E27FC236}">
              <a16:creationId xmlns:a16="http://schemas.microsoft.com/office/drawing/2014/main" id="{00000000-0008-0000-1B00-000077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14</xdr:row>
      <xdr:rowOff>0</xdr:rowOff>
    </xdr:from>
    <xdr:to>
      <xdr:col>1</xdr:col>
      <xdr:colOff>438150</xdr:colOff>
      <xdr:row>15</xdr:row>
      <xdr:rowOff>114300</xdr:rowOff>
    </xdr:to>
    <xdr:sp macro="" textlink="">
      <xdr:nvSpPr>
        <xdr:cNvPr id="120" name="Object 88" hidden="1">
          <a:extLst>
            <a:ext uri="{FF2B5EF4-FFF2-40B4-BE49-F238E27FC236}">
              <a16:creationId xmlns:a16="http://schemas.microsoft.com/office/drawing/2014/main" id="{00000000-0008-0000-1B00-000078000000}"/>
            </a:ext>
          </a:extLst>
        </xdr:cNvPr>
        <xdr:cNvSpPr>
          <a:spLocks noChangeArrowheads="1"/>
        </xdr:cNvSpPr>
      </xdr:nvSpPr>
      <xdr:spPr bwMode="auto">
        <a:xfrm>
          <a:off x="95250" y="2000250"/>
          <a:ext cx="523875" cy="314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133350</xdr:rowOff>
    </xdr:to>
    <xdr:sp macro="" textlink="">
      <xdr:nvSpPr>
        <xdr:cNvPr id="121" name="Object 89" hidden="1">
          <a:extLst>
            <a:ext uri="{FF2B5EF4-FFF2-40B4-BE49-F238E27FC236}">
              <a16:creationId xmlns:a16="http://schemas.microsoft.com/office/drawing/2014/main" id="{00000000-0008-0000-1B00-000079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142875</xdr:rowOff>
    </xdr:to>
    <xdr:sp macro="" textlink="">
      <xdr:nvSpPr>
        <xdr:cNvPr id="122" name="Object 91" hidden="1">
          <a:extLst>
            <a:ext uri="{FF2B5EF4-FFF2-40B4-BE49-F238E27FC236}">
              <a16:creationId xmlns:a16="http://schemas.microsoft.com/office/drawing/2014/main" id="{00000000-0008-0000-1B00-00007A000000}"/>
            </a:ext>
          </a:extLst>
        </xdr:cNvPr>
        <xdr:cNvSpPr>
          <a:spLocks noChangeArrowheads="1"/>
        </xdr:cNvSpPr>
      </xdr:nvSpPr>
      <xdr:spPr bwMode="auto">
        <a:xfrm>
          <a:off x="104775" y="2000250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23" name="Object 40" hidden="1">
          <a:extLst>
            <a:ext uri="{FF2B5EF4-FFF2-40B4-BE49-F238E27FC236}">
              <a16:creationId xmlns:a16="http://schemas.microsoft.com/office/drawing/2014/main" id="{00000000-0008-0000-1B00-00007B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24" name="Object 87" hidden="1">
          <a:extLst>
            <a:ext uri="{FF2B5EF4-FFF2-40B4-BE49-F238E27FC236}">
              <a16:creationId xmlns:a16="http://schemas.microsoft.com/office/drawing/2014/main" id="{00000000-0008-0000-1B00-00007C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125" name="Object 14" hidden="1">
          <a:extLst>
            <a:ext uri="{FF2B5EF4-FFF2-40B4-BE49-F238E27FC236}">
              <a16:creationId xmlns:a16="http://schemas.microsoft.com/office/drawing/2014/main" id="{00000000-0008-0000-1B00-00007D000000}"/>
            </a:ext>
          </a:extLst>
        </xdr:cNvPr>
        <xdr:cNvSpPr>
          <a:spLocks noChangeArrowheads="1"/>
        </xdr:cNvSpPr>
      </xdr:nvSpPr>
      <xdr:spPr bwMode="auto">
        <a:xfrm>
          <a:off x="200025" y="2000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26" name="Object 56" hidden="1">
          <a:extLst>
            <a:ext uri="{FF2B5EF4-FFF2-40B4-BE49-F238E27FC236}">
              <a16:creationId xmlns:a16="http://schemas.microsoft.com/office/drawing/2014/main" id="{00000000-0008-0000-1B00-00007E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27" name="Object 56" hidden="1">
          <a:extLst>
            <a:ext uri="{FF2B5EF4-FFF2-40B4-BE49-F238E27FC236}">
              <a16:creationId xmlns:a16="http://schemas.microsoft.com/office/drawing/2014/main" id="{00000000-0008-0000-1B00-00007F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128" name="Object 14" hidden="1">
          <a:extLst>
            <a:ext uri="{FF2B5EF4-FFF2-40B4-BE49-F238E27FC236}">
              <a16:creationId xmlns:a16="http://schemas.microsoft.com/office/drawing/2014/main" id="{00000000-0008-0000-1B00-000080000000}"/>
            </a:ext>
          </a:extLst>
        </xdr:cNvPr>
        <xdr:cNvSpPr>
          <a:spLocks noChangeArrowheads="1"/>
        </xdr:cNvSpPr>
      </xdr:nvSpPr>
      <xdr:spPr bwMode="auto">
        <a:xfrm>
          <a:off x="200025" y="2000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29" name="Object 56" hidden="1">
          <a:extLst>
            <a:ext uri="{FF2B5EF4-FFF2-40B4-BE49-F238E27FC236}">
              <a16:creationId xmlns:a16="http://schemas.microsoft.com/office/drawing/2014/main" id="{00000000-0008-0000-1B00-000081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30" name="Object 56" hidden="1">
          <a:extLst>
            <a:ext uri="{FF2B5EF4-FFF2-40B4-BE49-F238E27FC236}">
              <a16:creationId xmlns:a16="http://schemas.microsoft.com/office/drawing/2014/main" id="{00000000-0008-0000-1B00-000082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131" name="Object 14" hidden="1">
          <a:extLst>
            <a:ext uri="{FF2B5EF4-FFF2-40B4-BE49-F238E27FC236}">
              <a16:creationId xmlns:a16="http://schemas.microsoft.com/office/drawing/2014/main" id="{00000000-0008-0000-1B00-000083000000}"/>
            </a:ext>
          </a:extLst>
        </xdr:cNvPr>
        <xdr:cNvSpPr>
          <a:spLocks noChangeArrowheads="1"/>
        </xdr:cNvSpPr>
      </xdr:nvSpPr>
      <xdr:spPr bwMode="auto">
        <a:xfrm>
          <a:off x="200025" y="2000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32" name="Object 56" hidden="1">
          <a:extLst>
            <a:ext uri="{FF2B5EF4-FFF2-40B4-BE49-F238E27FC236}">
              <a16:creationId xmlns:a16="http://schemas.microsoft.com/office/drawing/2014/main" id="{00000000-0008-0000-1B00-000084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33" name="Object 56" hidden="1">
          <a:extLst>
            <a:ext uri="{FF2B5EF4-FFF2-40B4-BE49-F238E27FC236}">
              <a16:creationId xmlns:a16="http://schemas.microsoft.com/office/drawing/2014/main" id="{00000000-0008-0000-1B00-000085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134" name="Object 14" hidden="1">
          <a:extLst>
            <a:ext uri="{FF2B5EF4-FFF2-40B4-BE49-F238E27FC236}">
              <a16:creationId xmlns:a16="http://schemas.microsoft.com/office/drawing/2014/main" id="{00000000-0008-0000-1B00-000086000000}"/>
            </a:ext>
          </a:extLst>
        </xdr:cNvPr>
        <xdr:cNvSpPr>
          <a:spLocks noChangeArrowheads="1"/>
        </xdr:cNvSpPr>
      </xdr:nvSpPr>
      <xdr:spPr bwMode="auto">
        <a:xfrm>
          <a:off x="200025" y="2000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35" name="Object 56" hidden="1">
          <a:extLst>
            <a:ext uri="{FF2B5EF4-FFF2-40B4-BE49-F238E27FC236}">
              <a16:creationId xmlns:a16="http://schemas.microsoft.com/office/drawing/2014/main" id="{00000000-0008-0000-1B00-000087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36" name="Object 56" hidden="1">
          <a:extLst>
            <a:ext uri="{FF2B5EF4-FFF2-40B4-BE49-F238E27FC236}">
              <a16:creationId xmlns:a16="http://schemas.microsoft.com/office/drawing/2014/main" id="{00000000-0008-0000-1B00-000088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137" name="Object 14" hidden="1">
          <a:extLst>
            <a:ext uri="{FF2B5EF4-FFF2-40B4-BE49-F238E27FC236}">
              <a16:creationId xmlns:a16="http://schemas.microsoft.com/office/drawing/2014/main" id="{00000000-0008-0000-1B00-000089000000}"/>
            </a:ext>
          </a:extLst>
        </xdr:cNvPr>
        <xdr:cNvSpPr>
          <a:spLocks noChangeArrowheads="1"/>
        </xdr:cNvSpPr>
      </xdr:nvSpPr>
      <xdr:spPr bwMode="auto">
        <a:xfrm>
          <a:off x="200025" y="2000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38" name="Object 56" hidden="1">
          <a:extLst>
            <a:ext uri="{FF2B5EF4-FFF2-40B4-BE49-F238E27FC236}">
              <a16:creationId xmlns:a16="http://schemas.microsoft.com/office/drawing/2014/main" id="{00000000-0008-0000-1B00-00008A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39" name="Object 56" hidden="1">
          <a:extLst>
            <a:ext uri="{FF2B5EF4-FFF2-40B4-BE49-F238E27FC236}">
              <a16:creationId xmlns:a16="http://schemas.microsoft.com/office/drawing/2014/main" id="{00000000-0008-0000-1B00-00008B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40" name="Object 40" hidden="1">
          <a:extLst>
            <a:ext uri="{FF2B5EF4-FFF2-40B4-BE49-F238E27FC236}">
              <a16:creationId xmlns:a16="http://schemas.microsoft.com/office/drawing/2014/main" id="{00000000-0008-0000-1B00-00008C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41" name="Object 87" hidden="1">
          <a:extLst>
            <a:ext uri="{FF2B5EF4-FFF2-40B4-BE49-F238E27FC236}">
              <a16:creationId xmlns:a16="http://schemas.microsoft.com/office/drawing/2014/main" id="{00000000-0008-0000-1B00-00008D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42" name="Object 40" hidden="1">
          <a:extLst>
            <a:ext uri="{FF2B5EF4-FFF2-40B4-BE49-F238E27FC236}">
              <a16:creationId xmlns:a16="http://schemas.microsoft.com/office/drawing/2014/main" id="{00000000-0008-0000-1B00-00008E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43" name="Object 87" hidden="1">
          <a:extLst>
            <a:ext uri="{FF2B5EF4-FFF2-40B4-BE49-F238E27FC236}">
              <a16:creationId xmlns:a16="http://schemas.microsoft.com/office/drawing/2014/main" id="{00000000-0008-0000-1B00-00008F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44" name="Object 40" hidden="1">
          <a:extLst>
            <a:ext uri="{FF2B5EF4-FFF2-40B4-BE49-F238E27FC236}">
              <a16:creationId xmlns:a16="http://schemas.microsoft.com/office/drawing/2014/main" id="{00000000-0008-0000-1B00-000090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45" name="Object 87" hidden="1">
          <a:extLst>
            <a:ext uri="{FF2B5EF4-FFF2-40B4-BE49-F238E27FC236}">
              <a16:creationId xmlns:a16="http://schemas.microsoft.com/office/drawing/2014/main" id="{00000000-0008-0000-1B00-000091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146" name="Object 14" hidden="1">
          <a:extLst>
            <a:ext uri="{FF2B5EF4-FFF2-40B4-BE49-F238E27FC236}">
              <a16:creationId xmlns:a16="http://schemas.microsoft.com/office/drawing/2014/main" id="{00000000-0008-0000-1B00-000092000000}"/>
            </a:ext>
          </a:extLst>
        </xdr:cNvPr>
        <xdr:cNvSpPr>
          <a:spLocks noChangeArrowheads="1"/>
        </xdr:cNvSpPr>
      </xdr:nvSpPr>
      <xdr:spPr bwMode="auto">
        <a:xfrm>
          <a:off x="200025" y="2000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47" name="Object 56" hidden="1">
          <a:extLst>
            <a:ext uri="{FF2B5EF4-FFF2-40B4-BE49-F238E27FC236}">
              <a16:creationId xmlns:a16="http://schemas.microsoft.com/office/drawing/2014/main" id="{00000000-0008-0000-1B00-000093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48" name="Object 56" hidden="1">
          <a:extLst>
            <a:ext uri="{FF2B5EF4-FFF2-40B4-BE49-F238E27FC236}">
              <a16:creationId xmlns:a16="http://schemas.microsoft.com/office/drawing/2014/main" id="{00000000-0008-0000-1B00-000094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49" name="Object 40" hidden="1">
          <a:extLst>
            <a:ext uri="{FF2B5EF4-FFF2-40B4-BE49-F238E27FC236}">
              <a16:creationId xmlns:a16="http://schemas.microsoft.com/office/drawing/2014/main" id="{00000000-0008-0000-1B00-000095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50" name="Object 87" hidden="1">
          <a:extLst>
            <a:ext uri="{FF2B5EF4-FFF2-40B4-BE49-F238E27FC236}">
              <a16:creationId xmlns:a16="http://schemas.microsoft.com/office/drawing/2014/main" id="{00000000-0008-0000-1B00-000096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51" name="Object 40" hidden="1">
          <a:extLst>
            <a:ext uri="{FF2B5EF4-FFF2-40B4-BE49-F238E27FC236}">
              <a16:creationId xmlns:a16="http://schemas.microsoft.com/office/drawing/2014/main" id="{00000000-0008-0000-1B00-000097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52" name="Object 87" hidden="1">
          <a:extLst>
            <a:ext uri="{FF2B5EF4-FFF2-40B4-BE49-F238E27FC236}">
              <a16:creationId xmlns:a16="http://schemas.microsoft.com/office/drawing/2014/main" id="{00000000-0008-0000-1B00-000098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53" name="Object 40" hidden="1">
          <a:extLst>
            <a:ext uri="{FF2B5EF4-FFF2-40B4-BE49-F238E27FC236}">
              <a16:creationId xmlns:a16="http://schemas.microsoft.com/office/drawing/2014/main" id="{00000000-0008-0000-1B00-000099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54" name="Object 87" hidden="1">
          <a:extLst>
            <a:ext uri="{FF2B5EF4-FFF2-40B4-BE49-F238E27FC236}">
              <a16:creationId xmlns:a16="http://schemas.microsoft.com/office/drawing/2014/main" id="{00000000-0008-0000-1B00-00009A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155" name="Object 14" hidden="1">
          <a:extLst>
            <a:ext uri="{FF2B5EF4-FFF2-40B4-BE49-F238E27FC236}">
              <a16:creationId xmlns:a16="http://schemas.microsoft.com/office/drawing/2014/main" id="{00000000-0008-0000-1B00-00009B000000}"/>
            </a:ext>
          </a:extLst>
        </xdr:cNvPr>
        <xdr:cNvSpPr>
          <a:spLocks noChangeArrowheads="1"/>
        </xdr:cNvSpPr>
      </xdr:nvSpPr>
      <xdr:spPr bwMode="auto">
        <a:xfrm>
          <a:off x="200025" y="2000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56" name="Object 56" hidden="1">
          <a:extLst>
            <a:ext uri="{FF2B5EF4-FFF2-40B4-BE49-F238E27FC236}">
              <a16:creationId xmlns:a16="http://schemas.microsoft.com/office/drawing/2014/main" id="{00000000-0008-0000-1B00-00009C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57" name="Object 56" hidden="1">
          <a:extLst>
            <a:ext uri="{FF2B5EF4-FFF2-40B4-BE49-F238E27FC236}">
              <a16:creationId xmlns:a16="http://schemas.microsoft.com/office/drawing/2014/main" id="{00000000-0008-0000-1B00-00009D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58" name="Object 40" hidden="1">
          <a:extLst>
            <a:ext uri="{FF2B5EF4-FFF2-40B4-BE49-F238E27FC236}">
              <a16:creationId xmlns:a16="http://schemas.microsoft.com/office/drawing/2014/main" id="{00000000-0008-0000-1B00-00009E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59" name="Object 87" hidden="1">
          <a:extLst>
            <a:ext uri="{FF2B5EF4-FFF2-40B4-BE49-F238E27FC236}">
              <a16:creationId xmlns:a16="http://schemas.microsoft.com/office/drawing/2014/main" id="{00000000-0008-0000-1B00-00009F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60" name="Object 40" hidden="1">
          <a:extLst>
            <a:ext uri="{FF2B5EF4-FFF2-40B4-BE49-F238E27FC236}">
              <a16:creationId xmlns:a16="http://schemas.microsoft.com/office/drawing/2014/main" id="{00000000-0008-0000-1B00-0000A0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61" name="Object 87" hidden="1">
          <a:extLst>
            <a:ext uri="{FF2B5EF4-FFF2-40B4-BE49-F238E27FC236}">
              <a16:creationId xmlns:a16="http://schemas.microsoft.com/office/drawing/2014/main" id="{00000000-0008-0000-1B00-0000A1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62" name="Object 40" hidden="1">
          <a:extLst>
            <a:ext uri="{FF2B5EF4-FFF2-40B4-BE49-F238E27FC236}">
              <a16:creationId xmlns:a16="http://schemas.microsoft.com/office/drawing/2014/main" id="{00000000-0008-0000-1B00-0000A2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63" name="Object 87" hidden="1">
          <a:extLst>
            <a:ext uri="{FF2B5EF4-FFF2-40B4-BE49-F238E27FC236}">
              <a16:creationId xmlns:a16="http://schemas.microsoft.com/office/drawing/2014/main" id="{00000000-0008-0000-1B00-0000A3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164" name="Object 14" hidden="1">
          <a:extLst>
            <a:ext uri="{FF2B5EF4-FFF2-40B4-BE49-F238E27FC236}">
              <a16:creationId xmlns:a16="http://schemas.microsoft.com/office/drawing/2014/main" id="{00000000-0008-0000-1B00-0000A4000000}"/>
            </a:ext>
          </a:extLst>
        </xdr:cNvPr>
        <xdr:cNvSpPr>
          <a:spLocks noChangeArrowheads="1"/>
        </xdr:cNvSpPr>
      </xdr:nvSpPr>
      <xdr:spPr bwMode="auto">
        <a:xfrm>
          <a:off x="200025" y="2000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65" name="Object 56" hidden="1">
          <a:extLst>
            <a:ext uri="{FF2B5EF4-FFF2-40B4-BE49-F238E27FC236}">
              <a16:creationId xmlns:a16="http://schemas.microsoft.com/office/drawing/2014/main" id="{00000000-0008-0000-1B00-0000A5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66" name="Object 56" hidden="1">
          <a:extLst>
            <a:ext uri="{FF2B5EF4-FFF2-40B4-BE49-F238E27FC236}">
              <a16:creationId xmlns:a16="http://schemas.microsoft.com/office/drawing/2014/main" id="{00000000-0008-0000-1B00-0000A6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67" name="Object 40" hidden="1">
          <a:extLst>
            <a:ext uri="{FF2B5EF4-FFF2-40B4-BE49-F238E27FC236}">
              <a16:creationId xmlns:a16="http://schemas.microsoft.com/office/drawing/2014/main" id="{00000000-0008-0000-1B00-0000A7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68" name="Object 87" hidden="1">
          <a:extLst>
            <a:ext uri="{FF2B5EF4-FFF2-40B4-BE49-F238E27FC236}">
              <a16:creationId xmlns:a16="http://schemas.microsoft.com/office/drawing/2014/main" id="{00000000-0008-0000-1B00-0000A8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69" name="Object 40" hidden="1">
          <a:extLst>
            <a:ext uri="{FF2B5EF4-FFF2-40B4-BE49-F238E27FC236}">
              <a16:creationId xmlns:a16="http://schemas.microsoft.com/office/drawing/2014/main" id="{00000000-0008-0000-1B00-0000A9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70" name="Object 87" hidden="1">
          <a:extLst>
            <a:ext uri="{FF2B5EF4-FFF2-40B4-BE49-F238E27FC236}">
              <a16:creationId xmlns:a16="http://schemas.microsoft.com/office/drawing/2014/main" id="{00000000-0008-0000-1B00-0000AA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71" name="Object 40" hidden="1">
          <a:extLst>
            <a:ext uri="{FF2B5EF4-FFF2-40B4-BE49-F238E27FC236}">
              <a16:creationId xmlns:a16="http://schemas.microsoft.com/office/drawing/2014/main" id="{00000000-0008-0000-1B00-0000AB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72" name="Object 87" hidden="1">
          <a:extLst>
            <a:ext uri="{FF2B5EF4-FFF2-40B4-BE49-F238E27FC236}">
              <a16:creationId xmlns:a16="http://schemas.microsoft.com/office/drawing/2014/main" id="{00000000-0008-0000-1B00-0000AC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73" name="Object 40" hidden="1">
          <a:extLst>
            <a:ext uri="{FF2B5EF4-FFF2-40B4-BE49-F238E27FC236}">
              <a16:creationId xmlns:a16="http://schemas.microsoft.com/office/drawing/2014/main" id="{00000000-0008-0000-1B00-0000AD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74" name="Object 87" hidden="1">
          <a:extLst>
            <a:ext uri="{FF2B5EF4-FFF2-40B4-BE49-F238E27FC236}">
              <a16:creationId xmlns:a16="http://schemas.microsoft.com/office/drawing/2014/main" id="{00000000-0008-0000-1B00-0000AE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175" name="Object 14" hidden="1">
          <a:extLst>
            <a:ext uri="{FF2B5EF4-FFF2-40B4-BE49-F238E27FC236}">
              <a16:creationId xmlns:a16="http://schemas.microsoft.com/office/drawing/2014/main" id="{00000000-0008-0000-1B00-0000AF000000}"/>
            </a:ext>
          </a:extLst>
        </xdr:cNvPr>
        <xdr:cNvSpPr>
          <a:spLocks noChangeArrowheads="1"/>
        </xdr:cNvSpPr>
      </xdr:nvSpPr>
      <xdr:spPr bwMode="auto">
        <a:xfrm>
          <a:off x="200025" y="2000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76" name="Object 56" hidden="1">
          <a:extLst>
            <a:ext uri="{FF2B5EF4-FFF2-40B4-BE49-F238E27FC236}">
              <a16:creationId xmlns:a16="http://schemas.microsoft.com/office/drawing/2014/main" id="{00000000-0008-0000-1B00-0000B0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77" name="Object 56" hidden="1">
          <a:extLst>
            <a:ext uri="{FF2B5EF4-FFF2-40B4-BE49-F238E27FC236}">
              <a16:creationId xmlns:a16="http://schemas.microsoft.com/office/drawing/2014/main" id="{00000000-0008-0000-1B00-0000B1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142875</xdr:rowOff>
    </xdr:to>
    <xdr:sp macro="" textlink="">
      <xdr:nvSpPr>
        <xdr:cNvPr id="178" name="Object 44" hidden="1">
          <a:extLst>
            <a:ext uri="{FF2B5EF4-FFF2-40B4-BE49-F238E27FC236}">
              <a16:creationId xmlns:a16="http://schemas.microsoft.com/office/drawing/2014/main" id="{00000000-0008-0000-1B00-0000B2000000}"/>
            </a:ext>
          </a:extLst>
        </xdr:cNvPr>
        <xdr:cNvSpPr>
          <a:spLocks noChangeArrowheads="1"/>
        </xdr:cNvSpPr>
      </xdr:nvSpPr>
      <xdr:spPr bwMode="auto">
        <a:xfrm>
          <a:off x="104775" y="2000250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14</xdr:row>
      <xdr:rowOff>0</xdr:rowOff>
    </xdr:from>
    <xdr:to>
      <xdr:col>2</xdr:col>
      <xdr:colOff>0</xdr:colOff>
      <xdr:row>15</xdr:row>
      <xdr:rowOff>142875</xdr:rowOff>
    </xdr:to>
    <xdr:sp macro="" textlink="">
      <xdr:nvSpPr>
        <xdr:cNvPr id="179" name="Object 91" hidden="1">
          <a:extLst>
            <a:ext uri="{FF2B5EF4-FFF2-40B4-BE49-F238E27FC236}">
              <a16:creationId xmlns:a16="http://schemas.microsoft.com/office/drawing/2014/main" id="{00000000-0008-0000-1B00-0000B3000000}"/>
            </a:ext>
          </a:extLst>
        </xdr:cNvPr>
        <xdr:cNvSpPr>
          <a:spLocks noChangeArrowheads="1"/>
        </xdr:cNvSpPr>
      </xdr:nvSpPr>
      <xdr:spPr bwMode="auto">
        <a:xfrm>
          <a:off x="104775" y="2000250"/>
          <a:ext cx="52387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180" name="Object 14" hidden="1">
          <a:extLst>
            <a:ext uri="{FF2B5EF4-FFF2-40B4-BE49-F238E27FC236}">
              <a16:creationId xmlns:a16="http://schemas.microsoft.com/office/drawing/2014/main" id="{00000000-0008-0000-1B00-0000B4000000}"/>
            </a:ext>
          </a:extLst>
        </xdr:cNvPr>
        <xdr:cNvSpPr>
          <a:spLocks noChangeArrowheads="1"/>
        </xdr:cNvSpPr>
      </xdr:nvSpPr>
      <xdr:spPr bwMode="auto">
        <a:xfrm>
          <a:off x="200025" y="2000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81" name="Object 56" hidden="1">
          <a:extLst>
            <a:ext uri="{FF2B5EF4-FFF2-40B4-BE49-F238E27FC236}">
              <a16:creationId xmlns:a16="http://schemas.microsoft.com/office/drawing/2014/main" id="{00000000-0008-0000-1B00-0000B5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82" name="Object 56" hidden="1">
          <a:extLst>
            <a:ext uri="{FF2B5EF4-FFF2-40B4-BE49-F238E27FC236}">
              <a16:creationId xmlns:a16="http://schemas.microsoft.com/office/drawing/2014/main" id="{00000000-0008-0000-1B00-0000B6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83" name="Object 40" hidden="1">
          <a:extLst>
            <a:ext uri="{FF2B5EF4-FFF2-40B4-BE49-F238E27FC236}">
              <a16:creationId xmlns:a16="http://schemas.microsoft.com/office/drawing/2014/main" id="{00000000-0008-0000-1B00-0000B7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84" name="Object 87" hidden="1">
          <a:extLst>
            <a:ext uri="{FF2B5EF4-FFF2-40B4-BE49-F238E27FC236}">
              <a16:creationId xmlns:a16="http://schemas.microsoft.com/office/drawing/2014/main" id="{00000000-0008-0000-1B00-0000B8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85" name="Object 40" hidden="1">
          <a:extLst>
            <a:ext uri="{FF2B5EF4-FFF2-40B4-BE49-F238E27FC236}">
              <a16:creationId xmlns:a16="http://schemas.microsoft.com/office/drawing/2014/main" id="{00000000-0008-0000-1B00-0000B9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15</xdr:row>
      <xdr:rowOff>123825</xdr:rowOff>
    </xdr:to>
    <xdr:sp macro="" textlink="">
      <xdr:nvSpPr>
        <xdr:cNvPr id="186" name="Object 87" hidden="1">
          <a:extLst>
            <a:ext uri="{FF2B5EF4-FFF2-40B4-BE49-F238E27FC236}">
              <a16:creationId xmlns:a16="http://schemas.microsoft.com/office/drawing/2014/main" id="{00000000-0008-0000-1B00-0000BA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323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87" name="Object 40" hidden="1">
          <a:extLst>
            <a:ext uri="{FF2B5EF4-FFF2-40B4-BE49-F238E27FC236}">
              <a16:creationId xmlns:a16="http://schemas.microsoft.com/office/drawing/2014/main" id="{00000000-0008-0000-1B00-0000BB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88" name="Object 87" hidden="1">
          <a:extLst>
            <a:ext uri="{FF2B5EF4-FFF2-40B4-BE49-F238E27FC236}">
              <a16:creationId xmlns:a16="http://schemas.microsoft.com/office/drawing/2014/main" id="{00000000-0008-0000-1B00-0000BC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89" name="Object 40" hidden="1">
          <a:extLst>
            <a:ext uri="{FF2B5EF4-FFF2-40B4-BE49-F238E27FC236}">
              <a16:creationId xmlns:a16="http://schemas.microsoft.com/office/drawing/2014/main" id="{00000000-0008-0000-1B00-0000BD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1</xdr:col>
      <xdr:colOff>428625</xdr:colOff>
      <xdr:row>16</xdr:row>
      <xdr:rowOff>152400</xdr:rowOff>
    </xdr:to>
    <xdr:sp macro="" textlink="">
      <xdr:nvSpPr>
        <xdr:cNvPr id="190" name="Object 87" hidden="1">
          <a:extLst>
            <a:ext uri="{FF2B5EF4-FFF2-40B4-BE49-F238E27FC236}">
              <a16:creationId xmlns:a16="http://schemas.microsoft.com/office/drawing/2014/main" id="{00000000-0008-0000-1B00-0000BE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2387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14</xdr:row>
      <xdr:rowOff>0</xdr:rowOff>
    </xdr:from>
    <xdr:to>
      <xdr:col>2</xdr:col>
      <xdr:colOff>123825</xdr:colOff>
      <xdr:row>16</xdr:row>
      <xdr:rowOff>9525</xdr:rowOff>
    </xdr:to>
    <xdr:sp macro="" textlink="">
      <xdr:nvSpPr>
        <xdr:cNvPr id="191" name="Object 14" hidden="1">
          <a:extLst>
            <a:ext uri="{FF2B5EF4-FFF2-40B4-BE49-F238E27FC236}">
              <a16:creationId xmlns:a16="http://schemas.microsoft.com/office/drawing/2014/main" id="{00000000-0008-0000-1B00-0000BF000000}"/>
            </a:ext>
          </a:extLst>
        </xdr:cNvPr>
        <xdr:cNvSpPr>
          <a:spLocks noChangeArrowheads="1"/>
        </xdr:cNvSpPr>
      </xdr:nvSpPr>
      <xdr:spPr bwMode="auto">
        <a:xfrm>
          <a:off x="200025" y="2000250"/>
          <a:ext cx="5524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92" name="Object 56" hidden="1">
          <a:extLst>
            <a:ext uri="{FF2B5EF4-FFF2-40B4-BE49-F238E27FC236}">
              <a16:creationId xmlns:a16="http://schemas.microsoft.com/office/drawing/2014/main" id="{00000000-0008-0000-1B00-0000C0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14</xdr:row>
      <xdr:rowOff>0</xdr:rowOff>
    </xdr:from>
    <xdr:to>
      <xdr:col>2</xdr:col>
      <xdr:colOff>38100</xdr:colOff>
      <xdr:row>16</xdr:row>
      <xdr:rowOff>19050</xdr:rowOff>
    </xdr:to>
    <xdr:sp macro="" textlink="">
      <xdr:nvSpPr>
        <xdr:cNvPr id="193" name="Object 56" hidden="1">
          <a:extLst>
            <a:ext uri="{FF2B5EF4-FFF2-40B4-BE49-F238E27FC236}">
              <a16:creationId xmlns:a16="http://schemas.microsoft.com/office/drawing/2014/main" id="{00000000-0008-0000-1B00-0000C1000000}"/>
            </a:ext>
          </a:extLst>
        </xdr:cNvPr>
        <xdr:cNvSpPr>
          <a:spLocks noChangeArrowheads="1"/>
        </xdr:cNvSpPr>
      </xdr:nvSpPr>
      <xdr:spPr bwMode="auto">
        <a:xfrm>
          <a:off x="85725" y="2000250"/>
          <a:ext cx="581025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16</xdr:col>
      <xdr:colOff>352425</xdr:colOff>
      <xdr:row>0</xdr:row>
      <xdr:rowOff>0</xdr:rowOff>
    </xdr:from>
    <xdr:to>
      <xdr:col>17</xdr:col>
      <xdr:colOff>409575</xdr:colOff>
      <xdr:row>2</xdr:row>
      <xdr:rowOff>209931</xdr:rowOff>
    </xdr:to>
    <xdr:pic>
      <xdr:nvPicPr>
        <xdr:cNvPr id="194" name="Рисунок 193" descr="logo_itog.png">
          <a:extLst>
            <a:ext uri="{FF2B5EF4-FFF2-40B4-BE49-F238E27FC236}">
              <a16:creationId xmlns:a16="http://schemas.microsoft.com/office/drawing/2014/main" id="{00000000-0008-0000-1B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10700" y="0"/>
          <a:ext cx="666750" cy="7814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0</xdr:row>
      <xdr:rowOff>133350</xdr:rowOff>
    </xdr:from>
    <xdr:to>
      <xdr:col>1</xdr:col>
      <xdr:colOff>1200150</xdr:colOff>
      <xdr:row>2</xdr:row>
      <xdr:rowOff>14192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361950" y="1333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76200</xdr:rowOff>
    </xdr:from>
    <xdr:to>
      <xdr:col>17</xdr:col>
      <xdr:colOff>371475</xdr:colOff>
      <xdr:row>2</xdr:row>
      <xdr:rowOff>209931</xdr:rowOff>
    </xdr:to>
    <xdr:pic>
      <xdr:nvPicPr>
        <xdr:cNvPr id="14" name="Рисунок 13" descr="logo_itog.png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15675" y="76200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4</xdr:row>
      <xdr:rowOff>66675</xdr:rowOff>
    </xdr:from>
    <xdr:to>
      <xdr:col>11</xdr:col>
      <xdr:colOff>581025</xdr:colOff>
      <xdr:row>4</xdr:row>
      <xdr:rowOff>666750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pSpPr/>
      </xdr:nvGrpSpPr>
      <xdr:grpSpPr>
        <a:xfrm>
          <a:off x="295275" y="1466850"/>
          <a:ext cx="8039100" cy="600075"/>
          <a:chOff x="7943850" y="9525"/>
          <a:chExt cx="3762375" cy="400050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1C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0000000-0008-0000-1C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00000000-0008-0000-1C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1C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id="{00000000-0008-0000-1C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00000000-0008-0000-1C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" name="Рисунок 21">
            <a:extLst>
              <a:ext uri="{FF2B5EF4-FFF2-40B4-BE49-F238E27FC236}">
                <a16:creationId xmlns:a16="http://schemas.microsoft.com/office/drawing/2014/main" id="{00000000-0008-0000-1C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id="{00000000-0008-0000-1C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104775</xdr:colOff>
      <xdr:row>8</xdr:row>
      <xdr:rowOff>47625</xdr:rowOff>
    </xdr:from>
    <xdr:to>
      <xdr:col>16</xdr:col>
      <xdr:colOff>695325</xdr:colOff>
      <xdr:row>8</xdr:row>
      <xdr:rowOff>390525</xdr:rowOff>
    </xdr:to>
    <xdr:pic>
      <xdr:nvPicPr>
        <xdr:cNvPr id="174" name="Рисунок 923">
          <a:extLst>
            <a:ext uri="{FF2B5EF4-FFF2-40B4-BE49-F238E27FC236}">
              <a16:creationId xmlns:a16="http://schemas.microsoft.com/office/drawing/2014/main" id="{00000000-0008-0000-1D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26384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104775</xdr:colOff>
      <xdr:row>11</xdr:row>
      <xdr:rowOff>47625</xdr:rowOff>
    </xdr:from>
    <xdr:to>
      <xdr:col>16</xdr:col>
      <xdr:colOff>695325</xdr:colOff>
      <xdr:row>11</xdr:row>
      <xdr:rowOff>390525</xdr:rowOff>
    </xdr:to>
    <xdr:pic>
      <xdr:nvPicPr>
        <xdr:cNvPr id="175" name="Рисунок 923">
          <a:extLst>
            <a:ext uri="{FF2B5EF4-FFF2-40B4-BE49-F238E27FC236}">
              <a16:creationId xmlns:a16="http://schemas.microsoft.com/office/drawing/2014/main" id="{00000000-0008-0000-1D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35909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104775</xdr:colOff>
      <xdr:row>12</xdr:row>
      <xdr:rowOff>47625</xdr:rowOff>
    </xdr:from>
    <xdr:to>
      <xdr:col>16</xdr:col>
      <xdr:colOff>695325</xdr:colOff>
      <xdr:row>12</xdr:row>
      <xdr:rowOff>390525</xdr:rowOff>
    </xdr:to>
    <xdr:pic>
      <xdr:nvPicPr>
        <xdr:cNvPr id="176" name="Рисунок 923">
          <a:extLst>
            <a:ext uri="{FF2B5EF4-FFF2-40B4-BE49-F238E27FC236}">
              <a16:creationId xmlns:a16="http://schemas.microsoft.com/office/drawing/2014/main" id="{00000000-0008-0000-1D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40671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104775</xdr:colOff>
      <xdr:row>14</xdr:row>
      <xdr:rowOff>47625</xdr:rowOff>
    </xdr:from>
    <xdr:to>
      <xdr:col>16</xdr:col>
      <xdr:colOff>695325</xdr:colOff>
      <xdr:row>14</xdr:row>
      <xdr:rowOff>390525</xdr:rowOff>
    </xdr:to>
    <xdr:pic>
      <xdr:nvPicPr>
        <xdr:cNvPr id="178" name="Рисунок 923">
          <a:extLst>
            <a:ext uri="{FF2B5EF4-FFF2-40B4-BE49-F238E27FC236}">
              <a16:creationId xmlns:a16="http://schemas.microsoft.com/office/drawing/2014/main" id="{00000000-0008-0000-1D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50196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104775</xdr:colOff>
      <xdr:row>15</xdr:row>
      <xdr:rowOff>47625</xdr:rowOff>
    </xdr:from>
    <xdr:to>
      <xdr:col>16</xdr:col>
      <xdr:colOff>695325</xdr:colOff>
      <xdr:row>15</xdr:row>
      <xdr:rowOff>390525</xdr:rowOff>
    </xdr:to>
    <xdr:pic>
      <xdr:nvPicPr>
        <xdr:cNvPr id="179" name="Рисунок 923">
          <a:extLst>
            <a:ext uri="{FF2B5EF4-FFF2-40B4-BE49-F238E27FC236}">
              <a16:creationId xmlns:a16="http://schemas.microsoft.com/office/drawing/2014/main" id="{00000000-0008-0000-1D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54959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104775</xdr:colOff>
      <xdr:row>19</xdr:row>
      <xdr:rowOff>47625</xdr:rowOff>
    </xdr:from>
    <xdr:to>
      <xdr:col>16</xdr:col>
      <xdr:colOff>695325</xdr:colOff>
      <xdr:row>19</xdr:row>
      <xdr:rowOff>390525</xdr:rowOff>
    </xdr:to>
    <xdr:pic>
      <xdr:nvPicPr>
        <xdr:cNvPr id="183" name="Рисунок 923">
          <a:extLst>
            <a:ext uri="{FF2B5EF4-FFF2-40B4-BE49-F238E27FC236}">
              <a16:creationId xmlns:a16="http://schemas.microsoft.com/office/drawing/2014/main" id="{00000000-0008-0000-1D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74009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104775</xdr:colOff>
      <xdr:row>20</xdr:row>
      <xdr:rowOff>47625</xdr:rowOff>
    </xdr:from>
    <xdr:to>
      <xdr:col>16</xdr:col>
      <xdr:colOff>695325</xdr:colOff>
      <xdr:row>20</xdr:row>
      <xdr:rowOff>390525</xdr:rowOff>
    </xdr:to>
    <xdr:pic>
      <xdr:nvPicPr>
        <xdr:cNvPr id="184" name="Рисунок 923">
          <a:extLst>
            <a:ext uri="{FF2B5EF4-FFF2-40B4-BE49-F238E27FC236}">
              <a16:creationId xmlns:a16="http://schemas.microsoft.com/office/drawing/2014/main" id="{00000000-0008-0000-1D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78771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8</xdr:row>
      <xdr:rowOff>66675</xdr:rowOff>
    </xdr:from>
    <xdr:to>
      <xdr:col>14</xdr:col>
      <xdr:colOff>1628775</xdr:colOff>
      <xdr:row>8</xdr:row>
      <xdr:rowOff>400050</xdr:rowOff>
    </xdr:to>
    <xdr:pic>
      <xdr:nvPicPr>
        <xdr:cNvPr id="186" name="Рисунок 152">
          <a:extLst>
            <a:ext uri="{FF2B5EF4-FFF2-40B4-BE49-F238E27FC236}">
              <a16:creationId xmlns:a16="http://schemas.microsoft.com/office/drawing/2014/main" id="{00000000-0008-0000-1D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26574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11</xdr:row>
      <xdr:rowOff>66675</xdr:rowOff>
    </xdr:from>
    <xdr:to>
      <xdr:col>14</xdr:col>
      <xdr:colOff>1628775</xdr:colOff>
      <xdr:row>11</xdr:row>
      <xdr:rowOff>400050</xdr:rowOff>
    </xdr:to>
    <xdr:pic>
      <xdr:nvPicPr>
        <xdr:cNvPr id="187" name="Рисунок 158">
          <a:extLst>
            <a:ext uri="{FF2B5EF4-FFF2-40B4-BE49-F238E27FC236}">
              <a16:creationId xmlns:a16="http://schemas.microsoft.com/office/drawing/2014/main" id="{00000000-0008-0000-1D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6099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12</xdr:row>
      <xdr:rowOff>66675</xdr:rowOff>
    </xdr:from>
    <xdr:to>
      <xdr:col>14</xdr:col>
      <xdr:colOff>1628775</xdr:colOff>
      <xdr:row>12</xdr:row>
      <xdr:rowOff>400050</xdr:rowOff>
    </xdr:to>
    <xdr:pic>
      <xdr:nvPicPr>
        <xdr:cNvPr id="188" name="Рисунок 159">
          <a:extLst>
            <a:ext uri="{FF2B5EF4-FFF2-40B4-BE49-F238E27FC236}">
              <a16:creationId xmlns:a16="http://schemas.microsoft.com/office/drawing/2014/main" id="{00000000-0008-0000-1D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862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14</xdr:row>
      <xdr:rowOff>66675</xdr:rowOff>
    </xdr:from>
    <xdr:to>
      <xdr:col>14</xdr:col>
      <xdr:colOff>1628775</xdr:colOff>
      <xdr:row>14</xdr:row>
      <xdr:rowOff>400050</xdr:rowOff>
    </xdr:to>
    <xdr:pic>
      <xdr:nvPicPr>
        <xdr:cNvPr id="190" name="Рисунок 161">
          <a:extLst>
            <a:ext uri="{FF2B5EF4-FFF2-40B4-BE49-F238E27FC236}">
              <a16:creationId xmlns:a16="http://schemas.microsoft.com/office/drawing/2014/main" id="{00000000-0008-0000-1D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50387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15</xdr:row>
      <xdr:rowOff>66675</xdr:rowOff>
    </xdr:from>
    <xdr:to>
      <xdr:col>14</xdr:col>
      <xdr:colOff>1628775</xdr:colOff>
      <xdr:row>15</xdr:row>
      <xdr:rowOff>400050</xdr:rowOff>
    </xdr:to>
    <xdr:pic>
      <xdr:nvPicPr>
        <xdr:cNvPr id="191" name="Рисунок 162">
          <a:extLst>
            <a:ext uri="{FF2B5EF4-FFF2-40B4-BE49-F238E27FC236}">
              <a16:creationId xmlns:a16="http://schemas.microsoft.com/office/drawing/2014/main" id="{00000000-0008-0000-1D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55149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16</xdr:row>
      <xdr:rowOff>66675</xdr:rowOff>
    </xdr:from>
    <xdr:to>
      <xdr:col>14</xdr:col>
      <xdr:colOff>1628775</xdr:colOff>
      <xdr:row>16</xdr:row>
      <xdr:rowOff>400050</xdr:rowOff>
    </xdr:to>
    <xdr:pic>
      <xdr:nvPicPr>
        <xdr:cNvPr id="192" name="Рисунок 163">
          <a:extLst>
            <a:ext uri="{FF2B5EF4-FFF2-40B4-BE49-F238E27FC236}">
              <a16:creationId xmlns:a16="http://schemas.microsoft.com/office/drawing/2014/main" id="{00000000-0008-0000-1D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59912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17</xdr:row>
      <xdr:rowOff>66675</xdr:rowOff>
    </xdr:from>
    <xdr:to>
      <xdr:col>14</xdr:col>
      <xdr:colOff>1628775</xdr:colOff>
      <xdr:row>17</xdr:row>
      <xdr:rowOff>400050</xdr:rowOff>
    </xdr:to>
    <xdr:pic>
      <xdr:nvPicPr>
        <xdr:cNvPr id="193" name="Рисунок 164">
          <a:extLst>
            <a:ext uri="{FF2B5EF4-FFF2-40B4-BE49-F238E27FC236}">
              <a16:creationId xmlns:a16="http://schemas.microsoft.com/office/drawing/2014/main" id="{00000000-0008-0000-1D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64674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18</xdr:row>
      <xdr:rowOff>66675</xdr:rowOff>
    </xdr:from>
    <xdr:to>
      <xdr:col>14</xdr:col>
      <xdr:colOff>1628775</xdr:colOff>
      <xdr:row>18</xdr:row>
      <xdr:rowOff>400050</xdr:rowOff>
    </xdr:to>
    <xdr:pic>
      <xdr:nvPicPr>
        <xdr:cNvPr id="194" name="Рисунок 165">
          <a:extLst>
            <a:ext uri="{FF2B5EF4-FFF2-40B4-BE49-F238E27FC236}">
              <a16:creationId xmlns:a16="http://schemas.microsoft.com/office/drawing/2014/main" id="{00000000-0008-0000-1D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69437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19</xdr:row>
      <xdr:rowOff>66675</xdr:rowOff>
    </xdr:from>
    <xdr:to>
      <xdr:col>14</xdr:col>
      <xdr:colOff>1628775</xdr:colOff>
      <xdr:row>19</xdr:row>
      <xdr:rowOff>400050</xdr:rowOff>
    </xdr:to>
    <xdr:pic>
      <xdr:nvPicPr>
        <xdr:cNvPr id="195" name="Рисунок 166">
          <a:extLst>
            <a:ext uri="{FF2B5EF4-FFF2-40B4-BE49-F238E27FC236}">
              <a16:creationId xmlns:a16="http://schemas.microsoft.com/office/drawing/2014/main" id="{00000000-0008-0000-1D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74199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20</xdr:row>
      <xdr:rowOff>66675</xdr:rowOff>
    </xdr:from>
    <xdr:to>
      <xdr:col>14</xdr:col>
      <xdr:colOff>1628775</xdr:colOff>
      <xdr:row>20</xdr:row>
      <xdr:rowOff>400050</xdr:rowOff>
    </xdr:to>
    <xdr:pic>
      <xdr:nvPicPr>
        <xdr:cNvPr id="196" name="Рисунок 167">
          <a:extLst>
            <a:ext uri="{FF2B5EF4-FFF2-40B4-BE49-F238E27FC236}">
              <a16:creationId xmlns:a16="http://schemas.microsoft.com/office/drawing/2014/main" id="{00000000-0008-0000-1D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78962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47625</xdr:colOff>
      <xdr:row>22</xdr:row>
      <xdr:rowOff>66675</xdr:rowOff>
    </xdr:from>
    <xdr:to>
      <xdr:col>14</xdr:col>
      <xdr:colOff>1628775</xdr:colOff>
      <xdr:row>22</xdr:row>
      <xdr:rowOff>400050</xdr:rowOff>
    </xdr:to>
    <xdr:pic>
      <xdr:nvPicPr>
        <xdr:cNvPr id="197" name="Рисунок 168">
          <a:extLst>
            <a:ext uri="{FF2B5EF4-FFF2-40B4-BE49-F238E27FC236}">
              <a16:creationId xmlns:a16="http://schemas.microsoft.com/office/drawing/2014/main" id="{00000000-0008-0000-1D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83724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8</xdr:row>
      <xdr:rowOff>57150</xdr:rowOff>
    </xdr:from>
    <xdr:to>
      <xdr:col>9</xdr:col>
      <xdr:colOff>485775</xdr:colOff>
      <xdr:row>8</xdr:row>
      <xdr:rowOff>419100</xdr:rowOff>
    </xdr:to>
    <xdr:pic>
      <xdr:nvPicPr>
        <xdr:cNvPr id="198" name="Рисунок 133">
          <a:extLst>
            <a:ext uri="{FF2B5EF4-FFF2-40B4-BE49-F238E27FC236}">
              <a16:creationId xmlns:a16="http://schemas.microsoft.com/office/drawing/2014/main" id="{00000000-0008-0000-1D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2647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11</xdr:row>
      <xdr:rowOff>57150</xdr:rowOff>
    </xdr:from>
    <xdr:to>
      <xdr:col>9</xdr:col>
      <xdr:colOff>485775</xdr:colOff>
      <xdr:row>11</xdr:row>
      <xdr:rowOff>419100</xdr:rowOff>
    </xdr:to>
    <xdr:pic>
      <xdr:nvPicPr>
        <xdr:cNvPr id="199" name="Рисунок 133">
          <a:extLst>
            <a:ext uri="{FF2B5EF4-FFF2-40B4-BE49-F238E27FC236}">
              <a16:creationId xmlns:a16="http://schemas.microsoft.com/office/drawing/2014/main" id="{00000000-0008-0000-1D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3600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12</xdr:row>
      <xdr:rowOff>57150</xdr:rowOff>
    </xdr:from>
    <xdr:to>
      <xdr:col>9</xdr:col>
      <xdr:colOff>485775</xdr:colOff>
      <xdr:row>12</xdr:row>
      <xdr:rowOff>419100</xdr:rowOff>
    </xdr:to>
    <xdr:pic>
      <xdr:nvPicPr>
        <xdr:cNvPr id="200" name="Рисунок 133">
          <a:extLst>
            <a:ext uri="{FF2B5EF4-FFF2-40B4-BE49-F238E27FC236}">
              <a16:creationId xmlns:a16="http://schemas.microsoft.com/office/drawing/2014/main" id="{00000000-0008-0000-1D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4076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14</xdr:row>
      <xdr:rowOff>57150</xdr:rowOff>
    </xdr:from>
    <xdr:to>
      <xdr:col>9</xdr:col>
      <xdr:colOff>485775</xdr:colOff>
      <xdr:row>14</xdr:row>
      <xdr:rowOff>419100</xdr:rowOff>
    </xdr:to>
    <xdr:pic>
      <xdr:nvPicPr>
        <xdr:cNvPr id="202" name="Рисунок 133">
          <a:extLst>
            <a:ext uri="{FF2B5EF4-FFF2-40B4-BE49-F238E27FC236}">
              <a16:creationId xmlns:a16="http://schemas.microsoft.com/office/drawing/2014/main" id="{00000000-0008-0000-1D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5029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16</xdr:row>
      <xdr:rowOff>57150</xdr:rowOff>
    </xdr:from>
    <xdr:to>
      <xdr:col>9</xdr:col>
      <xdr:colOff>485775</xdr:colOff>
      <xdr:row>16</xdr:row>
      <xdr:rowOff>419100</xdr:rowOff>
    </xdr:to>
    <xdr:pic>
      <xdr:nvPicPr>
        <xdr:cNvPr id="203" name="Рисунок 133">
          <a:extLst>
            <a:ext uri="{FF2B5EF4-FFF2-40B4-BE49-F238E27FC236}">
              <a16:creationId xmlns:a16="http://schemas.microsoft.com/office/drawing/2014/main" id="{00000000-0008-0000-1D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5981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17</xdr:row>
      <xdr:rowOff>57150</xdr:rowOff>
    </xdr:from>
    <xdr:to>
      <xdr:col>9</xdr:col>
      <xdr:colOff>485775</xdr:colOff>
      <xdr:row>17</xdr:row>
      <xdr:rowOff>419100</xdr:rowOff>
    </xdr:to>
    <xdr:pic>
      <xdr:nvPicPr>
        <xdr:cNvPr id="204" name="Рисунок 133">
          <a:extLst>
            <a:ext uri="{FF2B5EF4-FFF2-40B4-BE49-F238E27FC236}">
              <a16:creationId xmlns:a16="http://schemas.microsoft.com/office/drawing/2014/main" id="{00000000-0008-0000-1D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6457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18</xdr:row>
      <xdr:rowOff>57150</xdr:rowOff>
    </xdr:from>
    <xdr:to>
      <xdr:col>9</xdr:col>
      <xdr:colOff>485775</xdr:colOff>
      <xdr:row>18</xdr:row>
      <xdr:rowOff>419100</xdr:rowOff>
    </xdr:to>
    <xdr:pic>
      <xdr:nvPicPr>
        <xdr:cNvPr id="205" name="Рисунок 133">
          <a:extLst>
            <a:ext uri="{FF2B5EF4-FFF2-40B4-BE49-F238E27FC236}">
              <a16:creationId xmlns:a16="http://schemas.microsoft.com/office/drawing/2014/main" id="{00000000-0008-0000-1D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6934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20</xdr:row>
      <xdr:rowOff>57150</xdr:rowOff>
    </xdr:from>
    <xdr:to>
      <xdr:col>9</xdr:col>
      <xdr:colOff>485775</xdr:colOff>
      <xdr:row>20</xdr:row>
      <xdr:rowOff>419100</xdr:rowOff>
    </xdr:to>
    <xdr:pic>
      <xdr:nvPicPr>
        <xdr:cNvPr id="206" name="Рисунок 133">
          <a:extLst>
            <a:ext uri="{FF2B5EF4-FFF2-40B4-BE49-F238E27FC236}">
              <a16:creationId xmlns:a16="http://schemas.microsoft.com/office/drawing/2014/main" id="{00000000-0008-0000-1D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7886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22</xdr:row>
      <xdr:rowOff>57150</xdr:rowOff>
    </xdr:from>
    <xdr:to>
      <xdr:col>9</xdr:col>
      <xdr:colOff>485775</xdr:colOff>
      <xdr:row>22</xdr:row>
      <xdr:rowOff>419100</xdr:rowOff>
    </xdr:to>
    <xdr:pic>
      <xdr:nvPicPr>
        <xdr:cNvPr id="207" name="Рисунок 133">
          <a:extLst>
            <a:ext uri="{FF2B5EF4-FFF2-40B4-BE49-F238E27FC236}">
              <a16:creationId xmlns:a16="http://schemas.microsoft.com/office/drawing/2014/main" id="{00000000-0008-0000-1D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8362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123825</xdr:colOff>
      <xdr:row>7</xdr:row>
      <xdr:rowOff>66675</xdr:rowOff>
    </xdr:from>
    <xdr:ext cx="361950" cy="361950"/>
    <xdr:pic>
      <xdr:nvPicPr>
        <xdr:cNvPr id="222" name="Рисунок 133">
          <a:extLst>
            <a:ext uri="{FF2B5EF4-FFF2-40B4-BE49-F238E27FC236}">
              <a16:creationId xmlns:a16="http://schemas.microsoft.com/office/drawing/2014/main" id="{00000000-0008-0000-1D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2181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7</xdr:row>
      <xdr:rowOff>76200</xdr:rowOff>
    </xdr:from>
    <xdr:ext cx="1580952" cy="333333"/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1D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96400" y="2190750"/>
          <a:ext cx="1580952" cy="333333"/>
        </a:xfrm>
        <a:prstGeom prst="rect">
          <a:avLst/>
        </a:prstGeom>
      </xdr:spPr>
    </xdr:pic>
    <xdr:clientData/>
  </xdr:oneCellAnchor>
  <xdr:oneCellAnchor>
    <xdr:from>
      <xdr:col>16</xdr:col>
      <xdr:colOff>85725</xdr:colOff>
      <xdr:row>7</xdr:row>
      <xdr:rowOff>66675</xdr:rowOff>
    </xdr:from>
    <xdr:ext cx="590550" cy="342900"/>
    <xdr:pic>
      <xdr:nvPicPr>
        <xdr:cNvPr id="224" name="Рисунок 923">
          <a:extLst>
            <a:ext uri="{FF2B5EF4-FFF2-40B4-BE49-F238E27FC236}">
              <a16:creationId xmlns:a16="http://schemas.microsoft.com/office/drawing/2014/main" id="{00000000-0008-0000-1D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4325" y="21812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123825</xdr:colOff>
      <xdr:row>9</xdr:row>
      <xdr:rowOff>66675</xdr:rowOff>
    </xdr:from>
    <xdr:ext cx="361950" cy="361950"/>
    <xdr:pic>
      <xdr:nvPicPr>
        <xdr:cNvPr id="227" name="Рисунок 133">
          <a:extLst>
            <a:ext uri="{FF2B5EF4-FFF2-40B4-BE49-F238E27FC236}">
              <a16:creationId xmlns:a16="http://schemas.microsoft.com/office/drawing/2014/main" id="{00000000-0008-0000-1D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3133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9</xdr:row>
      <xdr:rowOff>76200</xdr:rowOff>
    </xdr:from>
    <xdr:ext cx="1580952" cy="333333"/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1D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96400" y="3143250"/>
          <a:ext cx="1580952" cy="333333"/>
        </a:xfrm>
        <a:prstGeom prst="rect">
          <a:avLst/>
        </a:prstGeom>
      </xdr:spPr>
    </xdr:pic>
    <xdr:clientData/>
  </xdr:oneCellAnchor>
  <xdr:oneCellAnchor>
    <xdr:from>
      <xdr:col>16</xdr:col>
      <xdr:colOff>95250</xdr:colOff>
      <xdr:row>9</xdr:row>
      <xdr:rowOff>57150</xdr:rowOff>
    </xdr:from>
    <xdr:ext cx="590550" cy="342900"/>
    <xdr:pic>
      <xdr:nvPicPr>
        <xdr:cNvPr id="229" name="Рисунок 923">
          <a:extLst>
            <a:ext uri="{FF2B5EF4-FFF2-40B4-BE49-F238E27FC236}">
              <a16:creationId xmlns:a16="http://schemas.microsoft.com/office/drawing/2014/main" id="{00000000-0008-0000-1D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6300" y="52673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123825</xdr:colOff>
      <xdr:row>23</xdr:row>
      <xdr:rowOff>66675</xdr:rowOff>
    </xdr:from>
    <xdr:ext cx="361950" cy="361950"/>
    <xdr:pic>
      <xdr:nvPicPr>
        <xdr:cNvPr id="230" name="Рисунок 133">
          <a:extLst>
            <a:ext uri="{FF2B5EF4-FFF2-40B4-BE49-F238E27FC236}">
              <a16:creationId xmlns:a16="http://schemas.microsoft.com/office/drawing/2014/main" id="{00000000-0008-0000-1D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884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23</xdr:row>
      <xdr:rowOff>76200</xdr:rowOff>
    </xdr:from>
    <xdr:ext cx="1580952" cy="333333"/>
    <xdr:pic>
      <xdr:nvPicPr>
        <xdr:cNvPr id="231" name="Рисунок 230">
          <a:extLst>
            <a:ext uri="{FF2B5EF4-FFF2-40B4-BE49-F238E27FC236}">
              <a16:creationId xmlns:a16="http://schemas.microsoft.com/office/drawing/2014/main" id="{00000000-0008-0000-1D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96400" y="8858250"/>
          <a:ext cx="1580952" cy="333333"/>
        </a:xfrm>
        <a:prstGeom prst="rect">
          <a:avLst/>
        </a:prstGeom>
      </xdr:spPr>
    </xdr:pic>
    <xdr:clientData/>
  </xdr:oneCellAnchor>
  <xdr:twoCellAnchor>
    <xdr:from>
      <xdr:col>1</xdr:col>
      <xdr:colOff>76200</xdr:colOff>
      <xdr:row>0</xdr:row>
      <xdr:rowOff>200025</xdr:rowOff>
    </xdr:from>
    <xdr:to>
      <xdr:col>2</xdr:col>
      <xdr:colOff>533400</xdr:colOff>
      <xdr:row>2</xdr:row>
      <xdr:rowOff>80867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1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0800000" flipH="1" flipV="1">
          <a:off x="304800" y="2000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0</xdr:row>
      <xdr:rowOff>76200</xdr:rowOff>
    </xdr:from>
    <xdr:to>
      <xdr:col>16</xdr:col>
      <xdr:colOff>676275</xdr:colOff>
      <xdr:row>2</xdr:row>
      <xdr:rowOff>209931</xdr:rowOff>
    </xdr:to>
    <xdr:pic>
      <xdr:nvPicPr>
        <xdr:cNvPr id="72" name="Рисунок 71" descr="logo_itog.png">
          <a:extLst>
            <a:ext uri="{FF2B5EF4-FFF2-40B4-BE49-F238E27FC236}">
              <a16:creationId xmlns:a16="http://schemas.microsoft.com/office/drawing/2014/main" id="{00000000-0008-0000-1D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496550" y="76200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</xdr:row>
      <xdr:rowOff>57150</xdr:rowOff>
    </xdr:from>
    <xdr:to>
      <xdr:col>12</xdr:col>
      <xdr:colOff>581025</xdr:colOff>
      <xdr:row>4</xdr:row>
      <xdr:rowOff>657225</xdr:rowOff>
    </xdr:to>
    <xdr:grpSp>
      <xdr:nvGrpSpPr>
        <xdr:cNvPr id="73" name="Группа 72">
          <a:extLst>
            <a:ext uri="{FF2B5EF4-FFF2-40B4-BE49-F238E27FC236}">
              <a16:creationId xmlns:a16="http://schemas.microsoft.com/office/drawing/2014/main" id="{00000000-0008-0000-1D00-000049000000}"/>
            </a:ext>
          </a:extLst>
        </xdr:cNvPr>
        <xdr:cNvGrpSpPr/>
      </xdr:nvGrpSpPr>
      <xdr:grpSpPr>
        <a:xfrm>
          <a:off x="247650" y="1409700"/>
          <a:ext cx="8486775" cy="600075"/>
          <a:chOff x="7943850" y="9525"/>
          <a:chExt cx="3762375" cy="400050"/>
        </a:xfrm>
      </xdr:grpSpPr>
      <xdr:pic>
        <xdr:nvPicPr>
          <xdr:cNvPr id="74" name="Рисунок 73">
            <a:extLst>
              <a:ext uri="{FF2B5EF4-FFF2-40B4-BE49-F238E27FC236}">
                <a16:creationId xmlns:a16="http://schemas.microsoft.com/office/drawing/2014/main" id="{00000000-0008-0000-1D00-00004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5" name="Рисунок 74">
            <a:extLst>
              <a:ext uri="{FF2B5EF4-FFF2-40B4-BE49-F238E27FC236}">
                <a16:creationId xmlns:a16="http://schemas.microsoft.com/office/drawing/2014/main" id="{00000000-0008-0000-1D00-00004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id="{00000000-0008-0000-1D00-00004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7" name="Рисунок 76">
            <a:extLst>
              <a:ext uri="{FF2B5EF4-FFF2-40B4-BE49-F238E27FC236}">
                <a16:creationId xmlns:a16="http://schemas.microsoft.com/office/drawing/2014/main" id="{00000000-0008-0000-1D00-00004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8" name="Рисунок 77">
            <a:extLst>
              <a:ext uri="{FF2B5EF4-FFF2-40B4-BE49-F238E27FC236}">
                <a16:creationId xmlns:a16="http://schemas.microsoft.com/office/drawing/2014/main" id="{00000000-0008-0000-1D00-00004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9" name="Рисунок 78">
            <a:extLst>
              <a:ext uri="{FF2B5EF4-FFF2-40B4-BE49-F238E27FC236}">
                <a16:creationId xmlns:a16="http://schemas.microsoft.com/office/drawing/2014/main" id="{00000000-0008-0000-1D00-00004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" name="Рисунок 79">
            <a:extLst>
              <a:ext uri="{FF2B5EF4-FFF2-40B4-BE49-F238E27FC236}">
                <a16:creationId xmlns:a16="http://schemas.microsoft.com/office/drawing/2014/main" id="{00000000-0008-0000-1D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1" name="Рисунок 80">
            <a:extLst>
              <a:ext uri="{FF2B5EF4-FFF2-40B4-BE49-F238E27FC236}">
                <a16:creationId xmlns:a16="http://schemas.microsoft.com/office/drawing/2014/main" id="{00000000-0008-0000-1D00-00005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16</xdr:col>
      <xdr:colOff>104775</xdr:colOff>
      <xdr:row>21</xdr:row>
      <xdr:rowOff>47625</xdr:rowOff>
    </xdr:from>
    <xdr:ext cx="590550" cy="342900"/>
    <xdr:pic>
      <xdr:nvPicPr>
        <xdr:cNvPr id="6" name="Рисунок 923">
          <a:extLst>
            <a:ext uri="{FF2B5EF4-FFF2-40B4-BE49-F238E27FC236}">
              <a16:creationId xmlns:a16="http://schemas.microsoft.com/office/drawing/2014/main" id="{E23D431D-7BBF-4824-A480-CBC91BF02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100203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21</xdr:row>
      <xdr:rowOff>66675</xdr:rowOff>
    </xdr:from>
    <xdr:ext cx="1581150" cy="333375"/>
    <xdr:pic>
      <xdr:nvPicPr>
        <xdr:cNvPr id="7" name="Рисунок 167">
          <a:extLst>
            <a:ext uri="{FF2B5EF4-FFF2-40B4-BE49-F238E27FC236}">
              <a16:creationId xmlns:a16="http://schemas.microsoft.com/office/drawing/2014/main" id="{E1C82B7A-1EBC-494B-84DE-EB63F328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1003935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114300</xdr:colOff>
      <xdr:row>21</xdr:row>
      <xdr:rowOff>57150</xdr:rowOff>
    </xdr:from>
    <xdr:to>
      <xdr:col>9</xdr:col>
      <xdr:colOff>476250</xdr:colOff>
      <xdr:row>21</xdr:row>
      <xdr:rowOff>419100</xdr:rowOff>
    </xdr:to>
    <xdr:pic>
      <xdr:nvPicPr>
        <xdr:cNvPr id="9" name="Рисунок 203">
          <a:extLst>
            <a:ext uri="{FF2B5EF4-FFF2-40B4-BE49-F238E27FC236}">
              <a16:creationId xmlns:a16="http://schemas.microsoft.com/office/drawing/2014/main" id="{3E0C8086-F072-42E7-852B-943AA4F8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10029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10</xdr:row>
      <xdr:rowOff>47625</xdr:rowOff>
    </xdr:from>
    <xdr:to>
      <xdr:col>9</xdr:col>
      <xdr:colOff>485775</xdr:colOff>
      <xdr:row>10</xdr:row>
      <xdr:rowOff>409575</xdr:rowOff>
    </xdr:to>
    <xdr:pic>
      <xdr:nvPicPr>
        <xdr:cNvPr id="12" name="Рисунок 133">
          <a:extLst>
            <a:ext uri="{FF2B5EF4-FFF2-40B4-BE49-F238E27FC236}">
              <a16:creationId xmlns:a16="http://schemas.microsoft.com/office/drawing/2014/main" id="{E5B7EB21-942A-4D33-9734-F24E26DF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5734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13</xdr:row>
      <xdr:rowOff>57150</xdr:rowOff>
    </xdr:from>
    <xdr:to>
      <xdr:col>9</xdr:col>
      <xdr:colOff>485775</xdr:colOff>
      <xdr:row>13</xdr:row>
      <xdr:rowOff>419100</xdr:rowOff>
    </xdr:to>
    <xdr:pic>
      <xdr:nvPicPr>
        <xdr:cNvPr id="13" name="Рисунок 133">
          <a:extLst>
            <a:ext uri="{FF2B5EF4-FFF2-40B4-BE49-F238E27FC236}">
              <a16:creationId xmlns:a16="http://schemas.microsoft.com/office/drawing/2014/main" id="{2917F815-6050-4D30-BC68-153CEC441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717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13</xdr:row>
      <xdr:rowOff>66675</xdr:rowOff>
    </xdr:from>
    <xdr:to>
      <xdr:col>14</xdr:col>
      <xdr:colOff>1647825</xdr:colOff>
      <xdr:row>13</xdr:row>
      <xdr:rowOff>400050</xdr:rowOff>
    </xdr:to>
    <xdr:pic>
      <xdr:nvPicPr>
        <xdr:cNvPr id="14" name="Рисунок 159">
          <a:extLst>
            <a:ext uri="{FF2B5EF4-FFF2-40B4-BE49-F238E27FC236}">
              <a16:creationId xmlns:a16="http://schemas.microsoft.com/office/drawing/2014/main" id="{E4A4C8B6-06AC-4CA6-865A-8328D033F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718185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95250</xdr:colOff>
      <xdr:row>10</xdr:row>
      <xdr:rowOff>47625</xdr:rowOff>
    </xdr:from>
    <xdr:to>
      <xdr:col>16</xdr:col>
      <xdr:colOff>685800</xdr:colOff>
      <xdr:row>10</xdr:row>
      <xdr:rowOff>390525</xdr:rowOff>
    </xdr:to>
    <xdr:pic>
      <xdr:nvPicPr>
        <xdr:cNvPr id="15" name="Рисунок 923">
          <a:extLst>
            <a:ext uri="{FF2B5EF4-FFF2-40B4-BE49-F238E27FC236}">
              <a16:creationId xmlns:a16="http://schemas.microsoft.com/office/drawing/2014/main" id="{B28ABC39-77E2-4B4A-BA33-6A3769643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57340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47625</xdr:colOff>
      <xdr:row>10</xdr:row>
      <xdr:rowOff>66675</xdr:rowOff>
    </xdr:from>
    <xdr:ext cx="1580952" cy="333333"/>
    <xdr:pic>
      <xdr:nvPicPr>
        <xdr:cNvPr id="16" name="Рисунок 15">
          <a:extLst>
            <a:ext uri="{FF2B5EF4-FFF2-40B4-BE49-F238E27FC236}">
              <a16:creationId xmlns:a16="http://schemas.microsoft.com/office/drawing/2014/main" id="{835D6256-D6E6-4DBD-A252-61BBB15F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34450" y="5753100"/>
          <a:ext cx="1580952" cy="333333"/>
        </a:xfrm>
        <a:prstGeom prst="rect">
          <a:avLst/>
        </a:prstGeom>
      </xdr:spPr>
    </xdr:pic>
    <xdr:clientData/>
  </xdr:oneCellAnchor>
  <xdr:twoCellAnchor editAs="oneCell">
    <xdr:from>
      <xdr:col>7</xdr:col>
      <xdr:colOff>676275</xdr:colOff>
      <xdr:row>33</xdr:row>
      <xdr:rowOff>323850</xdr:rowOff>
    </xdr:from>
    <xdr:to>
      <xdr:col>7</xdr:col>
      <xdr:colOff>790575</xdr:colOff>
      <xdr:row>33</xdr:row>
      <xdr:rowOff>438150</xdr:rowOff>
    </xdr:to>
    <xdr:pic>
      <xdr:nvPicPr>
        <xdr:cNvPr id="42" name="Рисунок 900">
          <a:extLst>
            <a:ext uri="{FF2B5EF4-FFF2-40B4-BE49-F238E27FC236}">
              <a16:creationId xmlns:a16="http://schemas.microsoft.com/office/drawing/2014/main" id="{CFBA3A62-E5FB-4AAC-B4B2-6A86EA86E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1696402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8</xdr:row>
      <xdr:rowOff>295275</xdr:rowOff>
    </xdr:from>
    <xdr:to>
      <xdr:col>7</xdr:col>
      <xdr:colOff>809625</xdr:colOff>
      <xdr:row>8</xdr:row>
      <xdr:rowOff>409575</xdr:rowOff>
    </xdr:to>
    <xdr:pic>
      <xdr:nvPicPr>
        <xdr:cNvPr id="43" name="Рисунок 900">
          <a:extLst>
            <a:ext uri="{FF2B5EF4-FFF2-40B4-BE49-F238E27FC236}">
              <a16:creationId xmlns:a16="http://schemas.microsoft.com/office/drawing/2014/main" id="{69374DDA-A0A7-49B9-BFF8-3CDF772A5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50292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685800</xdr:colOff>
      <xdr:row>12</xdr:row>
      <xdr:rowOff>295275</xdr:rowOff>
    </xdr:from>
    <xdr:to>
      <xdr:col>8</xdr:col>
      <xdr:colOff>801634</xdr:colOff>
      <xdr:row>12</xdr:row>
      <xdr:rowOff>411109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829B9F1C-E94D-4310-B98B-27713AD8A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29325" y="6934200"/>
          <a:ext cx="115834" cy="115834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13</xdr:row>
      <xdr:rowOff>276225</xdr:rowOff>
    </xdr:from>
    <xdr:to>
      <xdr:col>8</xdr:col>
      <xdr:colOff>819150</xdr:colOff>
      <xdr:row>13</xdr:row>
      <xdr:rowOff>405765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C2C8BF4A-38DC-4E1E-A87F-7282B320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029325" y="7391400"/>
          <a:ext cx="133350" cy="129540"/>
        </a:xfrm>
        <a:prstGeom prst="rect">
          <a:avLst/>
        </a:prstGeom>
      </xdr:spPr>
    </xdr:pic>
    <xdr:clientData/>
  </xdr:twoCellAnchor>
  <xdr:twoCellAnchor editAs="oneCell">
    <xdr:from>
      <xdr:col>7</xdr:col>
      <xdr:colOff>677048</xdr:colOff>
      <xdr:row>14</xdr:row>
      <xdr:rowOff>304799</xdr:rowOff>
    </xdr:from>
    <xdr:to>
      <xdr:col>7</xdr:col>
      <xdr:colOff>819923</xdr:colOff>
      <xdr:row>14</xdr:row>
      <xdr:rowOff>447674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4A4C53A-911A-4BC4-AB14-B4FF4A8B7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flipH="1">
          <a:off x="5191898" y="7896224"/>
          <a:ext cx="142875" cy="142875"/>
        </a:xfrm>
        <a:prstGeom prst="rect">
          <a:avLst/>
        </a:prstGeom>
      </xdr:spPr>
    </xdr:pic>
    <xdr:clientData/>
  </xdr:twoCellAnchor>
  <xdr:oneCellAnchor>
    <xdr:from>
      <xdr:col>8</xdr:col>
      <xdr:colOff>666750</xdr:colOff>
      <xdr:row>14</xdr:row>
      <xdr:rowOff>276225</xdr:rowOff>
    </xdr:from>
    <xdr:ext cx="133350" cy="129540"/>
    <xdr:pic>
      <xdr:nvPicPr>
        <xdr:cNvPr id="47" name="Рисунок 46">
          <a:extLst>
            <a:ext uri="{FF2B5EF4-FFF2-40B4-BE49-F238E27FC236}">
              <a16:creationId xmlns:a16="http://schemas.microsoft.com/office/drawing/2014/main" id="{AED58C8D-339D-4BFA-AE4E-0138B663E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010275" y="7867650"/>
          <a:ext cx="133350" cy="129540"/>
        </a:xfrm>
        <a:prstGeom prst="rect">
          <a:avLst/>
        </a:prstGeom>
      </xdr:spPr>
    </xdr:pic>
    <xdr:clientData/>
  </xdr:oneCellAnchor>
  <xdr:twoCellAnchor editAs="oneCell">
    <xdr:from>
      <xdr:col>8</xdr:col>
      <xdr:colOff>685800</xdr:colOff>
      <xdr:row>8</xdr:row>
      <xdr:rowOff>295275</xdr:rowOff>
    </xdr:from>
    <xdr:to>
      <xdr:col>8</xdr:col>
      <xdr:colOff>800100</xdr:colOff>
      <xdr:row>8</xdr:row>
      <xdr:rowOff>409575</xdr:rowOff>
    </xdr:to>
    <xdr:pic>
      <xdr:nvPicPr>
        <xdr:cNvPr id="48" name="Рисунок 900">
          <a:extLst>
            <a:ext uri="{FF2B5EF4-FFF2-40B4-BE49-F238E27FC236}">
              <a16:creationId xmlns:a16="http://schemas.microsoft.com/office/drawing/2014/main" id="{4BC9D445-AA0F-426D-B871-20BA4819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0292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15</xdr:row>
      <xdr:rowOff>304800</xdr:rowOff>
    </xdr:from>
    <xdr:to>
      <xdr:col>7</xdr:col>
      <xdr:colOff>829449</xdr:colOff>
      <xdr:row>15</xdr:row>
      <xdr:rowOff>438924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FCB901E-753C-4EE5-99D2-3FBE7204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10175" y="8372475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8</xdr:col>
      <xdr:colOff>695325</xdr:colOff>
      <xdr:row>15</xdr:row>
      <xdr:rowOff>304800</xdr:rowOff>
    </xdr:from>
    <xdr:to>
      <xdr:col>8</xdr:col>
      <xdr:colOff>829449</xdr:colOff>
      <xdr:row>15</xdr:row>
      <xdr:rowOff>438924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F32D563A-2936-49AD-8E13-5AE85C1A5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38850" y="8372475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7</xdr:col>
      <xdr:colOff>695325</xdr:colOff>
      <xdr:row>26</xdr:row>
      <xdr:rowOff>285750</xdr:rowOff>
    </xdr:from>
    <xdr:to>
      <xdr:col>7</xdr:col>
      <xdr:colOff>829449</xdr:colOff>
      <xdr:row>26</xdr:row>
      <xdr:rowOff>419874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4E0F1DA-FF93-4087-9993-F70C93D1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10175" y="13592175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17</xdr:row>
      <xdr:rowOff>295275</xdr:rowOff>
    </xdr:from>
    <xdr:to>
      <xdr:col>8</xdr:col>
      <xdr:colOff>819924</xdr:colOff>
      <xdr:row>17</xdr:row>
      <xdr:rowOff>429399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EE171C84-E2E9-4393-9716-0BF2F27F4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29325" y="931545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7</xdr:col>
      <xdr:colOff>695325</xdr:colOff>
      <xdr:row>10</xdr:row>
      <xdr:rowOff>314325</xdr:rowOff>
    </xdr:from>
    <xdr:to>
      <xdr:col>7</xdr:col>
      <xdr:colOff>809625</xdr:colOff>
      <xdr:row>10</xdr:row>
      <xdr:rowOff>428625</xdr:rowOff>
    </xdr:to>
    <xdr:pic>
      <xdr:nvPicPr>
        <xdr:cNvPr id="53" name="Рисунок 900">
          <a:extLst>
            <a:ext uri="{FF2B5EF4-FFF2-40B4-BE49-F238E27FC236}">
              <a16:creationId xmlns:a16="http://schemas.microsoft.com/office/drawing/2014/main" id="{4667B3A0-3717-4DD3-B963-515A049B9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60007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685800</xdr:colOff>
      <xdr:row>10</xdr:row>
      <xdr:rowOff>314325</xdr:rowOff>
    </xdr:from>
    <xdr:to>
      <xdr:col>8</xdr:col>
      <xdr:colOff>800100</xdr:colOff>
      <xdr:row>10</xdr:row>
      <xdr:rowOff>428625</xdr:rowOff>
    </xdr:to>
    <xdr:pic>
      <xdr:nvPicPr>
        <xdr:cNvPr id="54" name="Рисунок 900">
          <a:extLst>
            <a:ext uri="{FF2B5EF4-FFF2-40B4-BE49-F238E27FC236}">
              <a16:creationId xmlns:a16="http://schemas.microsoft.com/office/drawing/2014/main" id="{01B8303B-CD76-4D2A-8A16-1204AA76A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60007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685800</xdr:colOff>
      <xdr:row>19</xdr:row>
      <xdr:rowOff>295275</xdr:rowOff>
    </xdr:from>
    <xdr:to>
      <xdr:col>8</xdr:col>
      <xdr:colOff>819924</xdr:colOff>
      <xdr:row>19</xdr:row>
      <xdr:rowOff>429399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47F01F2-0BD4-4961-98A6-892516785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29325" y="1026795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8</xdr:col>
      <xdr:colOff>676275</xdr:colOff>
      <xdr:row>20</xdr:row>
      <xdr:rowOff>285750</xdr:rowOff>
    </xdr:from>
    <xdr:to>
      <xdr:col>8</xdr:col>
      <xdr:colOff>810399</xdr:colOff>
      <xdr:row>20</xdr:row>
      <xdr:rowOff>419874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ED1FB94-42EC-4303-A7F3-316826EC9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19800" y="10734675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8</xdr:col>
      <xdr:colOff>676275</xdr:colOff>
      <xdr:row>22</xdr:row>
      <xdr:rowOff>276225</xdr:rowOff>
    </xdr:from>
    <xdr:to>
      <xdr:col>8</xdr:col>
      <xdr:colOff>810399</xdr:colOff>
      <xdr:row>22</xdr:row>
      <xdr:rowOff>410349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E7DC6ADA-9121-43A7-B5B3-FE5BD0531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19800" y="1167765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25</xdr:row>
      <xdr:rowOff>295275</xdr:rowOff>
    </xdr:from>
    <xdr:to>
      <xdr:col>8</xdr:col>
      <xdr:colOff>819924</xdr:colOff>
      <xdr:row>25</xdr:row>
      <xdr:rowOff>429399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76C73B26-4F9E-4015-ADF0-0B5D2634A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29325" y="1312545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666750</xdr:colOff>
      <xdr:row>26</xdr:row>
      <xdr:rowOff>295275</xdr:rowOff>
    </xdr:from>
    <xdr:to>
      <xdr:col>8</xdr:col>
      <xdr:colOff>800874</xdr:colOff>
      <xdr:row>26</xdr:row>
      <xdr:rowOff>429399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7E1C2AF-3F38-4935-8E0C-237C8E17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10275" y="1360170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29</xdr:row>
      <xdr:rowOff>276225</xdr:rowOff>
    </xdr:from>
    <xdr:to>
      <xdr:col>8</xdr:col>
      <xdr:colOff>819924</xdr:colOff>
      <xdr:row>29</xdr:row>
      <xdr:rowOff>410349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E6B55169-ADB3-4B7B-8979-CDE37379A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29325" y="1501140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7</xdr:col>
      <xdr:colOff>676275</xdr:colOff>
      <xdr:row>30</xdr:row>
      <xdr:rowOff>285750</xdr:rowOff>
    </xdr:from>
    <xdr:to>
      <xdr:col>7</xdr:col>
      <xdr:colOff>810399</xdr:colOff>
      <xdr:row>30</xdr:row>
      <xdr:rowOff>419874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4EA1AFBB-B63F-4D03-8FFB-3C511B171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91125" y="15497175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30</xdr:row>
      <xdr:rowOff>295275</xdr:rowOff>
    </xdr:from>
    <xdr:to>
      <xdr:col>8</xdr:col>
      <xdr:colOff>819924</xdr:colOff>
      <xdr:row>30</xdr:row>
      <xdr:rowOff>429399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8BAEAE83-DE3B-4D9C-BA7C-ACCAEA70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29325" y="1550670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33</xdr:row>
      <xdr:rowOff>285750</xdr:rowOff>
    </xdr:from>
    <xdr:to>
      <xdr:col>8</xdr:col>
      <xdr:colOff>800100</xdr:colOff>
      <xdr:row>33</xdr:row>
      <xdr:rowOff>400050</xdr:rowOff>
    </xdr:to>
    <xdr:pic>
      <xdr:nvPicPr>
        <xdr:cNvPr id="63" name="Рисунок 900">
          <a:extLst>
            <a:ext uri="{FF2B5EF4-FFF2-40B4-BE49-F238E27FC236}">
              <a16:creationId xmlns:a16="http://schemas.microsoft.com/office/drawing/2014/main" id="{044A21F9-CB56-48CD-BC77-B56C87B5A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1692592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685800</xdr:colOff>
      <xdr:row>36</xdr:row>
      <xdr:rowOff>304800</xdr:rowOff>
    </xdr:from>
    <xdr:to>
      <xdr:col>8</xdr:col>
      <xdr:colOff>800100</xdr:colOff>
      <xdr:row>36</xdr:row>
      <xdr:rowOff>419100</xdr:rowOff>
    </xdr:to>
    <xdr:pic>
      <xdr:nvPicPr>
        <xdr:cNvPr id="64" name="Рисунок 900">
          <a:extLst>
            <a:ext uri="{FF2B5EF4-FFF2-40B4-BE49-F238E27FC236}">
              <a16:creationId xmlns:a16="http://schemas.microsoft.com/office/drawing/2014/main" id="{2325C56F-4FA6-4B7C-8696-CB0F2FF26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1837372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695325</xdr:colOff>
      <xdr:row>16</xdr:row>
      <xdr:rowOff>295275</xdr:rowOff>
    </xdr:from>
    <xdr:to>
      <xdr:col>7</xdr:col>
      <xdr:colOff>829449</xdr:colOff>
      <xdr:row>16</xdr:row>
      <xdr:rowOff>429399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C0A3ACC-DEED-4114-A634-94BDF121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10175" y="883920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685800</xdr:colOff>
      <xdr:row>16</xdr:row>
      <xdr:rowOff>285750</xdr:rowOff>
    </xdr:from>
    <xdr:to>
      <xdr:col>8</xdr:col>
      <xdr:colOff>819924</xdr:colOff>
      <xdr:row>16</xdr:row>
      <xdr:rowOff>419874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B0B808CF-A506-4112-A1A5-CC2311B64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29325" y="8829675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13</xdr:row>
      <xdr:rowOff>38100</xdr:rowOff>
    </xdr:from>
    <xdr:to>
      <xdr:col>16</xdr:col>
      <xdr:colOff>695325</xdr:colOff>
      <xdr:row>13</xdr:row>
      <xdr:rowOff>381000</xdr:rowOff>
    </xdr:to>
    <xdr:pic>
      <xdr:nvPicPr>
        <xdr:cNvPr id="67" name="Рисунок 923">
          <a:extLst>
            <a:ext uri="{FF2B5EF4-FFF2-40B4-BE49-F238E27FC236}">
              <a16:creationId xmlns:a16="http://schemas.microsoft.com/office/drawing/2014/main" id="{8B1313C0-3BFE-4CF1-B95E-A6F996927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71532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16</xdr:col>
      <xdr:colOff>123825</xdr:colOff>
      <xdr:row>24</xdr:row>
      <xdr:rowOff>38100</xdr:rowOff>
    </xdr:from>
    <xdr:ext cx="590550" cy="342900"/>
    <xdr:pic>
      <xdr:nvPicPr>
        <xdr:cNvPr id="68" name="Рисунок 923">
          <a:extLst>
            <a:ext uri="{FF2B5EF4-FFF2-40B4-BE49-F238E27FC236}">
              <a16:creationId xmlns:a16="http://schemas.microsoft.com/office/drawing/2014/main" id="{34B0D96B-838E-461A-AF22-B63C4DEF6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23920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123825</xdr:colOff>
      <xdr:row>25</xdr:row>
      <xdr:rowOff>57150</xdr:rowOff>
    </xdr:from>
    <xdr:ext cx="590550" cy="342900"/>
    <xdr:pic>
      <xdr:nvPicPr>
        <xdr:cNvPr id="69" name="Рисунок 923">
          <a:extLst>
            <a:ext uri="{FF2B5EF4-FFF2-40B4-BE49-F238E27FC236}">
              <a16:creationId xmlns:a16="http://schemas.microsoft.com/office/drawing/2014/main" id="{44F5C6E1-067C-47DF-8210-B74566631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28873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133350</xdr:colOff>
      <xdr:row>26</xdr:row>
      <xdr:rowOff>66675</xdr:rowOff>
    </xdr:from>
    <xdr:ext cx="590550" cy="342900"/>
    <xdr:pic>
      <xdr:nvPicPr>
        <xdr:cNvPr id="70" name="Рисунок 923">
          <a:extLst>
            <a:ext uri="{FF2B5EF4-FFF2-40B4-BE49-F238E27FC236}">
              <a16:creationId xmlns:a16="http://schemas.microsoft.com/office/drawing/2014/main" id="{C4E4546A-AB1C-480F-84A9-1AB4F6ED5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33731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142875</xdr:colOff>
      <xdr:row>27</xdr:row>
      <xdr:rowOff>57150</xdr:rowOff>
    </xdr:from>
    <xdr:ext cx="590550" cy="342900"/>
    <xdr:pic>
      <xdr:nvPicPr>
        <xdr:cNvPr id="82" name="Рисунок 923">
          <a:extLst>
            <a:ext uri="{FF2B5EF4-FFF2-40B4-BE49-F238E27FC236}">
              <a16:creationId xmlns:a16="http://schemas.microsoft.com/office/drawing/2014/main" id="{9A2206AD-636E-4FD1-AAC6-98264F544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138398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133350</xdr:colOff>
      <xdr:row>28</xdr:row>
      <xdr:rowOff>57150</xdr:rowOff>
    </xdr:from>
    <xdr:ext cx="590550" cy="342900"/>
    <xdr:pic>
      <xdr:nvPicPr>
        <xdr:cNvPr id="83" name="Рисунок 923">
          <a:extLst>
            <a:ext uri="{FF2B5EF4-FFF2-40B4-BE49-F238E27FC236}">
              <a16:creationId xmlns:a16="http://schemas.microsoft.com/office/drawing/2014/main" id="{1AE9C1F7-8D6E-42A7-A632-52E9B2A6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143160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123825</xdr:colOff>
      <xdr:row>29</xdr:row>
      <xdr:rowOff>57150</xdr:rowOff>
    </xdr:from>
    <xdr:ext cx="590550" cy="342900"/>
    <xdr:pic>
      <xdr:nvPicPr>
        <xdr:cNvPr id="84" name="Рисунок 923">
          <a:extLst>
            <a:ext uri="{FF2B5EF4-FFF2-40B4-BE49-F238E27FC236}">
              <a16:creationId xmlns:a16="http://schemas.microsoft.com/office/drawing/2014/main" id="{6BF3BFB1-AAC0-4FA0-BE4C-747275A26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47923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123825</xdr:colOff>
      <xdr:row>32</xdr:row>
      <xdr:rowOff>47625</xdr:rowOff>
    </xdr:from>
    <xdr:ext cx="590550" cy="342900"/>
    <xdr:pic>
      <xdr:nvPicPr>
        <xdr:cNvPr id="85" name="Рисунок 923">
          <a:extLst>
            <a:ext uri="{FF2B5EF4-FFF2-40B4-BE49-F238E27FC236}">
              <a16:creationId xmlns:a16="http://schemas.microsoft.com/office/drawing/2014/main" id="{5801C1F2-D450-4ECD-8106-766742A77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62115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114300</xdr:colOff>
      <xdr:row>34</xdr:row>
      <xdr:rowOff>47625</xdr:rowOff>
    </xdr:from>
    <xdr:ext cx="590550" cy="342900"/>
    <xdr:pic>
      <xdr:nvPicPr>
        <xdr:cNvPr id="86" name="Рисунок 923">
          <a:extLst>
            <a:ext uri="{FF2B5EF4-FFF2-40B4-BE49-F238E27FC236}">
              <a16:creationId xmlns:a16="http://schemas.microsoft.com/office/drawing/2014/main" id="{B9845E43-58AB-43EA-B9DD-D6F134007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5350" y="171640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123825</xdr:colOff>
      <xdr:row>35</xdr:row>
      <xdr:rowOff>57150</xdr:rowOff>
    </xdr:from>
    <xdr:ext cx="590550" cy="342900"/>
    <xdr:pic>
      <xdr:nvPicPr>
        <xdr:cNvPr id="87" name="Рисунок 923">
          <a:extLst>
            <a:ext uri="{FF2B5EF4-FFF2-40B4-BE49-F238E27FC236}">
              <a16:creationId xmlns:a16="http://schemas.microsoft.com/office/drawing/2014/main" id="{CF996408-0FDE-4936-A770-8235D829A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34875" y="176498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47625</xdr:colOff>
      <xdr:row>24</xdr:row>
      <xdr:rowOff>57150</xdr:rowOff>
    </xdr:from>
    <xdr:ext cx="1580952" cy="333333"/>
    <xdr:pic>
      <xdr:nvPicPr>
        <xdr:cNvPr id="88" name="Рисунок 87">
          <a:extLst>
            <a:ext uri="{FF2B5EF4-FFF2-40B4-BE49-F238E27FC236}">
              <a16:creationId xmlns:a16="http://schemas.microsoft.com/office/drawing/2014/main" id="{13789026-7E40-4A1D-8AB6-4CD421F28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982200" y="12411075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47625</xdr:colOff>
      <xdr:row>25</xdr:row>
      <xdr:rowOff>57150</xdr:rowOff>
    </xdr:from>
    <xdr:ext cx="1580952" cy="333333"/>
    <xdr:pic>
      <xdr:nvPicPr>
        <xdr:cNvPr id="89" name="Рисунок 88">
          <a:extLst>
            <a:ext uri="{FF2B5EF4-FFF2-40B4-BE49-F238E27FC236}">
              <a16:creationId xmlns:a16="http://schemas.microsoft.com/office/drawing/2014/main" id="{92902FC2-EC5B-4FA6-869A-3FC900B70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982200" y="12887325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47625</xdr:colOff>
      <xdr:row>26</xdr:row>
      <xdr:rowOff>66675</xdr:rowOff>
    </xdr:from>
    <xdr:ext cx="1580952" cy="333333"/>
    <xdr:pic>
      <xdr:nvPicPr>
        <xdr:cNvPr id="90" name="Рисунок 89">
          <a:extLst>
            <a:ext uri="{FF2B5EF4-FFF2-40B4-BE49-F238E27FC236}">
              <a16:creationId xmlns:a16="http://schemas.microsoft.com/office/drawing/2014/main" id="{508D86A5-198C-44F8-8426-B3E3D8102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982200" y="13373100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57150</xdr:colOff>
      <xdr:row>27</xdr:row>
      <xdr:rowOff>57150</xdr:rowOff>
    </xdr:from>
    <xdr:ext cx="1580952" cy="333333"/>
    <xdr:pic>
      <xdr:nvPicPr>
        <xdr:cNvPr id="91" name="Рисунок 90">
          <a:extLst>
            <a:ext uri="{FF2B5EF4-FFF2-40B4-BE49-F238E27FC236}">
              <a16:creationId xmlns:a16="http://schemas.microsoft.com/office/drawing/2014/main" id="{21A7137B-4C7A-4FBB-A53C-8D9ADACB8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991725" y="13839825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66675</xdr:colOff>
      <xdr:row>28</xdr:row>
      <xdr:rowOff>76200</xdr:rowOff>
    </xdr:from>
    <xdr:ext cx="1580952" cy="333333"/>
    <xdr:pic>
      <xdr:nvPicPr>
        <xdr:cNvPr id="92" name="Рисунок 91">
          <a:extLst>
            <a:ext uri="{FF2B5EF4-FFF2-40B4-BE49-F238E27FC236}">
              <a16:creationId xmlns:a16="http://schemas.microsoft.com/office/drawing/2014/main" id="{24C3F98B-A63E-4E85-BA05-99D042981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001250" y="14335125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66675</xdr:colOff>
      <xdr:row>29</xdr:row>
      <xdr:rowOff>76200</xdr:rowOff>
    </xdr:from>
    <xdr:ext cx="1580952" cy="333333"/>
    <xdr:pic>
      <xdr:nvPicPr>
        <xdr:cNvPr id="93" name="Рисунок 92">
          <a:extLst>
            <a:ext uri="{FF2B5EF4-FFF2-40B4-BE49-F238E27FC236}">
              <a16:creationId xmlns:a16="http://schemas.microsoft.com/office/drawing/2014/main" id="{2FE3712D-97A3-41A0-98CF-4BEA9A27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001250" y="14811375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66675</xdr:colOff>
      <xdr:row>30</xdr:row>
      <xdr:rowOff>85725</xdr:rowOff>
    </xdr:from>
    <xdr:ext cx="1580952" cy="333333"/>
    <xdr:pic>
      <xdr:nvPicPr>
        <xdr:cNvPr id="94" name="Рисунок 93">
          <a:extLst>
            <a:ext uri="{FF2B5EF4-FFF2-40B4-BE49-F238E27FC236}">
              <a16:creationId xmlns:a16="http://schemas.microsoft.com/office/drawing/2014/main" id="{2637E5BF-6EAD-4122-AC00-6769D9151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001250" y="15297150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66675</xdr:colOff>
      <xdr:row>31</xdr:row>
      <xdr:rowOff>66675</xdr:rowOff>
    </xdr:from>
    <xdr:ext cx="1580952" cy="333333"/>
    <xdr:pic>
      <xdr:nvPicPr>
        <xdr:cNvPr id="95" name="Рисунок 94">
          <a:extLst>
            <a:ext uri="{FF2B5EF4-FFF2-40B4-BE49-F238E27FC236}">
              <a16:creationId xmlns:a16="http://schemas.microsoft.com/office/drawing/2014/main" id="{E7C79923-1459-47DD-A805-66CF3CC68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001250" y="15754350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57150</xdr:colOff>
      <xdr:row>32</xdr:row>
      <xdr:rowOff>66675</xdr:rowOff>
    </xdr:from>
    <xdr:ext cx="1580952" cy="333333"/>
    <xdr:pic>
      <xdr:nvPicPr>
        <xdr:cNvPr id="96" name="Рисунок 95">
          <a:extLst>
            <a:ext uri="{FF2B5EF4-FFF2-40B4-BE49-F238E27FC236}">
              <a16:creationId xmlns:a16="http://schemas.microsoft.com/office/drawing/2014/main" id="{DAE94213-A111-42BE-8B3C-238F41977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991725" y="16230600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66675</xdr:colOff>
      <xdr:row>33</xdr:row>
      <xdr:rowOff>76200</xdr:rowOff>
    </xdr:from>
    <xdr:ext cx="1580952" cy="333333"/>
    <xdr:pic>
      <xdr:nvPicPr>
        <xdr:cNvPr id="97" name="Рисунок 96">
          <a:extLst>
            <a:ext uri="{FF2B5EF4-FFF2-40B4-BE49-F238E27FC236}">
              <a16:creationId xmlns:a16="http://schemas.microsoft.com/office/drawing/2014/main" id="{B96BDFA9-FA55-4390-826E-01CD29476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001250" y="16716375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57150</xdr:colOff>
      <xdr:row>34</xdr:row>
      <xdr:rowOff>76200</xdr:rowOff>
    </xdr:from>
    <xdr:ext cx="1580952" cy="333333"/>
    <xdr:pic>
      <xdr:nvPicPr>
        <xdr:cNvPr id="98" name="Рисунок 97">
          <a:extLst>
            <a:ext uri="{FF2B5EF4-FFF2-40B4-BE49-F238E27FC236}">
              <a16:creationId xmlns:a16="http://schemas.microsoft.com/office/drawing/2014/main" id="{E263C74E-B817-4264-B389-50971EF1B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991725" y="17192625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57150</xdr:colOff>
      <xdr:row>35</xdr:row>
      <xdr:rowOff>85725</xdr:rowOff>
    </xdr:from>
    <xdr:ext cx="1580952" cy="333333"/>
    <xdr:pic>
      <xdr:nvPicPr>
        <xdr:cNvPr id="99" name="Рисунок 98">
          <a:extLst>
            <a:ext uri="{FF2B5EF4-FFF2-40B4-BE49-F238E27FC236}">
              <a16:creationId xmlns:a16="http://schemas.microsoft.com/office/drawing/2014/main" id="{8411D6B1-0A77-4CC7-A36F-BBB6E5AD3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991725" y="17678400"/>
          <a:ext cx="1580952" cy="333333"/>
        </a:xfrm>
        <a:prstGeom prst="rect">
          <a:avLst/>
        </a:prstGeom>
      </xdr:spPr>
    </xdr:pic>
    <xdr:clientData/>
  </xdr:oneCellAnchor>
  <xdr:oneCellAnchor>
    <xdr:from>
      <xdr:col>14</xdr:col>
      <xdr:colOff>38100</xdr:colOff>
      <xdr:row>36</xdr:row>
      <xdr:rowOff>76200</xdr:rowOff>
    </xdr:from>
    <xdr:ext cx="1580952" cy="333333"/>
    <xdr:pic>
      <xdr:nvPicPr>
        <xdr:cNvPr id="100" name="Рисунок 99">
          <a:extLst>
            <a:ext uri="{FF2B5EF4-FFF2-40B4-BE49-F238E27FC236}">
              <a16:creationId xmlns:a16="http://schemas.microsoft.com/office/drawing/2014/main" id="{B1F27805-D862-495C-9C95-643C51116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972675" y="18145125"/>
          <a:ext cx="1580952" cy="333333"/>
        </a:xfrm>
        <a:prstGeom prst="rect">
          <a:avLst/>
        </a:prstGeom>
      </xdr:spPr>
    </xdr:pic>
    <xdr:clientData/>
  </xdr:oneCellAnchor>
  <xdr:twoCellAnchor editAs="oneCell">
    <xdr:from>
      <xdr:col>9</xdr:col>
      <xdr:colOff>133350</xdr:colOff>
      <xdr:row>15</xdr:row>
      <xdr:rowOff>57150</xdr:rowOff>
    </xdr:from>
    <xdr:to>
      <xdr:col>9</xdr:col>
      <xdr:colOff>495300</xdr:colOff>
      <xdr:row>15</xdr:row>
      <xdr:rowOff>419100</xdr:rowOff>
    </xdr:to>
    <xdr:pic>
      <xdr:nvPicPr>
        <xdr:cNvPr id="101" name="Рисунок 133">
          <a:extLst>
            <a:ext uri="{FF2B5EF4-FFF2-40B4-BE49-F238E27FC236}">
              <a16:creationId xmlns:a16="http://schemas.microsoft.com/office/drawing/2014/main" id="{E793F6A3-7D96-4F8A-A212-9FF3FDFF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8124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19</xdr:row>
      <xdr:rowOff>57150</xdr:rowOff>
    </xdr:from>
    <xdr:to>
      <xdr:col>9</xdr:col>
      <xdr:colOff>495300</xdr:colOff>
      <xdr:row>19</xdr:row>
      <xdr:rowOff>419100</xdr:rowOff>
    </xdr:to>
    <xdr:pic>
      <xdr:nvPicPr>
        <xdr:cNvPr id="102" name="Рисунок 133">
          <a:extLst>
            <a:ext uri="{FF2B5EF4-FFF2-40B4-BE49-F238E27FC236}">
              <a16:creationId xmlns:a16="http://schemas.microsoft.com/office/drawing/2014/main" id="{0365D468-EB16-4588-8187-4E58C125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0029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24</xdr:row>
      <xdr:rowOff>66675</xdr:rowOff>
    </xdr:from>
    <xdr:to>
      <xdr:col>9</xdr:col>
      <xdr:colOff>485775</xdr:colOff>
      <xdr:row>24</xdr:row>
      <xdr:rowOff>428625</xdr:rowOff>
    </xdr:to>
    <xdr:pic>
      <xdr:nvPicPr>
        <xdr:cNvPr id="103" name="Рисунок 133">
          <a:extLst>
            <a:ext uri="{FF2B5EF4-FFF2-40B4-BE49-F238E27FC236}">
              <a16:creationId xmlns:a16="http://schemas.microsoft.com/office/drawing/2014/main" id="{E98E37D7-4FA2-4A91-AEAF-54C0773BD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2420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25</xdr:row>
      <xdr:rowOff>76200</xdr:rowOff>
    </xdr:from>
    <xdr:to>
      <xdr:col>9</xdr:col>
      <xdr:colOff>485775</xdr:colOff>
      <xdr:row>25</xdr:row>
      <xdr:rowOff>438150</xdr:rowOff>
    </xdr:to>
    <xdr:pic>
      <xdr:nvPicPr>
        <xdr:cNvPr id="104" name="Рисунок 133">
          <a:extLst>
            <a:ext uri="{FF2B5EF4-FFF2-40B4-BE49-F238E27FC236}">
              <a16:creationId xmlns:a16="http://schemas.microsoft.com/office/drawing/2014/main" id="{88DFDDDD-EC74-4FBD-A42E-02E12E81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2906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26</xdr:row>
      <xdr:rowOff>66675</xdr:rowOff>
    </xdr:from>
    <xdr:to>
      <xdr:col>9</xdr:col>
      <xdr:colOff>485775</xdr:colOff>
      <xdr:row>26</xdr:row>
      <xdr:rowOff>428625</xdr:rowOff>
    </xdr:to>
    <xdr:pic>
      <xdr:nvPicPr>
        <xdr:cNvPr id="105" name="Рисунок 133">
          <a:extLst>
            <a:ext uri="{FF2B5EF4-FFF2-40B4-BE49-F238E27FC236}">
              <a16:creationId xmlns:a16="http://schemas.microsoft.com/office/drawing/2014/main" id="{D5E0C25B-9FF0-49CA-A206-4FC553F15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3373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27</xdr:row>
      <xdr:rowOff>57150</xdr:rowOff>
    </xdr:from>
    <xdr:to>
      <xdr:col>9</xdr:col>
      <xdr:colOff>495300</xdr:colOff>
      <xdr:row>27</xdr:row>
      <xdr:rowOff>419100</xdr:rowOff>
    </xdr:to>
    <xdr:pic>
      <xdr:nvPicPr>
        <xdr:cNvPr id="106" name="Рисунок 133">
          <a:extLst>
            <a:ext uri="{FF2B5EF4-FFF2-40B4-BE49-F238E27FC236}">
              <a16:creationId xmlns:a16="http://schemas.microsoft.com/office/drawing/2014/main" id="{AB716742-FC87-4683-BA69-4736672A7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3839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28</xdr:row>
      <xdr:rowOff>66675</xdr:rowOff>
    </xdr:from>
    <xdr:to>
      <xdr:col>9</xdr:col>
      <xdr:colOff>485775</xdr:colOff>
      <xdr:row>28</xdr:row>
      <xdr:rowOff>428625</xdr:rowOff>
    </xdr:to>
    <xdr:pic>
      <xdr:nvPicPr>
        <xdr:cNvPr id="107" name="Рисунок 120">
          <a:extLst>
            <a:ext uri="{FF2B5EF4-FFF2-40B4-BE49-F238E27FC236}">
              <a16:creationId xmlns:a16="http://schemas.microsoft.com/office/drawing/2014/main" id="{DA9B502F-D0C2-4D4A-A1E9-453D7AC16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4325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36</xdr:row>
      <xdr:rowOff>47625</xdr:rowOff>
    </xdr:from>
    <xdr:to>
      <xdr:col>9</xdr:col>
      <xdr:colOff>495300</xdr:colOff>
      <xdr:row>36</xdr:row>
      <xdr:rowOff>409575</xdr:rowOff>
    </xdr:to>
    <xdr:pic>
      <xdr:nvPicPr>
        <xdr:cNvPr id="108" name="Рисунок 203">
          <a:extLst>
            <a:ext uri="{FF2B5EF4-FFF2-40B4-BE49-F238E27FC236}">
              <a16:creationId xmlns:a16="http://schemas.microsoft.com/office/drawing/2014/main" id="{AB668032-6B8E-464D-9412-73BB7460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8116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33</xdr:row>
      <xdr:rowOff>66675</xdr:rowOff>
    </xdr:from>
    <xdr:to>
      <xdr:col>9</xdr:col>
      <xdr:colOff>485775</xdr:colOff>
      <xdr:row>33</xdr:row>
      <xdr:rowOff>428625</xdr:rowOff>
    </xdr:to>
    <xdr:pic>
      <xdr:nvPicPr>
        <xdr:cNvPr id="109" name="Рисунок 203">
          <a:extLst>
            <a:ext uri="{FF2B5EF4-FFF2-40B4-BE49-F238E27FC236}">
              <a16:creationId xmlns:a16="http://schemas.microsoft.com/office/drawing/2014/main" id="{9B285119-43C4-43E0-8C8C-3A9936908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6706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29</xdr:row>
      <xdr:rowOff>66675</xdr:rowOff>
    </xdr:from>
    <xdr:to>
      <xdr:col>9</xdr:col>
      <xdr:colOff>485775</xdr:colOff>
      <xdr:row>29</xdr:row>
      <xdr:rowOff>428625</xdr:rowOff>
    </xdr:to>
    <xdr:pic>
      <xdr:nvPicPr>
        <xdr:cNvPr id="110" name="Рисунок 133">
          <a:extLst>
            <a:ext uri="{FF2B5EF4-FFF2-40B4-BE49-F238E27FC236}">
              <a16:creationId xmlns:a16="http://schemas.microsoft.com/office/drawing/2014/main" id="{B7F904E8-353C-41FB-8092-678155A83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4801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30</xdr:row>
      <xdr:rowOff>66675</xdr:rowOff>
    </xdr:from>
    <xdr:to>
      <xdr:col>9</xdr:col>
      <xdr:colOff>485775</xdr:colOff>
      <xdr:row>30</xdr:row>
      <xdr:rowOff>428625</xdr:rowOff>
    </xdr:to>
    <xdr:pic>
      <xdr:nvPicPr>
        <xdr:cNvPr id="111" name="Рисунок 133">
          <a:extLst>
            <a:ext uri="{FF2B5EF4-FFF2-40B4-BE49-F238E27FC236}">
              <a16:creationId xmlns:a16="http://schemas.microsoft.com/office/drawing/2014/main" id="{40CDCB4F-EDE8-4A3D-A7AD-8C7B4E038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5278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31</xdr:row>
      <xdr:rowOff>66675</xdr:rowOff>
    </xdr:from>
    <xdr:to>
      <xdr:col>9</xdr:col>
      <xdr:colOff>495300</xdr:colOff>
      <xdr:row>31</xdr:row>
      <xdr:rowOff>428625</xdr:rowOff>
    </xdr:to>
    <xdr:pic>
      <xdr:nvPicPr>
        <xdr:cNvPr id="112" name="Рисунок 133">
          <a:extLst>
            <a:ext uri="{FF2B5EF4-FFF2-40B4-BE49-F238E27FC236}">
              <a16:creationId xmlns:a16="http://schemas.microsoft.com/office/drawing/2014/main" id="{E06D7E0E-6617-4A13-B7AB-440659894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5754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32</xdr:row>
      <xdr:rowOff>66675</xdr:rowOff>
    </xdr:from>
    <xdr:to>
      <xdr:col>9</xdr:col>
      <xdr:colOff>495300</xdr:colOff>
      <xdr:row>32</xdr:row>
      <xdr:rowOff>428625</xdr:rowOff>
    </xdr:to>
    <xdr:pic>
      <xdr:nvPicPr>
        <xdr:cNvPr id="113" name="Рисунок 133">
          <a:extLst>
            <a:ext uri="{FF2B5EF4-FFF2-40B4-BE49-F238E27FC236}">
              <a16:creationId xmlns:a16="http://schemas.microsoft.com/office/drawing/2014/main" id="{8AC852A6-AE63-4C7D-A67F-C3DBB4932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6230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34</xdr:row>
      <xdr:rowOff>66675</xdr:rowOff>
    </xdr:from>
    <xdr:to>
      <xdr:col>9</xdr:col>
      <xdr:colOff>495300</xdr:colOff>
      <xdr:row>34</xdr:row>
      <xdr:rowOff>428625</xdr:rowOff>
    </xdr:to>
    <xdr:pic>
      <xdr:nvPicPr>
        <xdr:cNvPr id="114" name="Рисунок 133">
          <a:extLst>
            <a:ext uri="{FF2B5EF4-FFF2-40B4-BE49-F238E27FC236}">
              <a16:creationId xmlns:a16="http://schemas.microsoft.com/office/drawing/2014/main" id="{3AB049EB-F3F7-449F-815C-54A97DBF2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7183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35</xdr:row>
      <xdr:rowOff>57150</xdr:rowOff>
    </xdr:from>
    <xdr:to>
      <xdr:col>9</xdr:col>
      <xdr:colOff>495300</xdr:colOff>
      <xdr:row>35</xdr:row>
      <xdr:rowOff>419100</xdr:rowOff>
    </xdr:to>
    <xdr:pic>
      <xdr:nvPicPr>
        <xdr:cNvPr id="115" name="Рисунок 133">
          <a:extLst>
            <a:ext uri="{FF2B5EF4-FFF2-40B4-BE49-F238E27FC236}">
              <a16:creationId xmlns:a16="http://schemas.microsoft.com/office/drawing/2014/main" id="{D8E91F4C-5AE9-428C-8103-42354A6D0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7649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76200</xdr:colOff>
      <xdr:row>25</xdr:row>
      <xdr:rowOff>47625</xdr:rowOff>
    </xdr:from>
    <xdr:ext cx="457200" cy="390525"/>
    <xdr:pic>
      <xdr:nvPicPr>
        <xdr:cNvPr id="116" name="Рисунок 77">
          <a:extLst>
            <a:ext uri="{FF2B5EF4-FFF2-40B4-BE49-F238E27FC236}">
              <a16:creationId xmlns:a16="http://schemas.microsoft.com/office/drawing/2014/main" id="{5BE13813-35B5-44C6-A120-10947704F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08680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18</xdr:row>
      <xdr:rowOff>38100</xdr:rowOff>
    </xdr:from>
    <xdr:ext cx="457200" cy="390525"/>
    <xdr:pic>
      <xdr:nvPicPr>
        <xdr:cNvPr id="117" name="Рисунок 29">
          <a:extLst>
            <a:ext uri="{FF2B5EF4-FFF2-40B4-BE49-F238E27FC236}">
              <a16:creationId xmlns:a16="http://schemas.microsoft.com/office/drawing/2014/main" id="{75E50EFC-7540-46EA-A038-B09884A9D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75247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23</xdr:row>
      <xdr:rowOff>38100</xdr:rowOff>
    </xdr:from>
    <xdr:ext cx="457200" cy="390525"/>
    <xdr:pic>
      <xdr:nvPicPr>
        <xdr:cNvPr id="118" name="Рисунок 29">
          <a:extLst>
            <a:ext uri="{FF2B5EF4-FFF2-40B4-BE49-F238E27FC236}">
              <a16:creationId xmlns:a16="http://schemas.microsoft.com/office/drawing/2014/main" id="{223FD6EB-7BB8-4B7B-AB84-8347B57D3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9906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36</xdr:row>
      <xdr:rowOff>38100</xdr:rowOff>
    </xdr:from>
    <xdr:ext cx="457200" cy="390525"/>
    <xdr:pic>
      <xdr:nvPicPr>
        <xdr:cNvPr id="119" name="Рисунок 29">
          <a:extLst>
            <a:ext uri="{FF2B5EF4-FFF2-40B4-BE49-F238E27FC236}">
              <a16:creationId xmlns:a16="http://schemas.microsoft.com/office/drawing/2014/main" id="{2CC4B246-DD86-4B41-8FAB-D6CFB40DE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60972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17</xdr:row>
      <xdr:rowOff>66675</xdr:rowOff>
    </xdr:from>
    <xdr:ext cx="457200" cy="390525"/>
    <xdr:pic>
      <xdr:nvPicPr>
        <xdr:cNvPr id="120" name="Рисунок 77">
          <a:extLst>
            <a:ext uri="{FF2B5EF4-FFF2-40B4-BE49-F238E27FC236}">
              <a16:creationId xmlns:a16="http://schemas.microsoft.com/office/drawing/2014/main" id="{1432A88D-1447-4965-AEB0-D219A5271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70770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8</xdr:row>
      <xdr:rowOff>47625</xdr:rowOff>
    </xdr:from>
    <xdr:ext cx="457200" cy="390525"/>
    <xdr:pic>
      <xdr:nvPicPr>
        <xdr:cNvPr id="121" name="Рисунок 708">
          <a:extLst>
            <a:ext uri="{FF2B5EF4-FFF2-40B4-BE49-F238E27FC236}">
              <a16:creationId xmlns:a16="http://schemas.microsoft.com/office/drawing/2014/main" id="{84F7694E-732C-4C10-AB99-6CD2EA256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27717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57150</xdr:colOff>
      <xdr:row>13</xdr:row>
      <xdr:rowOff>57150</xdr:rowOff>
    </xdr:from>
    <xdr:to>
      <xdr:col>6</xdr:col>
      <xdr:colOff>514350</xdr:colOff>
      <xdr:row>13</xdr:row>
      <xdr:rowOff>447675</xdr:rowOff>
    </xdr:to>
    <xdr:pic>
      <xdr:nvPicPr>
        <xdr:cNvPr id="122" name="Рисунок 77">
          <a:extLst>
            <a:ext uri="{FF2B5EF4-FFF2-40B4-BE49-F238E27FC236}">
              <a16:creationId xmlns:a16="http://schemas.microsoft.com/office/drawing/2014/main" id="{D8FF2E58-DC55-48FE-A8F4-C9363AACF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51625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29</xdr:row>
      <xdr:rowOff>66675</xdr:rowOff>
    </xdr:from>
    <xdr:to>
      <xdr:col>6</xdr:col>
      <xdr:colOff>504825</xdr:colOff>
      <xdr:row>29</xdr:row>
      <xdr:rowOff>457200</xdr:rowOff>
    </xdr:to>
    <xdr:pic>
      <xdr:nvPicPr>
        <xdr:cNvPr id="123" name="Рисунок 708">
          <a:extLst>
            <a:ext uri="{FF2B5EF4-FFF2-40B4-BE49-F238E27FC236}">
              <a16:creationId xmlns:a16="http://schemas.microsoft.com/office/drawing/2014/main" id="{AA47C0C5-A8C8-40EC-908B-26B5D65DF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27920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57150</xdr:colOff>
      <xdr:row>20</xdr:row>
      <xdr:rowOff>57150</xdr:rowOff>
    </xdr:from>
    <xdr:ext cx="457200" cy="390525"/>
    <xdr:pic>
      <xdr:nvPicPr>
        <xdr:cNvPr id="124" name="Рисунок 871">
          <a:extLst>
            <a:ext uri="{FF2B5EF4-FFF2-40B4-BE49-F238E27FC236}">
              <a16:creationId xmlns:a16="http://schemas.microsoft.com/office/drawing/2014/main" id="{57708DDE-29B4-4EB7-A85D-3C98A097C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8496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12</xdr:row>
      <xdr:rowOff>47625</xdr:rowOff>
    </xdr:from>
    <xdr:ext cx="457200" cy="390525"/>
    <xdr:pic>
      <xdr:nvPicPr>
        <xdr:cNvPr id="125" name="Рисунок 708">
          <a:extLst>
            <a:ext uri="{FF2B5EF4-FFF2-40B4-BE49-F238E27FC236}">
              <a16:creationId xmlns:a16="http://schemas.microsoft.com/office/drawing/2014/main" id="{FFF2A20D-C407-4217-A44F-46B7082C6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6767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31</xdr:row>
      <xdr:rowOff>57150</xdr:rowOff>
    </xdr:from>
    <xdr:ext cx="457200" cy="390525"/>
    <xdr:pic>
      <xdr:nvPicPr>
        <xdr:cNvPr id="126" name="Рисунок 77">
          <a:extLst>
            <a:ext uri="{FF2B5EF4-FFF2-40B4-BE49-F238E27FC236}">
              <a16:creationId xmlns:a16="http://schemas.microsoft.com/office/drawing/2014/main" id="{73F362C8-333E-4F7C-B405-3F8C33A5E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37350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57150</xdr:colOff>
      <xdr:row>30</xdr:row>
      <xdr:rowOff>66675</xdr:rowOff>
    </xdr:from>
    <xdr:to>
      <xdr:col>6</xdr:col>
      <xdr:colOff>514350</xdr:colOff>
      <xdr:row>30</xdr:row>
      <xdr:rowOff>457200</xdr:rowOff>
    </xdr:to>
    <xdr:pic>
      <xdr:nvPicPr>
        <xdr:cNvPr id="127" name="Рисунок 871">
          <a:extLst>
            <a:ext uri="{FF2B5EF4-FFF2-40B4-BE49-F238E27FC236}">
              <a16:creationId xmlns:a16="http://schemas.microsoft.com/office/drawing/2014/main" id="{9EA27B1E-F728-4F23-92C2-EC84EF325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3268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66675</xdr:colOff>
      <xdr:row>10</xdr:row>
      <xdr:rowOff>47625</xdr:rowOff>
    </xdr:from>
    <xdr:ext cx="457200" cy="390525"/>
    <xdr:pic>
      <xdr:nvPicPr>
        <xdr:cNvPr id="128" name="Рисунок 29">
          <a:extLst>
            <a:ext uri="{FF2B5EF4-FFF2-40B4-BE49-F238E27FC236}">
              <a16:creationId xmlns:a16="http://schemas.microsoft.com/office/drawing/2014/main" id="{6068D768-17C9-41F4-AF83-02F7B8DFD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3724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33</xdr:row>
      <xdr:rowOff>47625</xdr:rowOff>
    </xdr:from>
    <xdr:ext cx="457200" cy="390525"/>
    <xdr:pic>
      <xdr:nvPicPr>
        <xdr:cNvPr id="129" name="Рисунок 708">
          <a:extLst>
            <a:ext uri="{FF2B5EF4-FFF2-40B4-BE49-F238E27FC236}">
              <a16:creationId xmlns:a16="http://schemas.microsoft.com/office/drawing/2014/main" id="{4F3AAEBF-ED88-42A1-99ED-79687C0B6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46780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47625</xdr:colOff>
      <xdr:row>34</xdr:row>
      <xdr:rowOff>66675</xdr:rowOff>
    </xdr:from>
    <xdr:ext cx="457200" cy="390525"/>
    <xdr:pic>
      <xdr:nvPicPr>
        <xdr:cNvPr id="130" name="Рисунок 708">
          <a:extLst>
            <a:ext uri="{FF2B5EF4-FFF2-40B4-BE49-F238E27FC236}">
              <a16:creationId xmlns:a16="http://schemas.microsoft.com/office/drawing/2014/main" id="{F2164A5F-CEAE-4F64-A5B4-70066A538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5173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76200</xdr:colOff>
      <xdr:row>11</xdr:row>
      <xdr:rowOff>57150</xdr:rowOff>
    </xdr:from>
    <xdr:ext cx="457200" cy="390525"/>
    <xdr:pic>
      <xdr:nvPicPr>
        <xdr:cNvPr id="131" name="Рисунок 77">
          <a:extLst>
            <a:ext uri="{FF2B5EF4-FFF2-40B4-BE49-F238E27FC236}">
              <a16:creationId xmlns:a16="http://schemas.microsoft.com/office/drawing/2014/main" id="{0CD5F62D-727C-40FB-9C2C-E3A0C9DCE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42100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9</xdr:row>
      <xdr:rowOff>28575</xdr:rowOff>
    </xdr:from>
    <xdr:ext cx="457200" cy="390525"/>
    <xdr:pic>
      <xdr:nvPicPr>
        <xdr:cNvPr id="132" name="Рисунок 29">
          <a:extLst>
            <a:ext uri="{FF2B5EF4-FFF2-40B4-BE49-F238E27FC236}">
              <a16:creationId xmlns:a16="http://schemas.microsoft.com/office/drawing/2014/main" id="{2EF1FEAC-C4FD-457D-93F4-90419C665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32289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85725</xdr:colOff>
      <xdr:row>21</xdr:row>
      <xdr:rowOff>47625</xdr:rowOff>
    </xdr:from>
    <xdr:ext cx="457200" cy="390525"/>
    <xdr:pic>
      <xdr:nvPicPr>
        <xdr:cNvPr id="133" name="Рисунок 29">
          <a:extLst>
            <a:ext uri="{FF2B5EF4-FFF2-40B4-BE49-F238E27FC236}">
              <a16:creationId xmlns:a16="http://schemas.microsoft.com/office/drawing/2014/main" id="{96579C6F-81A7-4FD6-9ADB-7971C357C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89630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24</xdr:row>
      <xdr:rowOff>57150</xdr:rowOff>
    </xdr:from>
    <xdr:ext cx="457200" cy="390525"/>
    <xdr:pic>
      <xdr:nvPicPr>
        <xdr:cNvPr id="134" name="Рисунок 29">
          <a:extLst>
            <a:ext uri="{FF2B5EF4-FFF2-40B4-BE49-F238E27FC236}">
              <a16:creationId xmlns:a16="http://schemas.microsoft.com/office/drawing/2014/main" id="{B96874D3-7F22-4BB0-81E4-B71517CB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0401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27</xdr:row>
      <xdr:rowOff>38100</xdr:rowOff>
    </xdr:from>
    <xdr:ext cx="457200" cy="390525"/>
    <xdr:pic>
      <xdr:nvPicPr>
        <xdr:cNvPr id="135" name="Рисунок 29">
          <a:extLst>
            <a:ext uri="{FF2B5EF4-FFF2-40B4-BE49-F238E27FC236}">
              <a16:creationId xmlns:a16="http://schemas.microsoft.com/office/drawing/2014/main" id="{C397FC99-D3F9-46C8-B4FA-62E703D92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1811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66675</xdr:colOff>
      <xdr:row>28</xdr:row>
      <xdr:rowOff>28575</xdr:rowOff>
    </xdr:from>
    <xdr:to>
      <xdr:col>6</xdr:col>
      <xdr:colOff>523875</xdr:colOff>
      <xdr:row>28</xdr:row>
      <xdr:rowOff>419100</xdr:rowOff>
    </xdr:to>
    <xdr:pic>
      <xdr:nvPicPr>
        <xdr:cNvPr id="136" name="Рисунок 708">
          <a:extLst>
            <a:ext uri="{FF2B5EF4-FFF2-40B4-BE49-F238E27FC236}">
              <a16:creationId xmlns:a16="http://schemas.microsoft.com/office/drawing/2014/main" id="{C73AED8E-8C8B-4D98-B320-E15B3A05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2277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66675</xdr:colOff>
      <xdr:row>35</xdr:row>
      <xdr:rowOff>38100</xdr:rowOff>
    </xdr:from>
    <xdr:ext cx="457200" cy="390525"/>
    <xdr:pic>
      <xdr:nvPicPr>
        <xdr:cNvPr id="137" name="Рисунок 77">
          <a:extLst>
            <a:ext uri="{FF2B5EF4-FFF2-40B4-BE49-F238E27FC236}">
              <a16:creationId xmlns:a16="http://schemas.microsoft.com/office/drawing/2014/main" id="{06647EBF-6C56-4AB1-BF95-0D1A4DA6F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5621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32</xdr:row>
      <xdr:rowOff>66675</xdr:rowOff>
    </xdr:from>
    <xdr:ext cx="457200" cy="390525"/>
    <xdr:pic>
      <xdr:nvPicPr>
        <xdr:cNvPr id="138" name="Рисунок 29">
          <a:extLst>
            <a:ext uri="{FF2B5EF4-FFF2-40B4-BE49-F238E27FC236}">
              <a16:creationId xmlns:a16="http://schemas.microsoft.com/office/drawing/2014/main" id="{65B967C2-3540-41F8-872C-F85BACF75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4220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19</xdr:row>
      <xdr:rowOff>38100</xdr:rowOff>
    </xdr:from>
    <xdr:ext cx="457200" cy="390525"/>
    <xdr:pic>
      <xdr:nvPicPr>
        <xdr:cNvPr id="139" name="Рисунок 708">
          <a:extLst>
            <a:ext uri="{FF2B5EF4-FFF2-40B4-BE49-F238E27FC236}">
              <a16:creationId xmlns:a16="http://schemas.microsoft.com/office/drawing/2014/main" id="{7F204B7F-D2D7-47C5-9B9E-8D67E813D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8001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57150</xdr:colOff>
      <xdr:row>7</xdr:row>
      <xdr:rowOff>66675</xdr:rowOff>
    </xdr:from>
    <xdr:ext cx="457200" cy="390525"/>
    <xdr:pic>
      <xdr:nvPicPr>
        <xdr:cNvPr id="140" name="Рисунок 77">
          <a:extLst>
            <a:ext uri="{FF2B5EF4-FFF2-40B4-BE49-F238E27FC236}">
              <a16:creationId xmlns:a16="http://schemas.microsoft.com/office/drawing/2014/main" id="{C0988FB0-348D-4E0F-AF51-BB4C1553C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3145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66675</xdr:colOff>
      <xdr:row>14</xdr:row>
      <xdr:rowOff>66675</xdr:rowOff>
    </xdr:from>
    <xdr:to>
      <xdr:col>6</xdr:col>
      <xdr:colOff>523875</xdr:colOff>
      <xdr:row>14</xdr:row>
      <xdr:rowOff>457200</xdr:rowOff>
    </xdr:to>
    <xdr:pic>
      <xdr:nvPicPr>
        <xdr:cNvPr id="141" name="Рисунок 871">
          <a:extLst>
            <a:ext uri="{FF2B5EF4-FFF2-40B4-BE49-F238E27FC236}">
              <a16:creationId xmlns:a16="http://schemas.microsoft.com/office/drawing/2014/main" id="{078DF537-AFE7-466D-9195-45D987FB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5648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85725</xdr:colOff>
      <xdr:row>15</xdr:row>
      <xdr:rowOff>47625</xdr:rowOff>
    </xdr:from>
    <xdr:ext cx="457200" cy="390525"/>
    <xdr:pic>
      <xdr:nvPicPr>
        <xdr:cNvPr id="142" name="Рисунок 708">
          <a:extLst>
            <a:ext uri="{FF2B5EF4-FFF2-40B4-BE49-F238E27FC236}">
              <a16:creationId xmlns:a16="http://schemas.microsoft.com/office/drawing/2014/main" id="{701EEA06-85F5-48D5-9F0E-754C95FE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6105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57150</xdr:colOff>
      <xdr:row>26</xdr:row>
      <xdr:rowOff>38100</xdr:rowOff>
    </xdr:from>
    <xdr:to>
      <xdr:col>6</xdr:col>
      <xdr:colOff>514350</xdr:colOff>
      <xdr:row>26</xdr:row>
      <xdr:rowOff>428625</xdr:rowOff>
    </xdr:to>
    <xdr:pic>
      <xdr:nvPicPr>
        <xdr:cNvPr id="143" name="Рисунок 871">
          <a:extLst>
            <a:ext uri="{FF2B5EF4-FFF2-40B4-BE49-F238E27FC236}">
              <a16:creationId xmlns:a16="http://schemas.microsoft.com/office/drawing/2014/main" id="{C7E3FB2D-2EB3-4143-9244-A036AC607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13347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57150</xdr:colOff>
      <xdr:row>22</xdr:row>
      <xdr:rowOff>38100</xdr:rowOff>
    </xdr:from>
    <xdr:ext cx="457200" cy="390525"/>
    <xdr:pic>
      <xdr:nvPicPr>
        <xdr:cNvPr id="144" name="Рисунок 77">
          <a:extLst>
            <a:ext uri="{FF2B5EF4-FFF2-40B4-BE49-F238E27FC236}">
              <a16:creationId xmlns:a16="http://schemas.microsoft.com/office/drawing/2014/main" id="{98A53744-2DD2-4226-A0C3-4AAC26DF8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94297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85725</xdr:colOff>
      <xdr:row>16</xdr:row>
      <xdr:rowOff>47625</xdr:rowOff>
    </xdr:from>
    <xdr:to>
      <xdr:col>6</xdr:col>
      <xdr:colOff>542925</xdr:colOff>
      <xdr:row>16</xdr:row>
      <xdr:rowOff>438150</xdr:rowOff>
    </xdr:to>
    <xdr:pic>
      <xdr:nvPicPr>
        <xdr:cNvPr id="145" name="Рисунок 871">
          <a:extLst>
            <a:ext uri="{FF2B5EF4-FFF2-40B4-BE49-F238E27FC236}">
              <a16:creationId xmlns:a16="http://schemas.microsoft.com/office/drawing/2014/main" id="{E5B52C01-BAF1-429E-B4A6-98C690E5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65817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106</xdr:row>
      <xdr:rowOff>9525</xdr:rowOff>
    </xdr:from>
    <xdr:to>
      <xdr:col>2</xdr:col>
      <xdr:colOff>0</xdr:colOff>
      <xdr:row>107</xdr:row>
      <xdr:rowOff>0</xdr:rowOff>
    </xdr:to>
    <xdr:grpSp>
      <xdr:nvGrpSpPr>
        <xdr:cNvPr id="13" name="Группа 9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GrpSpPr>
          <a:grpSpLocks noChangeAspect="1"/>
        </xdr:cNvGrpSpPr>
      </xdr:nvGrpSpPr>
      <xdr:grpSpPr bwMode="auto">
        <a:xfrm>
          <a:off x="209550" y="21507450"/>
          <a:ext cx="419100" cy="190500"/>
          <a:chOff x="247169" y="1578778"/>
          <a:chExt cx="534799" cy="162366"/>
        </a:xfrm>
      </xdr:grpSpPr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1E00-00000E000000}"/>
              </a:ext>
            </a:extLst>
          </xdr:cNvPr>
          <xdr:cNvSpPr txBox="1"/>
        </xdr:nvSpPr>
        <xdr:spPr>
          <a:xfrm>
            <a:off x="514568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1E00-00000F000000}"/>
              </a:ext>
            </a:extLst>
          </xdr:cNvPr>
          <xdr:cNvSpPr txBox="1"/>
        </xdr:nvSpPr>
        <xdr:spPr>
          <a:xfrm>
            <a:off x="247169" y="1643724"/>
            <a:ext cx="230936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28575</xdr:colOff>
      <xdr:row>84</xdr:row>
      <xdr:rowOff>9525</xdr:rowOff>
    </xdr:from>
    <xdr:to>
      <xdr:col>2</xdr:col>
      <xdr:colOff>0</xdr:colOff>
      <xdr:row>85</xdr:row>
      <xdr:rowOff>0</xdr:rowOff>
    </xdr:to>
    <xdr:grpSp>
      <xdr:nvGrpSpPr>
        <xdr:cNvPr id="16" name="Группа 98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GrpSpPr>
          <a:grpSpLocks noChangeAspect="1"/>
        </xdr:cNvGrpSpPr>
      </xdr:nvGrpSpPr>
      <xdr:grpSpPr bwMode="auto">
        <a:xfrm>
          <a:off x="209550" y="17106900"/>
          <a:ext cx="419100" cy="190500"/>
          <a:chOff x="247169" y="1578778"/>
          <a:chExt cx="534799" cy="162366"/>
        </a:xfrm>
      </xdr:grpSpPr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1E00-000011000000}"/>
              </a:ext>
            </a:extLst>
          </xdr:cNvPr>
          <xdr:cNvSpPr txBox="1"/>
        </xdr:nvSpPr>
        <xdr:spPr>
          <a:xfrm>
            <a:off x="514568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1E00-000012000000}"/>
              </a:ext>
            </a:extLst>
          </xdr:cNvPr>
          <xdr:cNvSpPr txBox="1"/>
        </xdr:nvSpPr>
        <xdr:spPr>
          <a:xfrm>
            <a:off x="247169" y="1643724"/>
            <a:ext cx="230936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28575</xdr:colOff>
      <xdr:row>62</xdr:row>
      <xdr:rowOff>9525</xdr:rowOff>
    </xdr:from>
    <xdr:to>
      <xdr:col>2</xdr:col>
      <xdr:colOff>0</xdr:colOff>
      <xdr:row>63</xdr:row>
      <xdr:rowOff>0</xdr:rowOff>
    </xdr:to>
    <xdr:grpSp>
      <xdr:nvGrpSpPr>
        <xdr:cNvPr id="19" name="Группа 104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GrpSpPr>
          <a:grpSpLocks noChangeAspect="1"/>
        </xdr:cNvGrpSpPr>
      </xdr:nvGrpSpPr>
      <xdr:grpSpPr bwMode="auto">
        <a:xfrm>
          <a:off x="209550" y="12706350"/>
          <a:ext cx="419100" cy="190500"/>
          <a:chOff x="247169" y="1578778"/>
          <a:chExt cx="534799" cy="162366"/>
        </a:xfrm>
      </xdr:grpSpPr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1E00-000014000000}"/>
              </a:ext>
            </a:extLst>
          </xdr:cNvPr>
          <xdr:cNvSpPr txBox="1"/>
        </xdr:nvSpPr>
        <xdr:spPr>
          <a:xfrm>
            <a:off x="514568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1E00-000015000000}"/>
              </a:ext>
            </a:extLst>
          </xdr:cNvPr>
          <xdr:cNvSpPr txBox="1"/>
        </xdr:nvSpPr>
        <xdr:spPr>
          <a:xfrm>
            <a:off x="247169" y="1643724"/>
            <a:ext cx="230936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28575</xdr:colOff>
      <xdr:row>40</xdr:row>
      <xdr:rowOff>9525</xdr:rowOff>
    </xdr:from>
    <xdr:to>
      <xdr:col>2</xdr:col>
      <xdr:colOff>0</xdr:colOff>
      <xdr:row>41</xdr:row>
      <xdr:rowOff>0</xdr:rowOff>
    </xdr:to>
    <xdr:grpSp>
      <xdr:nvGrpSpPr>
        <xdr:cNvPr id="22" name="Группа 110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GrpSpPr>
          <a:grpSpLocks noChangeAspect="1"/>
        </xdr:cNvGrpSpPr>
      </xdr:nvGrpSpPr>
      <xdr:grpSpPr bwMode="auto">
        <a:xfrm>
          <a:off x="209550" y="8305800"/>
          <a:ext cx="419100" cy="190500"/>
          <a:chOff x="247169" y="1578778"/>
          <a:chExt cx="534799" cy="162366"/>
        </a:xfrm>
      </xdr:grpSpPr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00000000-0008-0000-1E00-000017000000}"/>
              </a:ext>
            </a:extLst>
          </xdr:cNvPr>
          <xdr:cNvSpPr txBox="1"/>
        </xdr:nvSpPr>
        <xdr:spPr>
          <a:xfrm>
            <a:off x="514568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00000000-0008-0000-1E00-000018000000}"/>
              </a:ext>
            </a:extLst>
          </xdr:cNvPr>
          <xdr:cNvSpPr txBox="1"/>
        </xdr:nvSpPr>
        <xdr:spPr>
          <a:xfrm>
            <a:off x="247169" y="1643724"/>
            <a:ext cx="230936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28575</xdr:colOff>
      <xdr:row>18</xdr:row>
      <xdr:rowOff>9525</xdr:rowOff>
    </xdr:from>
    <xdr:to>
      <xdr:col>2</xdr:col>
      <xdr:colOff>0</xdr:colOff>
      <xdr:row>19</xdr:row>
      <xdr:rowOff>0</xdr:rowOff>
    </xdr:to>
    <xdr:grpSp>
      <xdr:nvGrpSpPr>
        <xdr:cNvPr id="25" name="Группа 116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GrpSpPr>
          <a:grpSpLocks noChangeAspect="1"/>
        </xdr:cNvGrpSpPr>
      </xdr:nvGrpSpPr>
      <xdr:grpSpPr bwMode="auto">
        <a:xfrm>
          <a:off x="209550" y="3905250"/>
          <a:ext cx="419100" cy="190500"/>
          <a:chOff x="247169" y="1578778"/>
          <a:chExt cx="534799" cy="162366"/>
        </a:xfrm>
      </xdr:grpSpPr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1E00-00001A000000}"/>
              </a:ext>
            </a:extLst>
          </xdr:cNvPr>
          <xdr:cNvSpPr txBox="1"/>
        </xdr:nvSpPr>
        <xdr:spPr>
          <a:xfrm>
            <a:off x="514568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00000000-0008-0000-1E00-00001B000000}"/>
              </a:ext>
            </a:extLst>
          </xdr:cNvPr>
          <xdr:cNvSpPr txBox="1"/>
        </xdr:nvSpPr>
        <xdr:spPr>
          <a:xfrm>
            <a:off x="247169" y="1643724"/>
            <a:ext cx="230936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28575</xdr:colOff>
      <xdr:row>40</xdr:row>
      <xdr:rowOff>9525</xdr:rowOff>
    </xdr:from>
    <xdr:to>
      <xdr:col>2</xdr:col>
      <xdr:colOff>0</xdr:colOff>
      <xdr:row>41</xdr:row>
      <xdr:rowOff>0</xdr:rowOff>
    </xdr:to>
    <xdr:grpSp>
      <xdr:nvGrpSpPr>
        <xdr:cNvPr id="28" name="Группа 116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GrpSpPr>
          <a:grpSpLocks noChangeAspect="1"/>
        </xdr:cNvGrpSpPr>
      </xdr:nvGrpSpPr>
      <xdr:grpSpPr bwMode="auto">
        <a:xfrm>
          <a:off x="209550" y="8305800"/>
          <a:ext cx="419100" cy="190500"/>
          <a:chOff x="247169" y="1578778"/>
          <a:chExt cx="534799" cy="162366"/>
        </a:xfrm>
      </xdr:grpSpPr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00000000-0008-0000-1E00-00001D000000}"/>
              </a:ext>
            </a:extLst>
          </xdr:cNvPr>
          <xdr:cNvSpPr txBox="1"/>
        </xdr:nvSpPr>
        <xdr:spPr>
          <a:xfrm>
            <a:off x="514568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0000000-0008-0000-1E00-00001E000000}"/>
              </a:ext>
            </a:extLst>
          </xdr:cNvPr>
          <xdr:cNvSpPr txBox="1"/>
        </xdr:nvSpPr>
        <xdr:spPr>
          <a:xfrm>
            <a:off x="247169" y="1643724"/>
            <a:ext cx="230936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28575</xdr:colOff>
      <xdr:row>62</xdr:row>
      <xdr:rowOff>9525</xdr:rowOff>
    </xdr:from>
    <xdr:to>
      <xdr:col>2</xdr:col>
      <xdr:colOff>0</xdr:colOff>
      <xdr:row>63</xdr:row>
      <xdr:rowOff>0</xdr:rowOff>
    </xdr:to>
    <xdr:grpSp>
      <xdr:nvGrpSpPr>
        <xdr:cNvPr id="31" name="Группа 116">
          <a:extLst>
            <a:ext uri="{FF2B5EF4-FFF2-40B4-BE49-F238E27FC236}">
              <a16:creationId xmlns:a16="http://schemas.microsoft.com/office/drawing/2014/main" id="{00000000-0008-0000-1E00-00001F000000}"/>
            </a:ext>
          </a:extLst>
        </xdr:cNvPr>
        <xdr:cNvGrpSpPr>
          <a:grpSpLocks noChangeAspect="1"/>
        </xdr:cNvGrpSpPr>
      </xdr:nvGrpSpPr>
      <xdr:grpSpPr bwMode="auto">
        <a:xfrm>
          <a:off x="209550" y="12706350"/>
          <a:ext cx="419100" cy="190500"/>
          <a:chOff x="247169" y="1578778"/>
          <a:chExt cx="534799" cy="162366"/>
        </a:xfrm>
      </xdr:grpSpPr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1E00-000020000000}"/>
              </a:ext>
            </a:extLst>
          </xdr:cNvPr>
          <xdr:cNvSpPr txBox="1"/>
        </xdr:nvSpPr>
        <xdr:spPr>
          <a:xfrm>
            <a:off x="514568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00000000-0008-0000-1E00-000021000000}"/>
              </a:ext>
            </a:extLst>
          </xdr:cNvPr>
          <xdr:cNvSpPr txBox="1"/>
        </xdr:nvSpPr>
        <xdr:spPr>
          <a:xfrm>
            <a:off x="247169" y="1643724"/>
            <a:ext cx="230936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28575</xdr:colOff>
      <xdr:row>84</xdr:row>
      <xdr:rowOff>9525</xdr:rowOff>
    </xdr:from>
    <xdr:to>
      <xdr:col>2</xdr:col>
      <xdr:colOff>0</xdr:colOff>
      <xdr:row>85</xdr:row>
      <xdr:rowOff>0</xdr:rowOff>
    </xdr:to>
    <xdr:grpSp>
      <xdr:nvGrpSpPr>
        <xdr:cNvPr id="34" name="Группа 116">
          <a:extLs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GrpSpPr>
          <a:grpSpLocks noChangeAspect="1"/>
        </xdr:cNvGrpSpPr>
      </xdr:nvGrpSpPr>
      <xdr:grpSpPr bwMode="auto">
        <a:xfrm>
          <a:off x="209550" y="17106900"/>
          <a:ext cx="419100" cy="190500"/>
          <a:chOff x="247169" y="1578778"/>
          <a:chExt cx="534799" cy="162366"/>
        </a:xfrm>
      </xdr:grpSpPr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00000000-0008-0000-1E00-000023000000}"/>
              </a:ext>
            </a:extLst>
          </xdr:cNvPr>
          <xdr:cNvSpPr txBox="1"/>
        </xdr:nvSpPr>
        <xdr:spPr>
          <a:xfrm>
            <a:off x="514568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0000000-0008-0000-1E00-000024000000}"/>
              </a:ext>
            </a:extLst>
          </xdr:cNvPr>
          <xdr:cNvSpPr txBox="1"/>
        </xdr:nvSpPr>
        <xdr:spPr>
          <a:xfrm>
            <a:off x="247169" y="1643724"/>
            <a:ext cx="230936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28575</xdr:colOff>
      <xdr:row>106</xdr:row>
      <xdr:rowOff>9525</xdr:rowOff>
    </xdr:from>
    <xdr:to>
      <xdr:col>2</xdr:col>
      <xdr:colOff>0</xdr:colOff>
      <xdr:row>107</xdr:row>
      <xdr:rowOff>0</xdr:rowOff>
    </xdr:to>
    <xdr:grpSp>
      <xdr:nvGrpSpPr>
        <xdr:cNvPr id="37" name="Группа 116">
          <a:extLst>
            <a:ext uri="{FF2B5EF4-FFF2-40B4-BE49-F238E27FC236}">
              <a16:creationId xmlns:a16="http://schemas.microsoft.com/office/drawing/2014/main" id="{00000000-0008-0000-1E00-000025000000}"/>
            </a:ext>
          </a:extLst>
        </xdr:cNvPr>
        <xdr:cNvGrpSpPr>
          <a:grpSpLocks noChangeAspect="1"/>
        </xdr:cNvGrpSpPr>
      </xdr:nvGrpSpPr>
      <xdr:grpSpPr bwMode="auto">
        <a:xfrm>
          <a:off x="209550" y="21507450"/>
          <a:ext cx="419100" cy="190500"/>
          <a:chOff x="247169" y="1578778"/>
          <a:chExt cx="534799" cy="162366"/>
        </a:xfrm>
      </xdr:grpSpPr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00000000-0008-0000-1E00-000026000000}"/>
              </a:ext>
            </a:extLst>
          </xdr:cNvPr>
          <xdr:cNvSpPr txBox="1"/>
        </xdr:nvSpPr>
        <xdr:spPr>
          <a:xfrm>
            <a:off x="514568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0000000-0008-0000-1E00-000027000000}"/>
              </a:ext>
            </a:extLst>
          </xdr:cNvPr>
          <xdr:cNvSpPr txBox="1"/>
        </xdr:nvSpPr>
        <xdr:spPr>
          <a:xfrm>
            <a:off x="247169" y="1643724"/>
            <a:ext cx="230936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 editAs="oneCell">
    <xdr:from>
      <xdr:col>1</xdr:col>
      <xdr:colOff>85726</xdr:colOff>
      <xdr:row>6</xdr:row>
      <xdr:rowOff>9525</xdr:rowOff>
    </xdr:from>
    <xdr:to>
      <xdr:col>4</xdr:col>
      <xdr:colOff>381001</xdr:colOff>
      <xdr:row>16</xdr:row>
      <xdr:rowOff>2121</xdr:rowOff>
    </xdr:to>
    <xdr:pic>
      <xdr:nvPicPr>
        <xdr:cNvPr id="41" name="Рисунок 1">
          <a:extLst>
            <a:ext uri="{FF2B5EF4-FFF2-40B4-BE49-F238E27FC236}">
              <a16:creationId xmlns:a16="http://schemas.microsoft.com/office/drawing/2014/main" id="{00000000-0008-0000-1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2038350"/>
          <a:ext cx="1638300" cy="1459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371475</xdr:colOff>
      <xdr:row>145</xdr:row>
      <xdr:rowOff>152400</xdr:rowOff>
    </xdr:from>
    <xdr:to>
      <xdr:col>20</xdr:col>
      <xdr:colOff>247650</xdr:colOff>
      <xdr:row>164</xdr:row>
      <xdr:rowOff>57150</xdr:rowOff>
    </xdr:to>
    <xdr:pic>
      <xdr:nvPicPr>
        <xdr:cNvPr id="42" name="Рисунок 114">
          <a:extLst>
            <a:ext uri="{FF2B5EF4-FFF2-40B4-BE49-F238E27FC236}">
              <a16:creationId xmlns:a16="http://schemas.microsoft.com/office/drawing/2014/main" id="{00000000-0008-0000-1E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9451300"/>
          <a:ext cx="3905250" cy="3705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28575</xdr:colOff>
      <xdr:row>0</xdr:row>
      <xdr:rowOff>66675</xdr:rowOff>
    </xdr:from>
    <xdr:to>
      <xdr:col>27</xdr:col>
      <xdr:colOff>247650</xdr:colOff>
      <xdr:row>2</xdr:row>
      <xdr:rowOff>257556</xdr:rowOff>
    </xdr:to>
    <xdr:pic>
      <xdr:nvPicPr>
        <xdr:cNvPr id="52" name="Рисунок 51" descr="logo_itog.png">
          <a:extLst>
            <a:ext uri="{FF2B5EF4-FFF2-40B4-BE49-F238E27FC236}">
              <a16:creationId xmlns:a16="http://schemas.microsoft.com/office/drawing/2014/main" id="{00000000-0008-0000-1E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06200" y="66675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4</xdr:row>
      <xdr:rowOff>57150</xdr:rowOff>
    </xdr:from>
    <xdr:to>
      <xdr:col>11</xdr:col>
      <xdr:colOff>133350</xdr:colOff>
      <xdr:row>4</xdr:row>
      <xdr:rowOff>457200</xdr:rowOff>
    </xdr:to>
    <xdr:grpSp>
      <xdr:nvGrpSpPr>
        <xdr:cNvPr id="53" name="Группа 52">
          <a:extLst>
            <a:ext uri="{FF2B5EF4-FFF2-40B4-BE49-F238E27FC236}">
              <a16:creationId xmlns:a16="http://schemas.microsoft.com/office/drawing/2014/main" id="{00000000-0008-0000-1E00-000035000000}"/>
            </a:ext>
          </a:extLst>
        </xdr:cNvPr>
        <xdr:cNvGrpSpPr/>
      </xdr:nvGrpSpPr>
      <xdr:grpSpPr>
        <a:xfrm>
          <a:off x="323850" y="1362075"/>
          <a:ext cx="4572000" cy="400050"/>
          <a:chOff x="7943850" y="9525"/>
          <a:chExt cx="3762375" cy="400050"/>
        </a:xfrm>
      </xdr:grpSpPr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id="{00000000-0008-0000-1E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id="{00000000-0008-0000-1E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00000000-0008-0000-1E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id="{00000000-0008-0000-1E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00000000-0008-0000-1E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id="{00000000-0008-0000-1E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00000000-0008-0000-1E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1" name="Рисунок 60">
            <a:extLst>
              <a:ext uri="{FF2B5EF4-FFF2-40B4-BE49-F238E27FC236}">
                <a16:creationId xmlns:a16="http://schemas.microsoft.com/office/drawing/2014/main" id="{00000000-0008-0000-1E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6</xdr:col>
      <xdr:colOff>276225</xdr:colOff>
      <xdr:row>6</xdr:row>
      <xdr:rowOff>19050</xdr:rowOff>
    </xdr:from>
    <xdr:to>
      <xdr:col>10</xdr:col>
      <xdr:colOff>57150</xdr:colOff>
      <xdr:row>15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047875"/>
          <a:ext cx="15716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47625</xdr:rowOff>
    </xdr:from>
    <xdr:to>
      <xdr:col>2</xdr:col>
      <xdr:colOff>76200</xdr:colOff>
      <xdr:row>4</xdr:row>
      <xdr:rowOff>647700</xdr:rowOff>
    </xdr:to>
    <xdr:grpSp>
      <xdr:nvGrpSpPr>
        <xdr:cNvPr id="39" name="Группа 38">
          <a:extLst>
            <a:ext uri="{FF2B5EF4-FFF2-40B4-BE49-F238E27FC236}">
              <a16:creationId xmlns:a16="http://schemas.microsoft.com/office/drawing/2014/main" id="{2B933B5A-468B-4042-9B11-696BE36A23A8}"/>
            </a:ext>
          </a:extLst>
        </xdr:cNvPr>
        <xdr:cNvGrpSpPr/>
      </xdr:nvGrpSpPr>
      <xdr:grpSpPr>
        <a:xfrm>
          <a:off x="247650" y="1400175"/>
          <a:ext cx="6610350" cy="600075"/>
          <a:chOff x="7943850" y="9525"/>
          <a:chExt cx="3762375" cy="400050"/>
        </a:xfrm>
      </xdr:grpSpPr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id="{BF5CF121-E17B-7FFE-BDA3-2B59958F05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DECB7087-813F-D2B1-08C1-8261008E93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2" name="Рисунок 41">
            <a:extLst>
              <a:ext uri="{FF2B5EF4-FFF2-40B4-BE49-F238E27FC236}">
                <a16:creationId xmlns:a16="http://schemas.microsoft.com/office/drawing/2014/main" id="{BC34AEF2-8BE6-5035-BE59-85B734AAF3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3" name="Рисунок 42">
            <a:extLst>
              <a:ext uri="{FF2B5EF4-FFF2-40B4-BE49-F238E27FC236}">
                <a16:creationId xmlns:a16="http://schemas.microsoft.com/office/drawing/2014/main" id="{3936C60F-AF5B-6A5E-D528-0E30FA9E7D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id="{DA5D28F2-960C-82FF-EBB6-FFE3F4EC56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1829545B-5334-38A7-ACE8-D873F80E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id="{5A749A37-8F9C-3364-A071-10E3D946A8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3602F5D2-CD65-EB8D-730B-DDD92A2BE8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142875</xdr:colOff>
      <xdr:row>0</xdr:row>
      <xdr:rowOff>161925</xdr:rowOff>
    </xdr:from>
    <xdr:to>
      <xdr:col>1</xdr:col>
      <xdr:colOff>1209675</xdr:colOff>
      <xdr:row>2</xdr:row>
      <xdr:rowOff>42767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37C50C09-A64F-4924-963D-3142FBD8F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371475" y="1619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1200150</xdr:colOff>
      <xdr:row>0</xdr:row>
      <xdr:rowOff>38100</xdr:rowOff>
    </xdr:from>
    <xdr:to>
      <xdr:col>3</xdr:col>
      <xdr:colOff>1866900</xdr:colOff>
      <xdr:row>2</xdr:row>
      <xdr:rowOff>171831</xdr:rowOff>
    </xdr:to>
    <xdr:pic>
      <xdr:nvPicPr>
        <xdr:cNvPr id="49" name="Рисунок 48" descr="logo_itog.png">
          <a:extLst>
            <a:ext uri="{FF2B5EF4-FFF2-40B4-BE49-F238E27FC236}">
              <a16:creationId xmlns:a16="http://schemas.microsoft.com/office/drawing/2014/main" id="{7263A479-1B0A-48C0-AFD1-66CE7BC8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172575" y="38100"/>
          <a:ext cx="666750" cy="78143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4</xdr:row>
      <xdr:rowOff>57150</xdr:rowOff>
    </xdr:from>
    <xdr:to>
      <xdr:col>5</xdr:col>
      <xdr:colOff>361950</xdr:colOff>
      <xdr:row>4</xdr:row>
      <xdr:rowOff>457200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pSpPr/>
      </xdr:nvGrpSpPr>
      <xdr:grpSpPr>
        <a:xfrm>
          <a:off x="76200" y="1323975"/>
          <a:ext cx="4572000" cy="400050"/>
          <a:chOff x="7943850" y="9525"/>
          <a:chExt cx="3762375" cy="400050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2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2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2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2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2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2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2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8</xdr:col>
      <xdr:colOff>1771650</xdr:colOff>
      <xdr:row>0</xdr:row>
      <xdr:rowOff>9525</xdr:rowOff>
    </xdr:from>
    <xdr:to>
      <xdr:col>8</xdr:col>
      <xdr:colOff>2438400</xdr:colOff>
      <xdr:row>2</xdr:row>
      <xdr:rowOff>219456</xdr:rowOff>
    </xdr:to>
    <xdr:pic>
      <xdr:nvPicPr>
        <xdr:cNvPr id="12" name="Рисунок 11" descr="logo_itog.png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58125" y="9525"/>
          <a:ext cx="666750" cy="781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11" name="Object 40" hidden="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276225</xdr:rowOff>
    </xdr:to>
    <xdr:sp macro="" textlink="">
      <xdr:nvSpPr>
        <xdr:cNvPr id="12" name="Object 41" hidden="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276225</xdr:rowOff>
    </xdr:to>
    <xdr:sp macro="" textlink="">
      <xdr:nvSpPr>
        <xdr:cNvPr id="13" name="Object 42" hidden="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285750</xdr:rowOff>
    </xdr:to>
    <xdr:sp macro="" textlink="">
      <xdr:nvSpPr>
        <xdr:cNvPr id="14" name="Object 43" hidden="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285750</xdr:rowOff>
    </xdr:to>
    <xdr:sp macro="" textlink="">
      <xdr:nvSpPr>
        <xdr:cNvPr id="15" name="Object 44" hidden="1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16" name="Object 87" hidden="1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276225</xdr:rowOff>
    </xdr:to>
    <xdr:sp macro="" textlink="">
      <xdr:nvSpPr>
        <xdr:cNvPr id="17" name="Object 88" hidden="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276225</xdr:rowOff>
    </xdr:to>
    <xdr:sp macro="" textlink="">
      <xdr:nvSpPr>
        <xdr:cNvPr id="18" name="Object 89" hidden="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285750</xdr:rowOff>
    </xdr:to>
    <xdr:sp macro="" textlink="">
      <xdr:nvSpPr>
        <xdr:cNvPr id="19" name="Object 90" hidden="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285750</xdr:rowOff>
    </xdr:to>
    <xdr:sp macro="" textlink="">
      <xdr:nvSpPr>
        <xdr:cNvPr id="20" name="Object 91" hidden="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21" name="Object 40" hidden="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22" name="Object 87" hidden="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304800</xdr:rowOff>
    </xdr:to>
    <xdr:sp macro="" textlink="">
      <xdr:nvSpPr>
        <xdr:cNvPr id="23" name="Object 40" hidden="1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276225</xdr:rowOff>
    </xdr:to>
    <xdr:sp macro="" textlink="">
      <xdr:nvSpPr>
        <xdr:cNvPr id="24" name="Object 41" hidden="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295275</xdr:rowOff>
    </xdr:to>
    <xdr:sp macro="" textlink="">
      <xdr:nvSpPr>
        <xdr:cNvPr id="25" name="Object 42" hidden="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304800</xdr:rowOff>
    </xdr:to>
    <xdr:sp macro="" textlink="">
      <xdr:nvSpPr>
        <xdr:cNvPr id="26" name="Object 44" hidden="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304800</xdr:rowOff>
    </xdr:to>
    <xdr:sp macro="" textlink="">
      <xdr:nvSpPr>
        <xdr:cNvPr id="27" name="Object 87" hidden="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6</xdr:row>
      <xdr:rowOff>276225</xdr:rowOff>
    </xdr:to>
    <xdr:sp macro="" textlink="">
      <xdr:nvSpPr>
        <xdr:cNvPr id="28" name="Object 88" hidden="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Arrowheads="1"/>
        </xdr:cNvSpPr>
      </xdr:nvSpPr>
      <xdr:spPr bwMode="auto">
        <a:xfrm>
          <a:off x="95250" y="21717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295275</xdr:rowOff>
    </xdr:to>
    <xdr:sp macro="" textlink="">
      <xdr:nvSpPr>
        <xdr:cNvPr id="29" name="Object 89" hidden="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304800</xdr:rowOff>
    </xdr:to>
    <xdr:sp macro="" textlink="">
      <xdr:nvSpPr>
        <xdr:cNvPr id="30" name="Object 91" hidden="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31" name="Object 40" hidden="1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32" name="Object 87" hidden="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33" name="Object 14" hidden="1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34" name="Object 56" hidden="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35" name="Object 56" hidden="1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36" name="Object 14" hidden="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37" name="Object 56" hidden="1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38" name="Object 56" hidden="1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39" name="Object 14" hidden="1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0" name="Object 56" hidden="1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1" name="Object 56" hidden="1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42" name="Object 14" hidden="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3" name="Object 56" hidden="1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4" name="Object 56" hidden="1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45" name="Object 14" hidden="1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6" name="Object 56" hidden="1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47" name="Object 56" hidden="1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48" name="Object 40" hidden="1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49" name="Object 87" hidden="1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50" name="Object 40" hidden="1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51" name="Object 87" hidden="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52" name="Object 40" hidden="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53" name="Object 87" hidden="1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54" name="Object 14" hidden="1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55" name="Object 56" hidden="1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56" name="Object 56" hidden="1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57" name="Object 40" hidden="1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58" name="Object 87" hidden="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59" name="Object 40" hidden="1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60" name="Object 87" hidden="1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61" name="Object 40" hidden="1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62" name="Object 87" hidden="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63" name="Object 14" hidden="1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64" name="Object 56" hidden="1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65" name="Object 56" hidden="1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66" name="Object 40" hidden="1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67" name="Object 87" hidden="1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68" name="Object 40" hidden="1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69" name="Object 87" hidden="1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70" name="Object 40" hidden="1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71" name="Object 87" hidden="1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72" name="Object 14" hidden="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73" name="Object 56" hidden="1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74" name="Object 56" hidden="1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75" name="Object 40" hidden="1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76" name="Object 87" hidden="1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77" name="Object 40" hidden="1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78" name="Object 87" hidden="1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79" name="Object 40" hidden="1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80" name="Object 87" hidden="1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81" name="Object 40" hidden="1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82" name="Object 87" hidden="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83" name="Object 14" hidden="1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84" name="Object 56" hidden="1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85" name="Object 56" hidden="1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304800</xdr:rowOff>
    </xdr:to>
    <xdr:sp macro="" textlink="">
      <xdr:nvSpPr>
        <xdr:cNvPr id="86" name="Object 44" hidden="1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6</xdr:row>
      <xdr:rowOff>304800</xdr:rowOff>
    </xdr:to>
    <xdr:sp macro="" textlink="">
      <xdr:nvSpPr>
        <xdr:cNvPr id="87" name="Object 91" hidden="1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>
          <a:spLocks noChangeArrowheads="1"/>
        </xdr:cNvSpPr>
      </xdr:nvSpPr>
      <xdr:spPr bwMode="auto">
        <a:xfrm>
          <a:off x="104775" y="21717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88" name="Object 14" hidden="1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89" name="Object 56" hidden="1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90" name="Object 56" hidden="1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91" name="Object 40" hidden="1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92" name="Object 87" hidden="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93" name="Object 40" hidden="1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6</xdr:row>
      <xdr:rowOff>285750</xdr:rowOff>
    </xdr:to>
    <xdr:sp macro="" textlink="">
      <xdr:nvSpPr>
        <xdr:cNvPr id="94" name="Object 87" hidden="1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95" name="Object 40" hidden="1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96" name="Object 87" hidden="1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97" name="Object 40" hidden="1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7</xdr:row>
      <xdr:rowOff>152400</xdr:rowOff>
    </xdr:to>
    <xdr:sp macro="" textlink="">
      <xdr:nvSpPr>
        <xdr:cNvPr id="98" name="Object 87" hidden="1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7</xdr:row>
      <xdr:rowOff>9525</xdr:rowOff>
    </xdr:to>
    <xdr:sp macro="" textlink="">
      <xdr:nvSpPr>
        <xdr:cNvPr id="99" name="Object 14" hidden="1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>
          <a:spLocks noChangeArrowheads="1"/>
        </xdr:cNvSpPr>
      </xdr:nvSpPr>
      <xdr:spPr bwMode="auto">
        <a:xfrm>
          <a:off x="19050" y="21717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100" name="Object 56" hidden="1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7</xdr:row>
      <xdr:rowOff>19050</xdr:rowOff>
    </xdr:to>
    <xdr:sp macro="" textlink="">
      <xdr:nvSpPr>
        <xdr:cNvPr id="101" name="Object 56" hidden="1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>
          <a:spLocks noChangeArrowheads="1"/>
        </xdr:cNvSpPr>
      </xdr:nvSpPr>
      <xdr:spPr bwMode="auto">
        <a:xfrm>
          <a:off x="85725" y="21717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704849</xdr:colOff>
      <xdr:row>20</xdr:row>
      <xdr:rowOff>9525</xdr:rowOff>
    </xdr:from>
    <xdr:to>
      <xdr:col>1</xdr:col>
      <xdr:colOff>2085432</xdr:colOff>
      <xdr:row>25</xdr:row>
      <xdr:rowOff>47626</xdr:rowOff>
    </xdr:to>
    <xdr:pic>
      <xdr:nvPicPr>
        <xdr:cNvPr id="114" name="Рисунок 1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4819650"/>
          <a:ext cx="1380583" cy="847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28575</xdr:colOff>
      <xdr:row>20</xdr:row>
      <xdr:rowOff>9524</xdr:rowOff>
    </xdr:from>
    <xdr:to>
      <xdr:col>27</xdr:col>
      <xdr:colOff>383721</xdr:colOff>
      <xdr:row>26</xdr:row>
      <xdr:rowOff>133349</xdr:rowOff>
    </xdr:to>
    <xdr:pic>
      <xdr:nvPicPr>
        <xdr:cNvPr id="115" name="Рисунок 2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025" y="4295774"/>
          <a:ext cx="1783896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2714625</xdr:colOff>
      <xdr:row>20</xdr:row>
      <xdr:rowOff>9526</xdr:rowOff>
    </xdr:from>
    <xdr:to>
      <xdr:col>5</xdr:col>
      <xdr:colOff>20692</xdr:colOff>
      <xdr:row>25</xdr:row>
      <xdr:rowOff>57151</xdr:rowOff>
    </xdr:to>
    <xdr:pic>
      <xdr:nvPicPr>
        <xdr:cNvPr id="116" name="Рисунок 3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4819651"/>
          <a:ext cx="1478017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20</xdr:row>
      <xdr:rowOff>9525</xdr:rowOff>
    </xdr:from>
    <xdr:to>
      <xdr:col>8</xdr:col>
      <xdr:colOff>438150</xdr:colOff>
      <xdr:row>25</xdr:row>
      <xdr:rowOff>61261</xdr:rowOff>
    </xdr:to>
    <xdr:pic>
      <xdr:nvPicPr>
        <xdr:cNvPr id="117" name="Рисунок 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4819650"/>
          <a:ext cx="1352550" cy="861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19051</xdr:colOff>
      <xdr:row>20</xdr:row>
      <xdr:rowOff>19050</xdr:rowOff>
    </xdr:from>
    <xdr:to>
      <xdr:col>12</xdr:col>
      <xdr:colOff>439627</xdr:colOff>
      <xdr:row>25</xdr:row>
      <xdr:rowOff>57150</xdr:rowOff>
    </xdr:to>
    <xdr:pic>
      <xdr:nvPicPr>
        <xdr:cNvPr id="118" name="Рисунок 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1" y="4829175"/>
          <a:ext cx="1373076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19049</xdr:colOff>
      <xdr:row>19</xdr:row>
      <xdr:rowOff>57150</xdr:rowOff>
    </xdr:from>
    <xdr:to>
      <xdr:col>22</xdr:col>
      <xdr:colOff>400050</xdr:colOff>
      <xdr:row>23</xdr:row>
      <xdr:rowOff>52388</xdr:rowOff>
    </xdr:to>
    <xdr:pic>
      <xdr:nvPicPr>
        <xdr:cNvPr id="119" name="Рисунок 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4" y="4010025"/>
          <a:ext cx="1809751" cy="547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19050</xdr:colOff>
      <xdr:row>20</xdr:row>
      <xdr:rowOff>9525</xdr:rowOff>
    </xdr:from>
    <xdr:to>
      <xdr:col>17</xdr:col>
      <xdr:colOff>400050</xdr:colOff>
      <xdr:row>23</xdr:row>
      <xdr:rowOff>57150</xdr:rowOff>
    </xdr:to>
    <xdr:pic>
      <xdr:nvPicPr>
        <xdr:cNvPr id="120" name="Рисунок 10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4295775"/>
          <a:ext cx="1809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23</xdr:row>
      <xdr:rowOff>152399</xdr:rowOff>
    </xdr:from>
    <xdr:to>
      <xdr:col>17</xdr:col>
      <xdr:colOff>413905</xdr:colOff>
      <xdr:row>27</xdr:row>
      <xdr:rowOff>28574</xdr:rowOff>
    </xdr:to>
    <xdr:pic>
      <xdr:nvPicPr>
        <xdr:cNvPr id="121" name="Рисунок 12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49" y="4924424"/>
          <a:ext cx="184265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60</xdr:row>
      <xdr:rowOff>85726</xdr:rowOff>
    </xdr:from>
    <xdr:to>
      <xdr:col>11</xdr:col>
      <xdr:colOff>466725</xdr:colOff>
      <xdr:row>85</xdr:row>
      <xdr:rowOff>137393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57176" y="13687426"/>
          <a:ext cx="7458074" cy="412836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</xdr:row>
      <xdr:rowOff>152400</xdr:rowOff>
    </xdr:from>
    <xdr:to>
      <xdr:col>12</xdr:col>
      <xdr:colOff>57150</xdr:colOff>
      <xdr:row>130</xdr:row>
      <xdr:rowOff>49459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7DCE10A3-B7D8-FFE1-75AF-EDE9F052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802225"/>
          <a:ext cx="7553325" cy="7183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4</xdr:row>
      <xdr:rowOff>47625</xdr:rowOff>
    </xdr:from>
    <xdr:to>
      <xdr:col>10</xdr:col>
      <xdr:colOff>104775</xdr:colOff>
      <xdr:row>4</xdr:row>
      <xdr:rowOff>647700</xdr:rowOff>
    </xdr:to>
    <xdr:grpSp>
      <xdr:nvGrpSpPr>
        <xdr:cNvPr id="112" name="Группа 111">
          <a:extLst>
            <a:ext uri="{FF2B5EF4-FFF2-40B4-BE49-F238E27FC236}">
              <a16:creationId xmlns:a16="http://schemas.microsoft.com/office/drawing/2014/main" id="{0F10EC32-4B11-4FF9-B670-2393D0235979}"/>
            </a:ext>
          </a:extLst>
        </xdr:cNvPr>
        <xdr:cNvGrpSpPr/>
      </xdr:nvGrpSpPr>
      <xdr:grpSpPr>
        <a:xfrm>
          <a:off x="266700" y="1400175"/>
          <a:ext cx="6610350" cy="600075"/>
          <a:chOff x="7943850" y="9525"/>
          <a:chExt cx="3762375" cy="400050"/>
        </a:xfrm>
      </xdr:grpSpPr>
      <xdr:pic>
        <xdr:nvPicPr>
          <xdr:cNvPr id="113" name="Рисунок 112">
            <a:extLst>
              <a:ext uri="{FF2B5EF4-FFF2-40B4-BE49-F238E27FC236}">
                <a16:creationId xmlns:a16="http://schemas.microsoft.com/office/drawing/2014/main" id="{DE98AB06-DFAD-CEB6-B793-C41A2F082C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id="{1474E91A-9631-51BC-CB3F-8536D60679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5" name="Рисунок 124">
            <a:extLst>
              <a:ext uri="{FF2B5EF4-FFF2-40B4-BE49-F238E27FC236}">
                <a16:creationId xmlns:a16="http://schemas.microsoft.com/office/drawing/2014/main" id="{F76FEBE3-96A2-66A1-B462-E6A043DA9D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6" name="Рисунок 125">
            <a:extLst>
              <a:ext uri="{FF2B5EF4-FFF2-40B4-BE49-F238E27FC236}">
                <a16:creationId xmlns:a16="http://schemas.microsoft.com/office/drawing/2014/main" id="{2CCA6214-AC62-22F3-62B4-6BD5524FD5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7" name="Рисунок 126">
            <a:extLst>
              <a:ext uri="{FF2B5EF4-FFF2-40B4-BE49-F238E27FC236}">
                <a16:creationId xmlns:a16="http://schemas.microsoft.com/office/drawing/2014/main" id="{56C7EE36-6F7A-D896-9007-DA4554088B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8" name="Рисунок 127">
            <a:extLst>
              <a:ext uri="{FF2B5EF4-FFF2-40B4-BE49-F238E27FC236}">
                <a16:creationId xmlns:a16="http://schemas.microsoft.com/office/drawing/2014/main" id="{E544A007-0927-D794-FA75-F179487088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id="{08972A8C-16E7-38B4-7302-FB30FA02A5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0" name="Рисунок 129">
            <a:extLst>
              <a:ext uri="{FF2B5EF4-FFF2-40B4-BE49-F238E27FC236}">
                <a16:creationId xmlns:a16="http://schemas.microsoft.com/office/drawing/2014/main" id="{F77780DB-2E40-FEDA-1BB6-BBA24EBA33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13</xdr:col>
      <xdr:colOff>76200</xdr:colOff>
      <xdr:row>111</xdr:row>
      <xdr:rowOff>0</xdr:rowOff>
    </xdr:from>
    <xdr:to>
      <xdr:col>21</xdr:col>
      <xdr:colOff>304800</xdr:colOff>
      <xdr:row>140</xdr:row>
      <xdr:rowOff>66675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B532382-4A3C-0381-ABDF-864790922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21536025"/>
          <a:ext cx="4038600" cy="476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133350</xdr:colOff>
      <xdr:row>53</xdr:row>
      <xdr:rowOff>114300</xdr:rowOff>
    </xdr:from>
    <xdr:to>
      <xdr:col>26</xdr:col>
      <xdr:colOff>390525</xdr:colOff>
      <xdr:row>110</xdr:row>
      <xdr:rowOff>66675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6EB4B3-9D7F-56F3-9DA4-9B5F72EF6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12020550"/>
          <a:ext cx="6448425" cy="941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2" name="Object 40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114300</xdr:rowOff>
    </xdr:to>
    <xdr:sp macro="" textlink="">
      <xdr:nvSpPr>
        <xdr:cNvPr id="3" name="Object 41" hidden="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276225" y="22860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114300</xdr:rowOff>
    </xdr:to>
    <xdr:sp macro="" textlink="">
      <xdr:nvSpPr>
        <xdr:cNvPr id="4" name="Object 42" hidden="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123825</xdr:rowOff>
    </xdr:to>
    <xdr:sp macro="" textlink="">
      <xdr:nvSpPr>
        <xdr:cNvPr id="5" name="Object 43" hidden="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276225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123825</xdr:rowOff>
    </xdr:to>
    <xdr:sp macro="" textlink="">
      <xdr:nvSpPr>
        <xdr:cNvPr id="6" name="Object 44" hidden="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285750" y="2286000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7" name="Object 87" hidden="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114300</xdr:rowOff>
    </xdr:to>
    <xdr:sp macro="" textlink="">
      <xdr:nvSpPr>
        <xdr:cNvPr id="8" name="Object 88" hidden="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276225" y="22860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114300</xdr:rowOff>
    </xdr:to>
    <xdr:sp macro="" textlink="">
      <xdr:nvSpPr>
        <xdr:cNvPr id="9" name="Object 89" hidden="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123825</xdr:rowOff>
    </xdr:to>
    <xdr:sp macro="" textlink="">
      <xdr:nvSpPr>
        <xdr:cNvPr id="10" name="Object 90" hidden="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276225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123825</xdr:rowOff>
    </xdr:to>
    <xdr:sp macro="" textlink="">
      <xdr:nvSpPr>
        <xdr:cNvPr id="11" name="Object 91" hidden="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285750" y="2286000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12" name="Object 40" hidden="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13" name="Object 87" hidden="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142875</xdr:rowOff>
    </xdr:to>
    <xdr:sp macro="" textlink="">
      <xdr:nvSpPr>
        <xdr:cNvPr id="14" name="Object 40" hidden="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114300</xdr:rowOff>
    </xdr:to>
    <xdr:sp macro="" textlink="">
      <xdr:nvSpPr>
        <xdr:cNvPr id="15" name="Object 41" hidden="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276225" y="22860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133350</xdr:rowOff>
    </xdr:to>
    <xdr:sp macro="" textlink="">
      <xdr:nvSpPr>
        <xdr:cNvPr id="16" name="Object 42" hidden="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142875</xdr:rowOff>
    </xdr:to>
    <xdr:sp macro="" textlink="">
      <xdr:nvSpPr>
        <xdr:cNvPr id="17" name="Object 44" hidden="1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285750" y="22860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142875</xdr:rowOff>
    </xdr:to>
    <xdr:sp macro="" textlink="">
      <xdr:nvSpPr>
        <xdr:cNvPr id="18" name="Object 87" hidden="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114300</xdr:rowOff>
    </xdr:to>
    <xdr:sp macro="" textlink="">
      <xdr:nvSpPr>
        <xdr:cNvPr id="19" name="Object 88" hidden="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276225" y="22860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133350</xdr:rowOff>
    </xdr:to>
    <xdr:sp macro="" textlink="">
      <xdr:nvSpPr>
        <xdr:cNvPr id="20" name="Object 89" hidden="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142875</xdr:rowOff>
    </xdr:to>
    <xdr:sp macro="" textlink="">
      <xdr:nvSpPr>
        <xdr:cNvPr id="21" name="Object 91" hidden="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Arrowheads="1"/>
        </xdr:cNvSpPr>
      </xdr:nvSpPr>
      <xdr:spPr bwMode="auto">
        <a:xfrm>
          <a:off x="285750" y="22860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22" name="Object 40" hidden="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23" name="Object 87" hidden="1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9</xdr:row>
      <xdr:rowOff>9525</xdr:rowOff>
    </xdr:to>
    <xdr:sp macro="" textlink="">
      <xdr:nvSpPr>
        <xdr:cNvPr id="24" name="Object 14" hidden="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Arrowheads="1"/>
        </xdr:cNvSpPr>
      </xdr:nvSpPr>
      <xdr:spPr bwMode="auto">
        <a:xfrm>
          <a:off x="200025" y="22860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25" name="Object 56" hidden="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26" name="Object 56" hidden="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9</xdr:row>
      <xdr:rowOff>9525</xdr:rowOff>
    </xdr:to>
    <xdr:sp macro="" textlink="">
      <xdr:nvSpPr>
        <xdr:cNvPr id="27" name="Object 14" hidden="1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rrowheads="1"/>
        </xdr:cNvSpPr>
      </xdr:nvSpPr>
      <xdr:spPr bwMode="auto">
        <a:xfrm>
          <a:off x="200025" y="22860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28" name="Object 56" hidden="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29" name="Object 56" hidden="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9</xdr:row>
      <xdr:rowOff>9525</xdr:rowOff>
    </xdr:to>
    <xdr:sp macro="" textlink="">
      <xdr:nvSpPr>
        <xdr:cNvPr id="30" name="Object 14" hidden="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Arrowheads="1"/>
        </xdr:cNvSpPr>
      </xdr:nvSpPr>
      <xdr:spPr bwMode="auto">
        <a:xfrm>
          <a:off x="200025" y="22860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31" name="Object 56" hidden="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32" name="Object 56" hidden="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9</xdr:row>
      <xdr:rowOff>9525</xdr:rowOff>
    </xdr:to>
    <xdr:sp macro="" textlink="">
      <xdr:nvSpPr>
        <xdr:cNvPr id="33" name="Object 14" hidden="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Arrowheads="1"/>
        </xdr:cNvSpPr>
      </xdr:nvSpPr>
      <xdr:spPr bwMode="auto">
        <a:xfrm>
          <a:off x="200025" y="22860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34" name="Object 56" hidden="1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35" name="Object 56" hidden="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9</xdr:row>
      <xdr:rowOff>9525</xdr:rowOff>
    </xdr:to>
    <xdr:sp macro="" textlink="">
      <xdr:nvSpPr>
        <xdr:cNvPr id="36" name="Object 14" hidden="1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Arrowheads="1"/>
        </xdr:cNvSpPr>
      </xdr:nvSpPr>
      <xdr:spPr bwMode="auto">
        <a:xfrm>
          <a:off x="200025" y="22860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37" name="Object 56" hidden="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38" name="Object 56" hidden="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39" name="Object 40" hidden="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40" name="Object 87" hidden="1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41" name="Object 40" hidden="1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42" name="Object 87" hidden="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43" name="Object 40" hidden="1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44" name="Object 87" hidden="1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9</xdr:row>
      <xdr:rowOff>9525</xdr:rowOff>
    </xdr:to>
    <xdr:sp macro="" textlink="">
      <xdr:nvSpPr>
        <xdr:cNvPr id="45" name="Object 14" hidden="1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Arrowheads="1"/>
        </xdr:cNvSpPr>
      </xdr:nvSpPr>
      <xdr:spPr bwMode="auto">
        <a:xfrm>
          <a:off x="200025" y="22860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46" name="Object 56" hidden="1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47" name="Object 56" hidden="1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48" name="Object 40" hidden="1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49" name="Object 87" hidden="1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50" name="Object 40" hidden="1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51" name="Object 87" hidden="1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52" name="Object 40" hidden="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53" name="Object 87" hidden="1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9</xdr:row>
      <xdr:rowOff>9525</xdr:rowOff>
    </xdr:to>
    <xdr:sp macro="" textlink="">
      <xdr:nvSpPr>
        <xdr:cNvPr id="54" name="Object 14" hidden="1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>
          <a:spLocks noChangeArrowheads="1"/>
        </xdr:cNvSpPr>
      </xdr:nvSpPr>
      <xdr:spPr bwMode="auto">
        <a:xfrm>
          <a:off x="200025" y="22860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55" name="Object 56" hidden="1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56" name="Object 56" hidden="1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57" name="Object 40" hidden="1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58" name="Object 87" hidden="1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59" name="Object 40" hidden="1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60" name="Object 87" hidden="1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61" name="Object 40" hidden="1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62" name="Object 87" hidden="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9</xdr:row>
      <xdr:rowOff>9525</xdr:rowOff>
    </xdr:to>
    <xdr:sp macro="" textlink="">
      <xdr:nvSpPr>
        <xdr:cNvPr id="63" name="Object 14" hidden="1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>
          <a:spLocks noChangeArrowheads="1"/>
        </xdr:cNvSpPr>
      </xdr:nvSpPr>
      <xdr:spPr bwMode="auto">
        <a:xfrm>
          <a:off x="200025" y="22860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64" name="Object 56" hidden="1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65" name="Object 56" hidden="1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66" name="Object 40" hidden="1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67" name="Object 87" hidden="1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68" name="Object 40" hidden="1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69" name="Object 87" hidden="1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70" name="Object 40" hidden="1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71" name="Object 87" hidden="1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72" name="Object 40" hidden="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73" name="Object 87" hidden="1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9</xdr:row>
      <xdr:rowOff>9525</xdr:rowOff>
    </xdr:to>
    <xdr:sp macro="" textlink="">
      <xdr:nvSpPr>
        <xdr:cNvPr id="74" name="Object 14" hidden="1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>
          <a:spLocks noChangeArrowheads="1"/>
        </xdr:cNvSpPr>
      </xdr:nvSpPr>
      <xdr:spPr bwMode="auto">
        <a:xfrm>
          <a:off x="200025" y="22860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75" name="Object 56" hidden="1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76" name="Object 56" hidden="1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142875</xdr:rowOff>
    </xdr:to>
    <xdr:sp macro="" textlink="">
      <xdr:nvSpPr>
        <xdr:cNvPr id="77" name="Object 44" hidden="1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>
          <a:spLocks noChangeArrowheads="1"/>
        </xdr:cNvSpPr>
      </xdr:nvSpPr>
      <xdr:spPr bwMode="auto">
        <a:xfrm>
          <a:off x="285750" y="22860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142875</xdr:rowOff>
    </xdr:to>
    <xdr:sp macro="" textlink="">
      <xdr:nvSpPr>
        <xdr:cNvPr id="78" name="Object 91" hidden="1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Arrowheads="1"/>
        </xdr:cNvSpPr>
      </xdr:nvSpPr>
      <xdr:spPr bwMode="auto">
        <a:xfrm>
          <a:off x="285750" y="22860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9</xdr:row>
      <xdr:rowOff>9525</xdr:rowOff>
    </xdr:to>
    <xdr:sp macro="" textlink="">
      <xdr:nvSpPr>
        <xdr:cNvPr id="79" name="Object 14" hidden="1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>
          <a:spLocks noChangeArrowheads="1"/>
        </xdr:cNvSpPr>
      </xdr:nvSpPr>
      <xdr:spPr bwMode="auto">
        <a:xfrm>
          <a:off x="200025" y="22860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80" name="Object 56" hidden="1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81" name="Object 56" hidden="1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82" name="Object 40" hidden="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83" name="Object 87" hidden="1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84" name="Object 40" hidden="1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123825</xdr:rowOff>
    </xdr:to>
    <xdr:sp macro="" textlink="">
      <xdr:nvSpPr>
        <xdr:cNvPr id="85" name="Object 87" hidden="1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86" name="Object 40" hidden="1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87" name="Object 87" hidden="1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88" name="Object 40" hidden="1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152400</xdr:rowOff>
    </xdr:to>
    <xdr:sp macro="" textlink="">
      <xdr:nvSpPr>
        <xdr:cNvPr id="89" name="Object 87" hidden="1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9</xdr:row>
      <xdr:rowOff>9525</xdr:rowOff>
    </xdr:to>
    <xdr:sp macro="" textlink="">
      <xdr:nvSpPr>
        <xdr:cNvPr id="90" name="Object 14" hidden="1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>
          <a:spLocks noChangeArrowheads="1"/>
        </xdr:cNvSpPr>
      </xdr:nvSpPr>
      <xdr:spPr bwMode="auto">
        <a:xfrm>
          <a:off x="200025" y="22860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91" name="Object 56" hidden="1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9</xdr:row>
      <xdr:rowOff>19050</xdr:rowOff>
    </xdr:to>
    <xdr:sp macro="" textlink="">
      <xdr:nvSpPr>
        <xdr:cNvPr id="92" name="Object 56" hidden="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>
          <a:spLocks noChangeArrowheads="1"/>
        </xdr:cNvSpPr>
      </xdr:nvSpPr>
      <xdr:spPr bwMode="auto">
        <a:xfrm>
          <a:off x="266700" y="22860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1228725</xdr:colOff>
      <xdr:row>67</xdr:row>
      <xdr:rowOff>66675</xdr:rowOff>
    </xdr:from>
    <xdr:to>
      <xdr:col>19</xdr:col>
      <xdr:colOff>504825</xdr:colOff>
      <xdr:row>99</xdr:row>
      <xdr:rowOff>91243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5382875"/>
          <a:ext cx="10201275" cy="5206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99</xdr:row>
      <xdr:rowOff>76201</xdr:rowOff>
    </xdr:from>
    <xdr:to>
      <xdr:col>22</xdr:col>
      <xdr:colOff>485775</xdr:colOff>
      <xdr:row>126</xdr:row>
      <xdr:rowOff>145193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20574001"/>
          <a:ext cx="12944474" cy="4450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400050</xdr:colOff>
      <xdr:row>53</xdr:row>
      <xdr:rowOff>38099</xdr:rowOff>
    </xdr:from>
    <xdr:to>
      <xdr:col>22</xdr:col>
      <xdr:colOff>333375</xdr:colOff>
      <xdr:row>64</xdr:row>
      <xdr:rowOff>288276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12220574"/>
          <a:ext cx="2505075" cy="2574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447675</xdr:colOff>
      <xdr:row>34</xdr:row>
      <xdr:rowOff>142874</xdr:rowOff>
    </xdr:from>
    <xdr:to>
      <xdr:col>16</xdr:col>
      <xdr:colOff>357579</xdr:colOff>
      <xdr:row>48</xdr:row>
      <xdr:rowOff>123824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8515349"/>
          <a:ext cx="1967304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133350</xdr:colOff>
      <xdr:row>51</xdr:row>
      <xdr:rowOff>28576</xdr:rowOff>
    </xdr:from>
    <xdr:to>
      <xdr:col>17</xdr:col>
      <xdr:colOff>381000</xdr:colOff>
      <xdr:row>61</xdr:row>
      <xdr:rowOff>163883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1811001"/>
          <a:ext cx="2819400" cy="225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419101</xdr:colOff>
      <xdr:row>17</xdr:row>
      <xdr:rowOff>114299</xdr:rowOff>
    </xdr:from>
    <xdr:to>
      <xdr:col>16</xdr:col>
      <xdr:colOff>149419</xdr:colOff>
      <xdr:row>30</xdr:row>
      <xdr:rowOff>38099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1" y="4943474"/>
          <a:ext cx="1787718" cy="289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238125</xdr:colOff>
      <xdr:row>17</xdr:row>
      <xdr:rowOff>114300</xdr:rowOff>
    </xdr:from>
    <xdr:to>
      <xdr:col>21</xdr:col>
      <xdr:colOff>428320</xdr:colOff>
      <xdr:row>29</xdr:row>
      <xdr:rowOff>152399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9925" y="4943475"/>
          <a:ext cx="1733245" cy="2809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180974</xdr:colOff>
      <xdr:row>34</xdr:row>
      <xdr:rowOff>19049</xdr:rowOff>
    </xdr:from>
    <xdr:to>
      <xdr:col>22</xdr:col>
      <xdr:colOff>95249</xdr:colOff>
      <xdr:row>48</xdr:row>
      <xdr:rowOff>142874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4" y="8391524"/>
          <a:ext cx="1971675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0</xdr:row>
      <xdr:rowOff>209550</xdr:rowOff>
    </xdr:from>
    <xdr:to>
      <xdr:col>1</xdr:col>
      <xdr:colOff>1162050</xdr:colOff>
      <xdr:row>2</xdr:row>
      <xdr:rowOff>90392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276225" y="2095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238125</xdr:colOff>
      <xdr:row>0</xdr:row>
      <xdr:rowOff>57150</xdr:rowOff>
    </xdr:from>
    <xdr:to>
      <xdr:col>22</xdr:col>
      <xdr:colOff>390525</xdr:colOff>
      <xdr:row>2</xdr:row>
      <xdr:rowOff>190881</xdr:rowOff>
    </xdr:to>
    <xdr:pic>
      <xdr:nvPicPr>
        <xdr:cNvPr id="124" name="Рисунок 123" descr="logo_itog.png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372975" y="57150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</xdr:row>
      <xdr:rowOff>47625</xdr:rowOff>
    </xdr:from>
    <xdr:to>
      <xdr:col>10</xdr:col>
      <xdr:colOff>333375</xdr:colOff>
      <xdr:row>4</xdr:row>
      <xdr:rowOff>647700</xdr:rowOff>
    </xdr:to>
    <xdr:grpSp>
      <xdr:nvGrpSpPr>
        <xdr:cNvPr id="125" name="Группа 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GrpSpPr/>
      </xdr:nvGrpSpPr>
      <xdr:grpSpPr>
        <a:xfrm>
          <a:off x="200025" y="1400175"/>
          <a:ext cx="6610350" cy="600075"/>
          <a:chOff x="7943850" y="9525"/>
          <a:chExt cx="3762375" cy="400050"/>
        </a:xfrm>
      </xdr:grpSpPr>
      <xdr:pic>
        <xdr:nvPicPr>
          <xdr:cNvPr id="126" name="Рисунок 125">
            <a:extLst>
              <a:ext uri="{FF2B5EF4-FFF2-40B4-BE49-F238E27FC236}">
                <a16:creationId xmlns:a16="http://schemas.microsoft.com/office/drawing/2014/main" id="{00000000-0008-0000-0400-00007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7" name="Рисунок 126">
            <a:extLst>
              <a:ext uri="{FF2B5EF4-FFF2-40B4-BE49-F238E27FC236}">
                <a16:creationId xmlns:a16="http://schemas.microsoft.com/office/drawing/2014/main" id="{00000000-0008-0000-0400-00007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8" name="Рисунок 127">
            <a:extLst>
              <a:ext uri="{FF2B5EF4-FFF2-40B4-BE49-F238E27FC236}">
                <a16:creationId xmlns:a16="http://schemas.microsoft.com/office/drawing/2014/main" id="{00000000-0008-0000-0400-00008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id="{00000000-0008-0000-0400-00008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0" name="Рисунок 129">
            <a:extLst>
              <a:ext uri="{FF2B5EF4-FFF2-40B4-BE49-F238E27FC236}">
                <a16:creationId xmlns:a16="http://schemas.microsoft.com/office/drawing/2014/main" id="{00000000-0008-0000-0400-00008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1" name="Рисунок 130">
            <a:extLst>
              <a:ext uri="{FF2B5EF4-FFF2-40B4-BE49-F238E27FC236}">
                <a16:creationId xmlns:a16="http://schemas.microsoft.com/office/drawing/2014/main" id="{00000000-0008-0000-0400-00008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2" name="Рисунок 131">
            <a:extLst>
              <a:ext uri="{FF2B5EF4-FFF2-40B4-BE49-F238E27FC236}">
                <a16:creationId xmlns:a16="http://schemas.microsoft.com/office/drawing/2014/main" id="{00000000-0008-0000-0400-00008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id="{00000000-0008-0000-0400-00008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2" name="Object 40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28575</xdr:rowOff>
    </xdr:to>
    <xdr:sp macro="" textlink="">
      <xdr:nvSpPr>
        <xdr:cNvPr id="3" name="Object 41" hidden="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276225" y="24003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28575</xdr:rowOff>
    </xdr:to>
    <xdr:sp macro="" textlink="">
      <xdr:nvSpPr>
        <xdr:cNvPr id="4" name="Object 42" hidden="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38100</xdr:rowOff>
    </xdr:to>
    <xdr:sp macro="" textlink="">
      <xdr:nvSpPr>
        <xdr:cNvPr id="5" name="Object 43" hidden="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276225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38100</xdr:rowOff>
    </xdr:to>
    <xdr:sp macro="" textlink="">
      <xdr:nvSpPr>
        <xdr:cNvPr id="6" name="Object 44" hidden="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285750" y="2400300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7" name="Object 87" hidden="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28575</xdr:rowOff>
    </xdr:to>
    <xdr:sp macro="" textlink="">
      <xdr:nvSpPr>
        <xdr:cNvPr id="8" name="Object 88" hidden="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276225" y="24003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28575</xdr:rowOff>
    </xdr:to>
    <xdr:sp macro="" textlink="">
      <xdr:nvSpPr>
        <xdr:cNvPr id="9" name="Object 89" hidden="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38100</xdr:rowOff>
    </xdr:to>
    <xdr:sp macro="" textlink="">
      <xdr:nvSpPr>
        <xdr:cNvPr id="10" name="Object 90" hidden="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276225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38100</xdr:rowOff>
    </xdr:to>
    <xdr:sp macro="" textlink="">
      <xdr:nvSpPr>
        <xdr:cNvPr id="11" name="Object 91" hidden="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rrowheads="1"/>
        </xdr:cNvSpPr>
      </xdr:nvSpPr>
      <xdr:spPr bwMode="auto">
        <a:xfrm>
          <a:off x="285750" y="2400300"/>
          <a:ext cx="37147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12" name="Object 40" hidden="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13" name="Object 87" hidden="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57150</xdr:rowOff>
    </xdr:to>
    <xdr:sp macro="" textlink="">
      <xdr:nvSpPr>
        <xdr:cNvPr id="14" name="Object 40" hidden="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28575</xdr:rowOff>
    </xdr:to>
    <xdr:sp macro="" textlink="">
      <xdr:nvSpPr>
        <xdr:cNvPr id="15" name="Object 41" hidden="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276225" y="24003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47625</xdr:rowOff>
    </xdr:to>
    <xdr:sp macro="" textlink="">
      <xdr:nvSpPr>
        <xdr:cNvPr id="16" name="Object 42" hidden="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57150</xdr:rowOff>
    </xdr:to>
    <xdr:sp macro="" textlink="">
      <xdr:nvSpPr>
        <xdr:cNvPr id="17" name="Object 44" hidden="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285750" y="24003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57150</xdr:rowOff>
    </xdr:to>
    <xdr:sp macro="" textlink="">
      <xdr:nvSpPr>
        <xdr:cNvPr id="18" name="Object 87" hidden="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0</xdr:rowOff>
    </xdr:from>
    <xdr:to>
      <xdr:col>1</xdr:col>
      <xdr:colOff>438150</xdr:colOff>
      <xdr:row>8</xdr:row>
      <xdr:rowOff>28575</xdr:rowOff>
    </xdr:to>
    <xdr:sp macro="" textlink="">
      <xdr:nvSpPr>
        <xdr:cNvPr id="19" name="Object 88" hidden="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276225" y="2400300"/>
          <a:ext cx="3429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47625</xdr:rowOff>
    </xdr:to>
    <xdr:sp macro="" textlink="">
      <xdr:nvSpPr>
        <xdr:cNvPr id="20" name="Object 89" hidden="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57150</xdr:rowOff>
    </xdr:to>
    <xdr:sp macro="" textlink="">
      <xdr:nvSpPr>
        <xdr:cNvPr id="21" name="Object 91" hidden="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285750" y="24003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22" name="Object 40" hidden="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23" name="Object 87" hidden="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8</xdr:row>
      <xdr:rowOff>123825</xdr:rowOff>
    </xdr:to>
    <xdr:sp macro="" textlink="">
      <xdr:nvSpPr>
        <xdr:cNvPr id="24" name="Object 14" hidden="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Arrowheads="1"/>
        </xdr:cNvSpPr>
      </xdr:nvSpPr>
      <xdr:spPr bwMode="auto">
        <a:xfrm>
          <a:off x="200025" y="24003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25" name="Object 56" hidden="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26" name="Object 56" hidden="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8</xdr:row>
      <xdr:rowOff>123825</xdr:rowOff>
    </xdr:to>
    <xdr:sp macro="" textlink="">
      <xdr:nvSpPr>
        <xdr:cNvPr id="27" name="Object 14" hidden="1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200025" y="24003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28" name="Object 56" hidden="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29" name="Object 56" hidden="1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8</xdr:row>
      <xdr:rowOff>123825</xdr:rowOff>
    </xdr:to>
    <xdr:sp macro="" textlink="">
      <xdr:nvSpPr>
        <xdr:cNvPr id="30" name="Object 14" hidden="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200025" y="24003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31" name="Object 56" hidden="1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32" name="Object 56" hidden="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8</xdr:row>
      <xdr:rowOff>123825</xdr:rowOff>
    </xdr:to>
    <xdr:sp macro="" textlink="">
      <xdr:nvSpPr>
        <xdr:cNvPr id="33" name="Object 14" hidden="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200025" y="24003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34" name="Object 56" hidden="1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35" name="Object 56" hidden="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8</xdr:row>
      <xdr:rowOff>123825</xdr:rowOff>
    </xdr:to>
    <xdr:sp macro="" textlink="">
      <xdr:nvSpPr>
        <xdr:cNvPr id="36" name="Object 14" hidden="1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Arrowheads="1"/>
        </xdr:cNvSpPr>
      </xdr:nvSpPr>
      <xdr:spPr bwMode="auto">
        <a:xfrm>
          <a:off x="200025" y="24003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37" name="Object 56" hidden="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38" name="Object 56" hidden="1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39" name="Object 40" hidden="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40" name="Object 87" hidden="1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41" name="Object 40" hidden="1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42" name="Object 87" hidden="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43" name="Object 40" hidden="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44" name="Object 87" hidden="1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8</xdr:row>
      <xdr:rowOff>123825</xdr:rowOff>
    </xdr:to>
    <xdr:sp macro="" textlink="">
      <xdr:nvSpPr>
        <xdr:cNvPr id="45" name="Object 14" hidden="1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200025" y="24003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46" name="Object 56" hidden="1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47" name="Object 56" hidden="1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48" name="Object 40" hidden="1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49" name="Object 87" hidden="1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50" name="Object 40" hidden="1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51" name="Object 87" hidden="1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52" name="Object 40" hidden="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53" name="Object 87" hidden="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8</xdr:row>
      <xdr:rowOff>123825</xdr:rowOff>
    </xdr:to>
    <xdr:sp macro="" textlink="">
      <xdr:nvSpPr>
        <xdr:cNvPr id="54" name="Object 14" hidden="1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200025" y="24003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55" name="Object 56" hidden="1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56" name="Object 56" hidden="1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57" name="Object 40" hidden="1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58" name="Object 87" hidden="1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59" name="Object 40" hidden="1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60" name="Object 87" hidden="1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61" name="Object 40" hidden="1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62" name="Object 87" hidden="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8</xdr:row>
      <xdr:rowOff>123825</xdr:rowOff>
    </xdr:to>
    <xdr:sp macro="" textlink="">
      <xdr:nvSpPr>
        <xdr:cNvPr id="63" name="Object 14" hidden="1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 noChangeArrowheads="1"/>
        </xdr:cNvSpPr>
      </xdr:nvSpPr>
      <xdr:spPr bwMode="auto">
        <a:xfrm>
          <a:off x="200025" y="24003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64" name="Object 56" hidden="1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65" name="Object 56" hidden="1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66" name="Object 40" hidden="1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67" name="Object 87" hidden="1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68" name="Object 40" hidden="1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69" name="Object 87" hidden="1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70" name="Object 40" hidden="1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71" name="Object 87" hidden="1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72" name="Object 40" hidden="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73" name="Object 87" hidden="1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8</xdr:row>
      <xdr:rowOff>123825</xdr:rowOff>
    </xdr:to>
    <xdr:sp macro="" textlink="">
      <xdr:nvSpPr>
        <xdr:cNvPr id="74" name="Object 14" hidden="1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>
          <a:spLocks noChangeArrowheads="1"/>
        </xdr:cNvSpPr>
      </xdr:nvSpPr>
      <xdr:spPr bwMode="auto">
        <a:xfrm>
          <a:off x="200025" y="24003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75" name="Object 56" hidden="1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76" name="Object 56" hidden="1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57150</xdr:rowOff>
    </xdr:to>
    <xdr:sp macro="" textlink="">
      <xdr:nvSpPr>
        <xdr:cNvPr id="77" name="Object 44" hidden="1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>
          <a:spLocks noChangeArrowheads="1"/>
        </xdr:cNvSpPr>
      </xdr:nvSpPr>
      <xdr:spPr bwMode="auto">
        <a:xfrm>
          <a:off x="285750" y="24003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104775</xdr:colOff>
      <xdr:row>6</xdr:row>
      <xdr:rowOff>0</xdr:rowOff>
    </xdr:from>
    <xdr:to>
      <xdr:col>1</xdr:col>
      <xdr:colOff>476250</xdr:colOff>
      <xdr:row>8</xdr:row>
      <xdr:rowOff>57150</xdr:rowOff>
    </xdr:to>
    <xdr:sp macro="" textlink="">
      <xdr:nvSpPr>
        <xdr:cNvPr id="78" name="Object 91" hidden="1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>
          <a:spLocks noChangeArrowheads="1"/>
        </xdr:cNvSpPr>
      </xdr:nvSpPr>
      <xdr:spPr bwMode="auto">
        <a:xfrm>
          <a:off x="285750" y="2400300"/>
          <a:ext cx="37147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8</xdr:row>
      <xdr:rowOff>123825</xdr:rowOff>
    </xdr:to>
    <xdr:sp macro="" textlink="">
      <xdr:nvSpPr>
        <xdr:cNvPr id="79" name="Object 14" hidden="1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>
          <a:spLocks noChangeArrowheads="1"/>
        </xdr:cNvSpPr>
      </xdr:nvSpPr>
      <xdr:spPr bwMode="auto">
        <a:xfrm>
          <a:off x="200025" y="24003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80" name="Object 56" hidden="1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81" name="Object 56" hidden="1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82" name="Object 40" hidden="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83" name="Object 87" hidden="1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84" name="Object 40" hidden="1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8</xdr:row>
      <xdr:rowOff>38100</xdr:rowOff>
    </xdr:to>
    <xdr:sp macro="" textlink="">
      <xdr:nvSpPr>
        <xdr:cNvPr id="85" name="Object 87" hidden="1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86" name="Object 40" hidden="1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87" name="Object 87" hidden="1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88" name="Object 40" hidden="1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428625</xdr:colOff>
      <xdr:row>9</xdr:row>
      <xdr:rowOff>104775</xdr:rowOff>
    </xdr:to>
    <xdr:sp macro="" textlink="">
      <xdr:nvSpPr>
        <xdr:cNvPr id="89" name="Object 87" hidden="1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342900" cy="476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6</xdr:row>
      <xdr:rowOff>0</xdr:rowOff>
    </xdr:from>
    <xdr:to>
      <xdr:col>1</xdr:col>
      <xdr:colOff>600075</xdr:colOff>
      <xdr:row>8</xdr:row>
      <xdr:rowOff>123825</xdr:rowOff>
    </xdr:to>
    <xdr:sp macro="" textlink="">
      <xdr:nvSpPr>
        <xdr:cNvPr id="90" name="Object 14" hidden="1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>
          <a:spLocks noChangeArrowheads="1"/>
        </xdr:cNvSpPr>
      </xdr:nvSpPr>
      <xdr:spPr bwMode="auto">
        <a:xfrm>
          <a:off x="200025" y="2400300"/>
          <a:ext cx="5810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91" name="Object 56" hidden="1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85725</xdr:colOff>
      <xdr:row>6</xdr:row>
      <xdr:rowOff>0</xdr:rowOff>
    </xdr:from>
    <xdr:to>
      <xdr:col>1</xdr:col>
      <xdr:colOff>514350</xdr:colOff>
      <xdr:row>8</xdr:row>
      <xdr:rowOff>133350</xdr:rowOff>
    </xdr:to>
    <xdr:sp macro="" textlink="">
      <xdr:nvSpPr>
        <xdr:cNvPr id="92" name="Object 56" hidden="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>
          <a:spLocks noChangeArrowheads="1"/>
        </xdr:cNvSpPr>
      </xdr:nvSpPr>
      <xdr:spPr bwMode="auto">
        <a:xfrm>
          <a:off x="266700" y="2400300"/>
          <a:ext cx="428625" cy="3429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20</xdr:col>
      <xdr:colOff>1</xdr:colOff>
      <xdr:row>74</xdr:row>
      <xdr:rowOff>104776</xdr:rowOff>
    </xdr:from>
    <xdr:to>
      <xdr:col>31</xdr:col>
      <xdr:colOff>347129</xdr:colOff>
      <xdr:row>97</xdr:row>
      <xdr:rowOff>133351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1" y="17306926"/>
          <a:ext cx="5690653" cy="37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73</xdr:row>
      <xdr:rowOff>9525</xdr:rowOff>
    </xdr:from>
    <xdr:to>
      <xdr:col>21</xdr:col>
      <xdr:colOff>66675</xdr:colOff>
      <xdr:row>98</xdr:row>
      <xdr:rowOff>103862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6887825"/>
          <a:ext cx="11287125" cy="4151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76201</xdr:colOff>
      <xdr:row>100</xdr:row>
      <xdr:rowOff>142876</xdr:rowOff>
    </xdr:from>
    <xdr:to>
      <xdr:col>31</xdr:col>
      <xdr:colOff>466725</xdr:colOff>
      <xdr:row>124</xdr:row>
      <xdr:rowOff>40612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6701" y="21564601"/>
          <a:ext cx="5734049" cy="378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99</xdr:row>
      <xdr:rowOff>95251</xdr:rowOff>
    </xdr:from>
    <xdr:to>
      <xdr:col>21</xdr:col>
      <xdr:colOff>76200</xdr:colOff>
      <xdr:row>124</xdr:row>
      <xdr:rowOff>167806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193126"/>
          <a:ext cx="11325225" cy="4120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381000</xdr:colOff>
      <xdr:row>35</xdr:row>
      <xdr:rowOff>66675</xdr:rowOff>
    </xdr:from>
    <xdr:to>
      <xdr:col>20</xdr:col>
      <xdr:colOff>95249</xdr:colOff>
      <xdr:row>49</xdr:row>
      <xdr:rowOff>9525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8353425"/>
          <a:ext cx="1657349" cy="260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57150</xdr:colOff>
      <xdr:row>20</xdr:row>
      <xdr:rowOff>19050</xdr:rowOff>
    </xdr:from>
    <xdr:to>
      <xdr:col>22</xdr:col>
      <xdr:colOff>171450</xdr:colOff>
      <xdr:row>32</xdr:row>
      <xdr:rowOff>171450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5150" y="5181600"/>
          <a:ext cx="1571625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123825</xdr:colOff>
      <xdr:row>20</xdr:row>
      <xdr:rowOff>19050</xdr:rowOff>
    </xdr:from>
    <xdr:to>
      <xdr:col>17</xdr:col>
      <xdr:colOff>369794</xdr:colOff>
      <xdr:row>32</xdr:row>
      <xdr:rowOff>180975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5181600"/>
          <a:ext cx="1703294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28575</xdr:colOff>
      <xdr:row>20</xdr:row>
      <xdr:rowOff>28577</xdr:rowOff>
    </xdr:from>
    <xdr:to>
      <xdr:col>28</xdr:col>
      <xdr:colOff>200025</xdr:colOff>
      <xdr:row>30</xdr:row>
      <xdr:rowOff>54999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9675" y="5191127"/>
          <a:ext cx="2600325" cy="2083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200026</xdr:colOff>
      <xdr:row>20</xdr:row>
      <xdr:rowOff>85726</xdr:rowOff>
    </xdr:from>
    <xdr:to>
      <xdr:col>32</xdr:col>
      <xdr:colOff>444398</xdr:colOff>
      <xdr:row>31</xdr:row>
      <xdr:rowOff>85726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1" y="5248276"/>
          <a:ext cx="2187472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238125</xdr:colOff>
      <xdr:row>35</xdr:row>
      <xdr:rowOff>76202</xdr:rowOff>
    </xdr:from>
    <xdr:to>
      <xdr:col>27</xdr:col>
      <xdr:colOff>130528</xdr:colOff>
      <xdr:row>46</xdr:row>
      <xdr:rowOff>104776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8401052"/>
          <a:ext cx="1835503" cy="2124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200026</xdr:colOff>
      <xdr:row>35</xdr:row>
      <xdr:rowOff>28575</xdr:rowOff>
    </xdr:from>
    <xdr:to>
      <xdr:col>32</xdr:col>
      <xdr:colOff>147286</xdr:colOff>
      <xdr:row>47</xdr:row>
      <xdr:rowOff>114300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1" y="8353425"/>
          <a:ext cx="1890360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38101</xdr:colOff>
      <xdr:row>50</xdr:row>
      <xdr:rowOff>28576</xdr:rowOff>
    </xdr:from>
    <xdr:to>
      <xdr:col>32</xdr:col>
      <xdr:colOff>476250</xdr:colOff>
      <xdr:row>64</xdr:row>
      <xdr:rowOff>111194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6" y="11210926"/>
          <a:ext cx="9182099" cy="2882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133350</xdr:colOff>
      <xdr:row>66</xdr:row>
      <xdr:rowOff>66675</xdr:rowOff>
    </xdr:from>
    <xdr:to>
      <xdr:col>21</xdr:col>
      <xdr:colOff>190500</xdr:colOff>
      <xdr:row>71</xdr:row>
      <xdr:rowOff>126448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14430375"/>
          <a:ext cx="3457575" cy="1145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57150</xdr:rowOff>
    </xdr:from>
    <xdr:to>
      <xdr:col>11</xdr:col>
      <xdr:colOff>57150</xdr:colOff>
      <xdr:row>4</xdr:row>
      <xdr:rowOff>657225</xdr:rowOff>
    </xdr:to>
    <xdr:grpSp>
      <xdr:nvGrpSpPr>
        <xdr:cNvPr id="125" name="Группа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GrpSpPr/>
      </xdr:nvGrpSpPr>
      <xdr:grpSpPr>
        <a:xfrm>
          <a:off x="228600" y="1409700"/>
          <a:ext cx="6610350" cy="600075"/>
          <a:chOff x="7943850" y="9525"/>
          <a:chExt cx="3762375" cy="400050"/>
        </a:xfrm>
      </xdr:grpSpPr>
      <xdr:pic>
        <xdr:nvPicPr>
          <xdr:cNvPr id="126" name="Рисунок 125">
            <a:extLst>
              <a:ext uri="{FF2B5EF4-FFF2-40B4-BE49-F238E27FC236}">
                <a16:creationId xmlns:a16="http://schemas.microsoft.com/office/drawing/2014/main" id="{00000000-0008-0000-0500-00007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7" name="Рисунок 126">
            <a:extLst>
              <a:ext uri="{FF2B5EF4-FFF2-40B4-BE49-F238E27FC236}">
                <a16:creationId xmlns:a16="http://schemas.microsoft.com/office/drawing/2014/main" id="{00000000-0008-0000-0500-00007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8" name="Рисунок 127">
            <a:extLst>
              <a:ext uri="{FF2B5EF4-FFF2-40B4-BE49-F238E27FC236}">
                <a16:creationId xmlns:a16="http://schemas.microsoft.com/office/drawing/2014/main" id="{00000000-0008-0000-0500-00008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9" name="Рисунок 128">
            <a:extLst>
              <a:ext uri="{FF2B5EF4-FFF2-40B4-BE49-F238E27FC236}">
                <a16:creationId xmlns:a16="http://schemas.microsoft.com/office/drawing/2014/main" id="{00000000-0008-0000-0500-00008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0" name="Рисунок 129">
            <a:extLst>
              <a:ext uri="{FF2B5EF4-FFF2-40B4-BE49-F238E27FC236}">
                <a16:creationId xmlns:a16="http://schemas.microsoft.com/office/drawing/2014/main" id="{00000000-0008-0000-0500-00008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1" name="Рисунок 130">
            <a:extLst>
              <a:ext uri="{FF2B5EF4-FFF2-40B4-BE49-F238E27FC236}">
                <a16:creationId xmlns:a16="http://schemas.microsoft.com/office/drawing/2014/main" id="{00000000-0008-0000-0500-00008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2" name="Рисунок 131">
            <a:extLst>
              <a:ext uri="{FF2B5EF4-FFF2-40B4-BE49-F238E27FC236}">
                <a16:creationId xmlns:a16="http://schemas.microsoft.com/office/drawing/2014/main" id="{00000000-0008-0000-0500-00008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3" name="Рисунок 132">
            <a:extLst>
              <a:ext uri="{FF2B5EF4-FFF2-40B4-BE49-F238E27FC236}">
                <a16:creationId xmlns:a16="http://schemas.microsoft.com/office/drawing/2014/main" id="{00000000-0008-0000-0500-00008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104775</xdr:colOff>
      <xdr:row>0</xdr:row>
      <xdr:rowOff>228600</xdr:rowOff>
    </xdr:from>
    <xdr:to>
      <xdr:col>1</xdr:col>
      <xdr:colOff>1171575</xdr:colOff>
      <xdr:row>2</xdr:row>
      <xdr:rowOff>109442</xdr:rowOff>
    </xdr:to>
    <xdr:pic>
      <xdr:nvPicPr>
        <xdr:cNvPr id="134" name="Picture 2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10800000" flipH="1" flipV="1">
          <a:off x="333375" y="22860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152400</xdr:colOff>
      <xdr:row>0</xdr:row>
      <xdr:rowOff>85725</xdr:rowOff>
    </xdr:from>
    <xdr:to>
      <xdr:col>32</xdr:col>
      <xdr:colOff>333375</xdr:colOff>
      <xdr:row>2</xdr:row>
      <xdr:rowOff>219456</xdr:rowOff>
    </xdr:to>
    <xdr:pic>
      <xdr:nvPicPr>
        <xdr:cNvPr id="135" name="Рисунок 134" descr="logo_itog.png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6649700" y="85725"/>
          <a:ext cx="666750" cy="781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6</xdr:row>
      <xdr:rowOff>0</xdr:rowOff>
    </xdr:from>
    <xdr:ext cx="2382370" cy="3413312"/>
    <xdr:pic>
      <xdr:nvPicPr>
        <xdr:cNvPr id="236" name="Рисунок 235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381250"/>
          <a:ext cx="2382370" cy="3413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400051</xdr:colOff>
      <xdr:row>5</xdr:row>
      <xdr:rowOff>76201</xdr:rowOff>
    </xdr:from>
    <xdr:ext cx="3530788" cy="3432362"/>
    <xdr:pic>
      <xdr:nvPicPr>
        <xdr:cNvPr id="247" name="Рисунок 246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0126" y="2286001"/>
          <a:ext cx="3530788" cy="3432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104775</xdr:colOff>
      <xdr:row>27</xdr:row>
      <xdr:rowOff>0</xdr:rowOff>
    </xdr:from>
    <xdr:ext cx="11273677" cy="6052857"/>
    <xdr:sp macro="" textlink="">
      <xdr:nvSpPr>
        <xdr:cNvPr id="260" name="AutoShape 4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6819900" y="37490400"/>
          <a:ext cx="11273677" cy="60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38100</xdr:rowOff>
    </xdr:to>
    <xdr:grpSp>
      <xdr:nvGrpSpPr>
        <xdr:cNvPr id="496" name="Группа 227">
          <a:extLst>
            <a:ext uri="{FF2B5EF4-FFF2-40B4-BE49-F238E27FC236}">
              <a16:creationId xmlns:a16="http://schemas.microsoft.com/office/drawing/2014/main" id="{00000000-0008-0000-0600-0000F001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9550"/>
          <a:chOff x="247169" y="1578778"/>
          <a:chExt cx="534799" cy="162366"/>
        </a:xfrm>
      </xdr:grpSpPr>
      <xdr:sp macro="" textlink="">
        <xdr:nvSpPr>
          <xdr:cNvPr id="497" name="TextBox 496">
            <a:extLst>
              <a:ext uri="{FF2B5EF4-FFF2-40B4-BE49-F238E27FC236}">
                <a16:creationId xmlns:a16="http://schemas.microsoft.com/office/drawing/2014/main" id="{00000000-0008-0000-0600-0000F1010000}"/>
              </a:ext>
            </a:extLst>
          </xdr:cNvPr>
          <xdr:cNvSpPr txBox="1"/>
        </xdr:nvSpPr>
        <xdr:spPr>
          <a:xfrm>
            <a:off x="514569" y="1578778"/>
            <a:ext cx="267400" cy="1005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498" name="TextBox 497">
            <a:extLst>
              <a:ext uri="{FF2B5EF4-FFF2-40B4-BE49-F238E27FC236}">
                <a16:creationId xmlns:a16="http://schemas.microsoft.com/office/drawing/2014/main" id="{00000000-0008-0000-0600-0000F2010000}"/>
              </a:ext>
            </a:extLst>
          </xdr:cNvPr>
          <xdr:cNvSpPr txBox="1"/>
        </xdr:nvSpPr>
        <xdr:spPr>
          <a:xfrm>
            <a:off x="247169" y="1640632"/>
            <a:ext cx="235312" cy="1005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38100</xdr:rowOff>
    </xdr:to>
    <xdr:grpSp>
      <xdr:nvGrpSpPr>
        <xdr:cNvPr id="499" name="Группа 227">
          <a:extLst>
            <a:ext uri="{FF2B5EF4-FFF2-40B4-BE49-F238E27FC236}">
              <a16:creationId xmlns:a16="http://schemas.microsoft.com/office/drawing/2014/main" id="{00000000-0008-0000-0600-0000F301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9550"/>
          <a:chOff x="247169" y="1578778"/>
          <a:chExt cx="534799" cy="162366"/>
        </a:xfrm>
      </xdr:grpSpPr>
      <xdr:sp macro="" textlink="">
        <xdr:nvSpPr>
          <xdr:cNvPr id="500" name="TextBox 499">
            <a:extLst>
              <a:ext uri="{FF2B5EF4-FFF2-40B4-BE49-F238E27FC236}">
                <a16:creationId xmlns:a16="http://schemas.microsoft.com/office/drawing/2014/main" id="{00000000-0008-0000-0600-0000F4010000}"/>
              </a:ext>
            </a:extLst>
          </xdr:cNvPr>
          <xdr:cNvSpPr txBox="1"/>
        </xdr:nvSpPr>
        <xdr:spPr>
          <a:xfrm>
            <a:off x="514569" y="1578778"/>
            <a:ext cx="267400" cy="1005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01" name="TextBox 500">
            <a:extLst>
              <a:ext uri="{FF2B5EF4-FFF2-40B4-BE49-F238E27FC236}">
                <a16:creationId xmlns:a16="http://schemas.microsoft.com/office/drawing/2014/main" id="{00000000-0008-0000-0600-0000F5010000}"/>
              </a:ext>
            </a:extLst>
          </xdr:cNvPr>
          <xdr:cNvSpPr txBox="1"/>
        </xdr:nvSpPr>
        <xdr:spPr>
          <a:xfrm>
            <a:off x="247169" y="1640632"/>
            <a:ext cx="235312" cy="1005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02" name="Группа 227">
          <a:extLst>
            <a:ext uri="{FF2B5EF4-FFF2-40B4-BE49-F238E27FC236}">
              <a16:creationId xmlns:a16="http://schemas.microsoft.com/office/drawing/2014/main" id="{00000000-0008-0000-0600-0000F6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03" name="TextBox 502">
            <a:extLst>
              <a:ext uri="{FF2B5EF4-FFF2-40B4-BE49-F238E27FC236}">
                <a16:creationId xmlns:a16="http://schemas.microsoft.com/office/drawing/2014/main" id="{00000000-0008-0000-0600-0000F7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04" name="TextBox 503">
            <a:extLst>
              <a:ext uri="{FF2B5EF4-FFF2-40B4-BE49-F238E27FC236}">
                <a16:creationId xmlns:a16="http://schemas.microsoft.com/office/drawing/2014/main" id="{00000000-0008-0000-0600-0000F8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05" name="Группа 227">
          <a:extLst>
            <a:ext uri="{FF2B5EF4-FFF2-40B4-BE49-F238E27FC236}">
              <a16:creationId xmlns:a16="http://schemas.microsoft.com/office/drawing/2014/main" id="{00000000-0008-0000-0600-0000F9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06" name="TextBox 505">
            <a:extLst>
              <a:ext uri="{FF2B5EF4-FFF2-40B4-BE49-F238E27FC236}">
                <a16:creationId xmlns:a16="http://schemas.microsoft.com/office/drawing/2014/main" id="{00000000-0008-0000-0600-0000FA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07" name="TextBox 506">
            <a:extLst>
              <a:ext uri="{FF2B5EF4-FFF2-40B4-BE49-F238E27FC236}">
                <a16:creationId xmlns:a16="http://schemas.microsoft.com/office/drawing/2014/main" id="{00000000-0008-0000-0600-0000FB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08" name="Группа 227">
          <a:extLst>
            <a:ext uri="{FF2B5EF4-FFF2-40B4-BE49-F238E27FC236}">
              <a16:creationId xmlns:a16="http://schemas.microsoft.com/office/drawing/2014/main" id="{00000000-0008-0000-0600-0000FC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09" name="TextBox 508">
            <a:extLst>
              <a:ext uri="{FF2B5EF4-FFF2-40B4-BE49-F238E27FC236}">
                <a16:creationId xmlns:a16="http://schemas.microsoft.com/office/drawing/2014/main" id="{00000000-0008-0000-0600-0000FD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10" name="TextBox 509">
            <a:extLst>
              <a:ext uri="{FF2B5EF4-FFF2-40B4-BE49-F238E27FC236}">
                <a16:creationId xmlns:a16="http://schemas.microsoft.com/office/drawing/2014/main" id="{00000000-0008-0000-0600-0000FE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11" name="Группа 227">
          <a:extLst>
            <a:ext uri="{FF2B5EF4-FFF2-40B4-BE49-F238E27FC236}">
              <a16:creationId xmlns:a16="http://schemas.microsoft.com/office/drawing/2014/main" id="{00000000-0008-0000-0600-0000FF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12" name="TextBox 511">
            <a:extLst>
              <a:ext uri="{FF2B5EF4-FFF2-40B4-BE49-F238E27FC236}">
                <a16:creationId xmlns:a16="http://schemas.microsoft.com/office/drawing/2014/main" id="{00000000-0008-0000-0600-000000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13" name="TextBox 512">
            <a:extLst>
              <a:ext uri="{FF2B5EF4-FFF2-40B4-BE49-F238E27FC236}">
                <a16:creationId xmlns:a16="http://schemas.microsoft.com/office/drawing/2014/main" id="{00000000-0008-0000-0600-000001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14" name="Группа 227">
          <a:extLst>
            <a:ext uri="{FF2B5EF4-FFF2-40B4-BE49-F238E27FC236}">
              <a16:creationId xmlns:a16="http://schemas.microsoft.com/office/drawing/2014/main" id="{00000000-0008-0000-0600-000002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15" name="TextBox 514">
            <a:extLst>
              <a:ext uri="{FF2B5EF4-FFF2-40B4-BE49-F238E27FC236}">
                <a16:creationId xmlns:a16="http://schemas.microsoft.com/office/drawing/2014/main" id="{00000000-0008-0000-0600-000003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16" name="TextBox 515">
            <a:extLst>
              <a:ext uri="{FF2B5EF4-FFF2-40B4-BE49-F238E27FC236}">
                <a16:creationId xmlns:a16="http://schemas.microsoft.com/office/drawing/2014/main" id="{00000000-0008-0000-0600-000004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517" name="Группа 227">
          <a:extLst>
            <a:ext uri="{FF2B5EF4-FFF2-40B4-BE49-F238E27FC236}">
              <a16:creationId xmlns:a16="http://schemas.microsoft.com/office/drawing/2014/main" id="{00000000-0008-0000-0600-000005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518" name="TextBox 517">
            <a:extLst>
              <a:ext uri="{FF2B5EF4-FFF2-40B4-BE49-F238E27FC236}">
                <a16:creationId xmlns:a16="http://schemas.microsoft.com/office/drawing/2014/main" id="{00000000-0008-0000-0600-000006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19" name="TextBox 518">
            <a:extLst>
              <a:ext uri="{FF2B5EF4-FFF2-40B4-BE49-F238E27FC236}">
                <a16:creationId xmlns:a16="http://schemas.microsoft.com/office/drawing/2014/main" id="{00000000-0008-0000-0600-000007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20" name="Группа 227">
          <a:extLst>
            <a:ext uri="{FF2B5EF4-FFF2-40B4-BE49-F238E27FC236}">
              <a16:creationId xmlns:a16="http://schemas.microsoft.com/office/drawing/2014/main" id="{00000000-0008-0000-0600-000008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21" name="TextBox 520">
            <a:extLst>
              <a:ext uri="{FF2B5EF4-FFF2-40B4-BE49-F238E27FC236}">
                <a16:creationId xmlns:a16="http://schemas.microsoft.com/office/drawing/2014/main" id="{00000000-0008-0000-0600-000009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22" name="TextBox 521">
            <a:extLst>
              <a:ext uri="{FF2B5EF4-FFF2-40B4-BE49-F238E27FC236}">
                <a16:creationId xmlns:a16="http://schemas.microsoft.com/office/drawing/2014/main" id="{00000000-0008-0000-0600-00000A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23" name="Группа 227">
          <a:extLst>
            <a:ext uri="{FF2B5EF4-FFF2-40B4-BE49-F238E27FC236}">
              <a16:creationId xmlns:a16="http://schemas.microsoft.com/office/drawing/2014/main" id="{00000000-0008-0000-0600-00000B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24" name="TextBox 523">
            <a:extLst>
              <a:ext uri="{FF2B5EF4-FFF2-40B4-BE49-F238E27FC236}">
                <a16:creationId xmlns:a16="http://schemas.microsoft.com/office/drawing/2014/main" id="{00000000-0008-0000-0600-00000C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25" name="TextBox 524">
            <a:extLst>
              <a:ext uri="{FF2B5EF4-FFF2-40B4-BE49-F238E27FC236}">
                <a16:creationId xmlns:a16="http://schemas.microsoft.com/office/drawing/2014/main" id="{00000000-0008-0000-0600-00000D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526" name="Группа 227">
          <a:extLst>
            <a:ext uri="{FF2B5EF4-FFF2-40B4-BE49-F238E27FC236}">
              <a16:creationId xmlns:a16="http://schemas.microsoft.com/office/drawing/2014/main" id="{00000000-0008-0000-0600-00000E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527" name="TextBox 526">
            <a:extLst>
              <a:ext uri="{FF2B5EF4-FFF2-40B4-BE49-F238E27FC236}">
                <a16:creationId xmlns:a16="http://schemas.microsoft.com/office/drawing/2014/main" id="{00000000-0008-0000-0600-00000F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28" name="TextBox 527">
            <a:extLst>
              <a:ext uri="{FF2B5EF4-FFF2-40B4-BE49-F238E27FC236}">
                <a16:creationId xmlns:a16="http://schemas.microsoft.com/office/drawing/2014/main" id="{00000000-0008-0000-0600-000010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29" name="Группа 227">
          <a:extLst>
            <a:ext uri="{FF2B5EF4-FFF2-40B4-BE49-F238E27FC236}">
              <a16:creationId xmlns:a16="http://schemas.microsoft.com/office/drawing/2014/main" id="{00000000-0008-0000-0600-000011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30" name="TextBox 529">
            <a:extLst>
              <a:ext uri="{FF2B5EF4-FFF2-40B4-BE49-F238E27FC236}">
                <a16:creationId xmlns:a16="http://schemas.microsoft.com/office/drawing/2014/main" id="{00000000-0008-0000-0600-000012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31" name="TextBox 530">
            <a:extLst>
              <a:ext uri="{FF2B5EF4-FFF2-40B4-BE49-F238E27FC236}">
                <a16:creationId xmlns:a16="http://schemas.microsoft.com/office/drawing/2014/main" id="{00000000-0008-0000-0600-000013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532" name="Группа 227">
          <a:extLst>
            <a:ext uri="{FF2B5EF4-FFF2-40B4-BE49-F238E27FC236}">
              <a16:creationId xmlns:a16="http://schemas.microsoft.com/office/drawing/2014/main" id="{00000000-0008-0000-0600-000014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533" name="TextBox 532">
            <a:extLst>
              <a:ext uri="{FF2B5EF4-FFF2-40B4-BE49-F238E27FC236}">
                <a16:creationId xmlns:a16="http://schemas.microsoft.com/office/drawing/2014/main" id="{00000000-0008-0000-0600-000015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34" name="TextBox 533">
            <a:extLst>
              <a:ext uri="{FF2B5EF4-FFF2-40B4-BE49-F238E27FC236}">
                <a16:creationId xmlns:a16="http://schemas.microsoft.com/office/drawing/2014/main" id="{00000000-0008-0000-0600-000016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28575</xdr:rowOff>
    </xdr:to>
    <xdr:grpSp>
      <xdr:nvGrpSpPr>
        <xdr:cNvPr id="535" name="Группа 227">
          <a:extLst>
            <a:ext uri="{FF2B5EF4-FFF2-40B4-BE49-F238E27FC236}">
              <a16:creationId xmlns:a16="http://schemas.microsoft.com/office/drawing/2014/main" id="{00000000-0008-0000-0600-000017020000}"/>
            </a:ext>
          </a:extLst>
        </xdr:cNvPr>
        <xdr:cNvGrpSpPr>
          <a:grpSpLocks noChangeAspect="1"/>
        </xdr:cNvGrpSpPr>
      </xdr:nvGrpSpPr>
      <xdr:grpSpPr bwMode="auto">
        <a:xfrm>
          <a:off x="228600" y="21012150"/>
          <a:ext cx="381000" cy="200025"/>
          <a:chOff x="247169" y="1578778"/>
          <a:chExt cx="534799" cy="162366"/>
        </a:xfrm>
      </xdr:grpSpPr>
      <xdr:sp macro="" textlink="">
        <xdr:nvSpPr>
          <xdr:cNvPr id="536" name="TextBox 535">
            <a:extLst>
              <a:ext uri="{FF2B5EF4-FFF2-40B4-BE49-F238E27FC236}">
                <a16:creationId xmlns:a16="http://schemas.microsoft.com/office/drawing/2014/main" id="{00000000-0008-0000-0600-000018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37" name="TextBox 536">
            <a:extLst>
              <a:ext uri="{FF2B5EF4-FFF2-40B4-BE49-F238E27FC236}">
                <a16:creationId xmlns:a16="http://schemas.microsoft.com/office/drawing/2014/main" id="{00000000-0008-0000-0600-000019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28575</xdr:rowOff>
    </xdr:to>
    <xdr:grpSp>
      <xdr:nvGrpSpPr>
        <xdr:cNvPr id="538" name="Группа 227">
          <a:extLst>
            <a:ext uri="{FF2B5EF4-FFF2-40B4-BE49-F238E27FC236}">
              <a16:creationId xmlns:a16="http://schemas.microsoft.com/office/drawing/2014/main" id="{00000000-0008-0000-0600-00001A020000}"/>
            </a:ext>
          </a:extLst>
        </xdr:cNvPr>
        <xdr:cNvGrpSpPr>
          <a:grpSpLocks noChangeAspect="1"/>
        </xdr:cNvGrpSpPr>
      </xdr:nvGrpSpPr>
      <xdr:grpSpPr bwMode="auto">
        <a:xfrm>
          <a:off x="228600" y="25965150"/>
          <a:ext cx="381000" cy="200025"/>
          <a:chOff x="247169" y="1578778"/>
          <a:chExt cx="534799" cy="162366"/>
        </a:xfrm>
      </xdr:grpSpPr>
      <xdr:sp macro="" textlink="">
        <xdr:nvSpPr>
          <xdr:cNvPr id="539" name="TextBox 538">
            <a:extLst>
              <a:ext uri="{FF2B5EF4-FFF2-40B4-BE49-F238E27FC236}">
                <a16:creationId xmlns:a16="http://schemas.microsoft.com/office/drawing/2014/main" id="{00000000-0008-0000-0600-00001B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40" name="TextBox 539">
            <a:extLst>
              <a:ext uri="{FF2B5EF4-FFF2-40B4-BE49-F238E27FC236}">
                <a16:creationId xmlns:a16="http://schemas.microsoft.com/office/drawing/2014/main" id="{00000000-0008-0000-0600-00001C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28575</xdr:rowOff>
    </xdr:to>
    <xdr:grpSp>
      <xdr:nvGrpSpPr>
        <xdr:cNvPr id="541" name="Группа 227">
          <a:extLst>
            <a:ext uri="{FF2B5EF4-FFF2-40B4-BE49-F238E27FC236}">
              <a16:creationId xmlns:a16="http://schemas.microsoft.com/office/drawing/2014/main" id="{00000000-0008-0000-0600-00001D020000}"/>
            </a:ext>
          </a:extLst>
        </xdr:cNvPr>
        <xdr:cNvGrpSpPr>
          <a:grpSpLocks noChangeAspect="1"/>
        </xdr:cNvGrpSpPr>
      </xdr:nvGrpSpPr>
      <xdr:grpSpPr bwMode="auto">
        <a:xfrm>
          <a:off x="228600" y="30918150"/>
          <a:ext cx="381000" cy="200025"/>
          <a:chOff x="247169" y="1578778"/>
          <a:chExt cx="534799" cy="162366"/>
        </a:xfrm>
      </xdr:grpSpPr>
      <xdr:sp macro="" textlink="">
        <xdr:nvSpPr>
          <xdr:cNvPr id="542" name="TextBox 541">
            <a:extLst>
              <a:ext uri="{FF2B5EF4-FFF2-40B4-BE49-F238E27FC236}">
                <a16:creationId xmlns:a16="http://schemas.microsoft.com/office/drawing/2014/main" id="{00000000-0008-0000-0600-00001E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43" name="TextBox 542">
            <a:extLst>
              <a:ext uri="{FF2B5EF4-FFF2-40B4-BE49-F238E27FC236}">
                <a16:creationId xmlns:a16="http://schemas.microsoft.com/office/drawing/2014/main" id="{00000000-0008-0000-0600-00001F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28575</xdr:rowOff>
    </xdr:to>
    <xdr:grpSp>
      <xdr:nvGrpSpPr>
        <xdr:cNvPr id="544" name="Группа 227">
          <a:extLst>
            <a:ext uri="{FF2B5EF4-FFF2-40B4-BE49-F238E27FC236}">
              <a16:creationId xmlns:a16="http://schemas.microsoft.com/office/drawing/2014/main" id="{00000000-0008-0000-0600-000020020000}"/>
            </a:ext>
          </a:extLst>
        </xdr:cNvPr>
        <xdr:cNvGrpSpPr>
          <a:grpSpLocks noChangeAspect="1"/>
        </xdr:cNvGrpSpPr>
      </xdr:nvGrpSpPr>
      <xdr:grpSpPr bwMode="auto">
        <a:xfrm>
          <a:off x="228600" y="25965150"/>
          <a:ext cx="381000" cy="200025"/>
          <a:chOff x="247169" y="1578778"/>
          <a:chExt cx="534799" cy="162366"/>
        </a:xfrm>
      </xdr:grpSpPr>
      <xdr:sp macro="" textlink="">
        <xdr:nvSpPr>
          <xdr:cNvPr id="545" name="TextBox 544">
            <a:extLst>
              <a:ext uri="{FF2B5EF4-FFF2-40B4-BE49-F238E27FC236}">
                <a16:creationId xmlns:a16="http://schemas.microsoft.com/office/drawing/2014/main" id="{00000000-0008-0000-0600-000021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46" name="TextBox 545">
            <a:extLst>
              <a:ext uri="{FF2B5EF4-FFF2-40B4-BE49-F238E27FC236}">
                <a16:creationId xmlns:a16="http://schemas.microsoft.com/office/drawing/2014/main" id="{00000000-0008-0000-0600-000022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28575</xdr:rowOff>
    </xdr:to>
    <xdr:grpSp>
      <xdr:nvGrpSpPr>
        <xdr:cNvPr id="547" name="Группа 227">
          <a:extLst>
            <a:ext uri="{FF2B5EF4-FFF2-40B4-BE49-F238E27FC236}">
              <a16:creationId xmlns:a16="http://schemas.microsoft.com/office/drawing/2014/main" id="{00000000-0008-0000-0600-000023020000}"/>
            </a:ext>
          </a:extLst>
        </xdr:cNvPr>
        <xdr:cNvGrpSpPr>
          <a:grpSpLocks noChangeAspect="1"/>
        </xdr:cNvGrpSpPr>
      </xdr:nvGrpSpPr>
      <xdr:grpSpPr bwMode="auto">
        <a:xfrm>
          <a:off x="228600" y="30918150"/>
          <a:ext cx="381000" cy="200025"/>
          <a:chOff x="247169" y="1578778"/>
          <a:chExt cx="534799" cy="162366"/>
        </a:xfrm>
      </xdr:grpSpPr>
      <xdr:sp macro="" textlink="">
        <xdr:nvSpPr>
          <xdr:cNvPr id="548" name="TextBox 547">
            <a:extLst>
              <a:ext uri="{FF2B5EF4-FFF2-40B4-BE49-F238E27FC236}">
                <a16:creationId xmlns:a16="http://schemas.microsoft.com/office/drawing/2014/main" id="{00000000-0008-0000-0600-000024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49" name="TextBox 548">
            <a:extLst>
              <a:ext uri="{FF2B5EF4-FFF2-40B4-BE49-F238E27FC236}">
                <a16:creationId xmlns:a16="http://schemas.microsoft.com/office/drawing/2014/main" id="{00000000-0008-0000-0600-000025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550" name="Группа 227">
          <a:extLst>
            <a:ext uri="{FF2B5EF4-FFF2-40B4-BE49-F238E27FC236}">
              <a16:creationId xmlns:a16="http://schemas.microsoft.com/office/drawing/2014/main" id="{00000000-0008-0000-0600-000026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551" name="TextBox 550">
            <a:extLst>
              <a:ext uri="{FF2B5EF4-FFF2-40B4-BE49-F238E27FC236}">
                <a16:creationId xmlns:a16="http://schemas.microsoft.com/office/drawing/2014/main" id="{00000000-0008-0000-0600-000027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52" name="TextBox 551">
            <a:extLst>
              <a:ext uri="{FF2B5EF4-FFF2-40B4-BE49-F238E27FC236}">
                <a16:creationId xmlns:a16="http://schemas.microsoft.com/office/drawing/2014/main" id="{00000000-0008-0000-0600-000028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553" name="Группа 227">
          <a:extLst>
            <a:ext uri="{FF2B5EF4-FFF2-40B4-BE49-F238E27FC236}">
              <a16:creationId xmlns:a16="http://schemas.microsoft.com/office/drawing/2014/main" id="{00000000-0008-0000-0600-000029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554" name="TextBox 553">
            <a:extLst>
              <a:ext uri="{FF2B5EF4-FFF2-40B4-BE49-F238E27FC236}">
                <a16:creationId xmlns:a16="http://schemas.microsoft.com/office/drawing/2014/main" id="{00000000-0008-0000-0600-00002A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55" name="TextBox 554">
            <a:extLst>
              <a:ext uri="{FF2B5EF4-FFF2-40B4-BE49-F238E27FC236}">
                <a16:creationId xmlns:a16="http://schemas.microsoft.com/office/drawing/2014/main" id="{00000000-0008-0000-0600-00002B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28575</xdr:rowOff>
    </xdr:to>
    <xdr:grpSp>
      <xdr:nvGrpSpPr>
        <xdr:cNvPr id="556" name="Группа 227">
          <a:extLst>
            <a:ext uri="{FF2B5EF4-FFF2-40B4-BE49-F238E27FC236}">
              <a16:creationId xmlns:a16="http://schemas.microsoft.com/office/drawing/2014/main" id="{00000000-0008-0000-0600-00002C020000}"/>
            </a:ext>
          </a:extLst>
        </xdr:cNvPr>
        <xdr:cNvGrpSpPr>
          <a:grpSpLocks noChangeAspect="1"/>
        </xdr:cNvGrpSpPr>
      </xdr:nvGrpSpPr>
      <xdr:grpSpPr bwMode="auto">
        <a:xfrm>
          <a:off x="228600" y="21012150"/>
          <a:ext cx="381000" cy="200025"/>
          <a:chOff x="247169" y="1578778"/>
          <a:chExt cx="534799" cy="162366"/>
        </a:xfrm>
      </xdr:grpSpPr>
      <xdr:sp macro="" textlink="">
        <xdr:nvSpPr>
          <xdr:cNvPr id="557" name="TextBox 556">
            <a:extLst>
              <a:ext uri="{FF2B5EF4-FFF2-40B4-BE49-F238E27FC236}">
                <a16:creationId xmlns:a16="http://schemas.microsoft.com/office/drawing/2014/main" id="{00000000-0008-0000-0600-00002D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58" name="TextBox 557">
            <a:extLst>
              <a:ext uri="{FF2B5EF4-FFF2-40B4-BE49-F238E27FC236}">
                <a16:creationId xmlns:a16="http://schemas.microsoft.com/office/drawing/2014/main" id="{00000000-0008-0000-0600-00002E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28575</xdr:rowOff>
    </xdr:to>
    <xdr:grpSp>
      <xdr:nvGrpSpPr>
        <xdr:cNvPr id="559" name="Группа 227">
          <a:extLst>
            <a:ext uri="{FF2B5EF4-FFF2-40B4-BE49-F238E27FC236}">
              <a16:creationId xmlns:a16="http://schemas.microsoft.com/office/drawing/2014/main" id="{00000000-0008-0000-0600-00002F020000}"/>
            </a:ext>
          </a:extLst>
        </xdr:cNvPr>
        <xdr:cNvGrpSpPr>
          <a:grpSpLocks noChangeAspect="1"/>
        </xdr:cNvGrpSpPr>
      </xdr:nvGrpSpPr>
      <xdr:grpSpPr bwMode="auto">
        <a:xfrm>
          <a:off x="228600" y="25965150"/>
          <a:ext cx="381000" cy="200025"/>
          <a:chOff x="247169" y="1578778"/>
          <a:chExt cx="534799" cy="162366"/>
        </a:xfrm>
      </xdr:grpSpPr>
      <xdr:sp macro="" textlink="">
        <xdr:nvSpPr>
          <xdr:cNvPr id="560" name="TextBox 559">
            <a:extLst>
              <a:ext uri="{FF2B5EF4-FFF2-40B4-BE49-F238E27FC236}">
                <a16:creationId xmlns:a16="http://schemas.microsoft.com/office/drawing/2014/main" id="{00000000-0008-0000-0600-000030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61" name="TextBox 560">
            <a:extLst>
              <a:ext uri="{FF2B5EF4-FFF2-40B4-BE49-F238E27FC236}">
                <a16:creationId xmlns:a16="http://schemas.microsoft.com/office/drawing/2014/main" id="{00000000-0008-0000-0600-000031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28575</xdr:rowOff>
    </xdr:to>
    <xdr:grpSp>
      <xdr:nvGrpSpPr>
        <xdr:cNvPr id="562" name="Группа 227">
          <a:extLst>
            <a:ext uri="{FF2B5EF4-FFF2-40B4-BE49-F238E27FC236}">
              <a16:creationId xmlns:a16="http://schemas.microsoft.com/office/drawing/2014/main" id="{00000000-0008-0000-0600-000032020000}"/>
            </a:ext>
          </a:extLst>
        </xdr:cNvPr>
        <xdr:cNvGrpSpPr>
          <a:grpSpLocks noChangeAspect="1"/>
        </xdr:cNvGrpSpPr>
      </xdr:nvGrpSpPr>
      <xdr:grpSpPr bwMode="auto">
        <a:xfrm>
          <a:off x="228600" y="30918150"/>
          <a:ext cx="381000" cy="200025"/>
          <a:chOff x="247169" y="1578778"/>
          <a:chExt cx="534799" cy="162366"/>
        </a:xfrm>
      </xdr:grpSpPr>
      <xdr:sp macro="" textlink="">
        <xdr:nvSpPr>
          <xdr:cNvPr id="563" name="TextBox 562">
            <a:extLst>
              <a:ext uri="{FF2B5EF4-FFF2-40B4-BE49-F238E27FC236}">
                <a16:creationId xmlns:a16="http://schemas.microsoft.com/office/drawing/2014/main" id="{00000000-0008-0000-0600-000033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64" name="TextBox 563">
            <a:extLst>
              <a:ext uri="{FF2B5EF4-FFF2-40B4-BE49-F238E27FC236}">
                <a16:creationId xmlns:a16="http://schemas.microsoft.com/office/drawing/2014/main" id="{00000000-0008-0000-0600-000034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65" name="Группа 227">
          <a:extLst>
            <a:ext uri="{FF2B5EF4-FFF2-40B4-BE49-F238E27FC236}">
              <a16:creationId xmlns:a16="http://schemas.microsoft.com/office/drawing/2014/main" id="{00000000-0008-0000-0600-000035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66" name="TextBox 565">
            <a:extLst>
              <a:ext uri="{FF2B5EF4-FFF2-40B4-BE49-F238E27FC236}">
                <a16:creationId xmlns:a16="http://schemas.microsoft.com/office/drawing/2014/main" id="{00000000-0008-0000-0600-000036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67" name="TextBox 566">
            <a:extLst>
              <a:ext uri="{FF2B5EF4-FFF2-40B4-BE49-F238E27FC236}">
                <a16:creationId xmlns:a16="http://schemas.microsoft.com/office/drawing/2014/main" id="{00000000-0008-0000-0600-000037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68" name="Группа 227">
          <a:extLst>
            <a:ext uri="{FF2B5EF4-FFF2-40B4-BE49-F238E27FC236}">
              <a16:creationId xmlns:a16="http://schemas.microsoft.com/office/drawing/2014/main" id="{00000000-0008-0000-0600-000038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69" name="TextBox 568">
            <a:extLst>
              <a:ext uri="{FF2B5EF4-FFF2-40B4-BE49-F238E27FC236}">
                <a16:creationId xmlns:a16="http://schemas.microsoft.com/office/drawing/2014/main" id="{00000000-0008-0000-0600-000039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70" name="TextBox 569">
            <a:extLst>
              <a:ext uri="{FF2B5EF4-FFF2-40B4-BE49-F238E27FC236}">
                <a16:creationId xmlns:a16="http://schemas.microsoft.com/office/drawing/2014/main" id="{00000000-0008-0000-0600-00003A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71" name="Группа 227">
          <a:extLst>
            <a:ext uri="{FF2B5EF4-FFF2-40B4-BE49-F238E27FC236}">
              <a16:creationId xmlns:a16="http://schemas.microsoft.com/office/drawing/2014/main" id="{00000000-0008-0000-0600-00003B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72" name="TextBox 571">
            <a:extLst>
              <a:ext uri="{FF2B5EF4-FFF2-40B4-BE49-F238E27FC236}">
                <a16:creationId xmlns:a16="http://schemas.microsoft.com/office/drawing/2014/main" id="{00000000-0008-0000-0600-00003C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73" name="TextBox 572">
            <a:extLst>
              <a:ext uri="{FF2B5EF4-FFF2-40B4-BE49-F238E27FC236}">
                <a16:creationId xmlns:a16="http://schemas.microsoft.com/office/drawing/2014/main" id="{00000000-0008-0000-0600-00003D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74" name="Группа 227">
          <a:extLst>
            <a:ext uri="{FF2B5EF4-FFF2-40B4-BE49-F238E27FC236}">
              <a16:creationId xmlns:a16="http://schemas.microsoft.com/office/drawing/2014/main" id="{00000000-0008-0000-0600-00003E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75" name="TextBox 574">
            <a:extLst>
              <a:ext uri="{FF2B5EF4-FFF2-40B4-BE49-F238E27FC236}">
                <a16:creationId xmlns:a16="http://schemas.microsoft.com/office/drawing/2014/main" id="{00000000-0008-0000-0600-00003F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76" name="TextBox 575">
            <a:extLst>
              <a:ext uri="{FF2B5EF4-FFF2-40B4-BE49-F238E27FC236}">
                <a16:creationId xmlns:a16="http://schemas.microsoft.com/office/drawing/2014/main" id="{00000000-0008-0000-0600-000040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77" name="Группа 227">
          <a:extLst>
            <a:ext uri="{FF2B5EF4-FFF2-40B4-BE49-F238E27FC236}">
              <a16:creationId xmlns:a16="http://schemas.microsoft.com/office/drawing/2014/main" id="{00000000-0008-0000-0600-000041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78" name="TextBox 577">
            <a:extLst>
              <a:ext uri="{FF2B5EF4-FFF2-40B4-BE49-F238E27FC236}">
                <a16:creationId xmlns:a16="http://schemas.microsoft.com/office/drawing/2014/main" id="{00000000-0008-0000-0600-000042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79" name="TextBox 578">
            <a:extLst>
              <a:ext uri="{FF2B5EF4-FFF2-40B4-BE49-F238E27FC236}">
                <a16:creationId xmlns:a16="http://schemas.microsoft.com/office/drawing/2014/main" id="{00000000-0008-0000-0600-000043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80" name="Группа 227">
          <a:extLst>
            <a:ext uri="{FF2B5EF4-FFF2-40B4-BE49-F238E27FC236}">
              <a16:creationId xmlns:a16="http://schemas.microsoft.com/office/drawing/2014/main" id="{00000000-0008-0000-0600-000044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81" name="TextBox 580">
            <a:extLst>
              <a:ext uri="{FF2B5EF4-FFF2-40B4-BE49-F238E27FC236}">
                <a16:creationId xmlns:a16="http://schemas.microsoft.com/office/drawing/2014/main" id="{00000000-0008-0000-0600-000045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82" name="TextBox 581">
            <a:extLst>
              <a:ext uri="{FF2B5EF4-FFF2-40B4-BE49-F238E27FC236}">
                <a16:creationId xmlns:a16="http://schemas.microsoft.com/office/drawing/2014/main" id="{00000000-0008-0000-0600-000046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83" name="Группа 227">
          <a:extLst>
            <a:ext uri="{FF2B5EF4-FFF2-40B4-BE49-F238E27FC236}">
              <a16:creationId xmlns:a16="http://schemas.microsoft.com/office/drawing/2014/main" id="{00000000-0008-0000-0600-000047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84" name="TextBox 583">
            <a:extLst>
              <a:ext uri="{FF2B5EF4-FFF2-40B4-BE49-F238E27FC236}">
                <a16:creationId xmlns:a16="http://schemas.microsoft.com/office/drawing/2014/main" id="{00000000-0008-0000-0600-000048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85" name="TextBox 584">
            <a:extLst>
              <a:ext uri="{FF2B5EF4-FFF2-40B4-BE49-F238E27FC236}">
                <a16:creationId xmlns:a16="http://schemas.microsoft.com/office/drawing/2014/main" id="{00000000-0008-0000-0600-000049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586" name="Группа 227">
          <a:extLst>
            <a:ext uri="{FF2B5EF4-FFF2-40B4-BE49-F238E27FC236}">
              <a16:creationId xmlns:a16="http://schemas.microsoft.com/office/drawing/2014/main" id="{00000000-0008-0000-0600-00004A02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381000" cy="200025"/>
          <a:chOff x="247169" y="1578778"/>
          <a:chExt cx="534799" cy="162366"/>
        </a:xfrm>
      </xdr:grpSpPr>
      <xdr:sp macro="" textlink="">
        <xdr:nvSpPr>
          <xdr:cNvPr id="587" name="TextBox 586">
            <a:extLst>
              <a:ext uri="{FF2B5EF4-FFF2-40B4-BE49-F238E27FC236}">
                <a16:creationId xmlns:a16="http://schemas.microsoft.com/office/drawing/2014/main" id="{00000000-0008-0000-0600-00004B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88" name="TextBox 587">
            <a:extLst>
              <a:ext uri="{FF2B5EF4-FFF2-40B4-BE49-F238E27FC236}">
                <a16:creationId xmlns:a16="http://schemas.microsoft.com/office/drawing/2014/main" id="{00000000-0008-0000-0600-00004C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38100</xdr:rowOff>
    </xdr:to>
    <xdr:grpSp>
      <xdr:nvGrpSpPr>
        <xdr:cNvPr id="589" name="Группа 227">
          <a:extLst>
            <a:ext uri="{FF2B5EF4-FFF2-40B4-BE49-F238E27FC236}">
              <a16:creationId xmlns:a16="http://schemas.microsoft.com/office/drawing/2014/main" id="{00000000-0008-0000-0600-00004D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9550"/>
          <a:chOff x="247169" y="1578778"/>
          <a:chExt cx="534799" cy="162366"/>
        </a:xfrm>
      </xdr:grpSpPr>
      <xdr:sp macro="" textlink="">
        <xdr:nvSpPr>
          <xdr:cNvPr id="590" name="TextBox 589">
            <a:extLst>
              <a:ext uri="{FF2B5EF4-FFF2-40B4-BE49-F238E27FC236}">
                <a16:creationId xmlns:a16="http://schemas.microsoft.com/office/drawing/2014/main" id="{00000000-0008-0000-0600-00004E020000}"/>
              </a:ext>
            </a:extLst>
          </xdr:cNvPr>
          <xdr:cNvSpPr txBox="1"/>
        </xdr:nvSpPr>
        <xdr:spPr>
          <a:xfrm>
            <a:off x="514569" y="1578778"/>
            <a:ext cx="267400" cy="1005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91" name="TextBox 590">
            <a:extLst>
              <a:ext uri="{FF2B5EF4-FFF2-40B4-BE49-F238E27FC236}">
                <a16:creationId xmlns:a16="http://schemas.microsoft.com/office/drawing/2014/main" id="{00000000-0008-0000-0600-00004F020000}"/>
              </a:ext>
            </a:extLst>
          </xdr:cNvPr>
          <xdr:cNvSpPr txBox="1"/>
        </xdr:nvSpPr>
        <xdr:spPr>
          <a:xfrm>
            <a:off x="247169" y="1640632"/>
            <a:ext cx="235312" cy="1005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592" name="Группа 227">
          <a:extLst>
            <a:ext uri="{FF2B5EF4-FFF2-40B4-BE49-F238E27FC236}">
              <a16:creationId xmlns:a16="http://schemas.microsoft.com/office/drawing/2014/main" id="{00000000-0008-0000-0600-000050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593" name="TextBox 592">
            <a:extLst>
              <a:ext uri="{FF2B5EF4-FFF2-40B4-BE49-F238E27FC236}">
                <a16:creationId xmlns:a16="http://schemas.microsoft.com/office/drawing/2014/main" id="{00000000-0008-0000-0600-000051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94" name="TextBox 593">
            <a:extLst>
              <a:ext uri="{FF2B5EF4-FFF2-40B4-BE49-F238E27FC236}">
                <a16:creationId xmlns:a16="http://schemas.microsoft.com/office/drawing/2014/main" id="{00000000-0008-0000-0600-000052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595" name="Группа 227">
          <a:extLst>
            <a:ext uri="{FF2B5EF4-FFF2-40B4-BE49-F238E27FC236}">
              <a16:creationId xmlns:a16="http://schemas.microsoft.com/office/drawing/2014/main" id="{00000000-0008-0000-0600-000053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596" name="TextBox 595">
            <a:extLst>
              <a:ext uri="{FF2B5EF4-FFF2-40B4-BE49-F238E27FC236}">
                <a16:creationId xmlns:a16="http://schemas.microsoft.com/office/drawing/2014/main" id="{00000000-0008-0000-0600-000054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597" name="TextBox 596">
            <a:extLst>
              <a:ext uri="{FF2B5EF4-FFF2-40B4-BE49-F238E27FC236}">
                <a16:creationId xmlns:a16="http://schemas.microsoft.com/office/drawing/2014/main" id="{00000000-0008-0000-0600-000055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598" name="Группа 227">
          <a:extLst>
            <a:ext uri="{FF2B5EF4-FFF2-40B4-BE49-F238E27FC236}">
              <a16:creationId xmlns:a16="http://schemas.microsoft.com/office/drawing/2014/main" id="{00000000-0008-0000-0600-000056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599" name="TextBox 598">
            <a:extLst>
              <a:ext uri="{FF2B5EF4-FFF2-40B4-BE49-F238E27FC236}">
                <a16:creationId xmlns:a16="http://schemas.microsoft.com/office/drawing/2014/main" id="{00000000-0008-0000-0600-000057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00" name="TextBox 599">
            <a:extLst>
              <a:ext uri="{FF2B5EF4-FFF2-40B4-BE49-F238E27FC236}">
                <a16:creationId xmlns:a16="http://schemas.microsoft.com/office/drawing/2014/main" id="{00000000-0008-0000-0600-000058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38100</xdr:rowOff>
    </xdr:to>
    <xdr:grpSp>
      <xdr:nvGrpSpPr>
        <xdr:cNvPr id="601" name="Группа 227">
          <a:extLst>
            <a:ext uri="{FF2B5EF4-FFF2-40B4-BE49-F238E27FC236}">
              <a16:creationId xmlns:a16="http://schemas.microsoft.com/office/drawing/2014/main" id="{00000000-0008-0000-0600-000059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9550"/>
          <a:chOff x="247169" y="1578778"/>
          <a:chExt cx="534799" cy="162366"/>
        </a:xfrm>
      </xdr:grpSpPr>
      <xdr:sp macro="" textlink="">
        <xdr:nvSpPr>
          <xdr:cNvPr id="602" name="TextBox 601">
            <a:extLst>
              <a:ext uri="{FF2B5EF4-FFF2-40B4-BE49-F238E27FC236}">
                <a16:creationId xmlns:a16="http://schemas.microsoft.com/office/drawing/2014/main" id="{00000000-0008-0000-0600-00005A020000}"/>
              </a:ext>
            </a:extLst>
          </xdr:cNvPr>
          <xdr:cNvSpPr txBox="1"/>
        </xdr:nvSpPr>
        <xdr:spPr>
          <a:xfrm>
            <a:off x="514569" y="1578778"/>
            <a:ext cx="267400" cy="1005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03" name="TextBox 602">
            <a:extLst>
              <a:ext uri="{FF2B5EF4-FFF2-40B4-BE49-F238E27FC236}">
                <a16:creationId xmlns:a16="http://schemas.microsoft.com/office/drawing/2014/main" id="{00000000-0008-0000-0600-00005B020000}"/>
              </a:ext>
            </a:extLst>
          </xdr:cNvPr>
          <xdr:cNvSpPr txBox="1"/>
        </xdr:nvSpPr>
        <xdr:spPr>
          <a:xfrm>
            <a:off x="247169" y="1640632"/>
            <a:ext cx="235312" cy="1005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604" name="Группа 227">
          <a:extLst>
            <a:ext uri="{FF2B5EF4-FFF2-40B4-BE49-F238E27FC236}">
              <a16:creationId xmlns:a16="http://schemas.microsoft.com/office/drawing/2014/main" id="{00000000-0008-0000-0600-00005C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605" name="TextBox 604">
            <a:extLst>
              <a:ext uri="{FF2B5EF4-FFF2-40B4-BE49-F238E27FC236}">
                <a16:creationId xmlns:a16="http://schemas.microsoft.com/office/drawing/2014/main" id="{00000000-0008-0000-0600-00005D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06" name="TextBox 605">
            <a:extLst>
              <a:ext uri="{FF2B5EF4-FFF2-40B4-BE49-F238E27FC236}">
                <a16:creationId xmlns:a16="http://schemas.microsoft.com/office/drawing/2014/main" id="{00000000-0008-0000-0600-00005E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607" name="Группа 227">
          <a:extLst>
            <a:ext uri="{FF2B5EF4-FFF2-40B4-BE49-F238E27FC236}">
              <a16:creationId xmlns:a16="http://schemas.microsoft.com/office/drawing/2014/main" id="{00000000-0008-0000-0600-00005F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608" name="TextBox 607">
            <a:extLst>
              <a:ext uri="{FF2B5EF4-FFF2-40B4-BE49-F238E27FC236}">
                <a16:creationId xmlns:a16="http://schemas.microsoft.com/office/drawing/2014/main" id="{00000000-0008-0000-0600-000060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09" name="TextBox 608">
            <a:extLst>
              <a:ext uri="{FF2B5EF4-FFF2-40B4-BE49-F238E27FC236}">
                <a16:creationId xmlns:a16="http://schemas.microsoft.com/office/drawing/2014/main" id="{00000000-0008-0000-0600-000061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610" name="Группа 227">
          <a:extLst>
            <a:ext uri="{FF2B5EF4-FFF2-40B4-BE49-F238E27FC236}">
              <a16:creationId xmlns:a16="http://schemas.microsoft.com/office/drawing/2014/main" id="{00000000-0008-0000-0600-000062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611" name="TextBox 610">
            <a:extLst>
              <a:ext uri="{FF2B5EF4-FFF2-40B4-BE49-F238E27FC236}">
                <a16:creationId xmlns:a16="http://schemas.microsoft.com/office/drawing/2014/main" id="{00000000-0008-0000-0600-000063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12" name="TextBox 611">
            <a:extLst>
              <a:ext uri="{FF2B5EF4-FFF2-40B4-BE49-F238E27FC236}">
                <a16:creationId xmlns:a16="http://schemas.microsoft.com/office/drawing/2014/main" id="{00000000-0008-0000-0600-000064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613" name="Группа 227">
          <a:extLst>
            <a:ext uri="{FF2B5EF4-FFF2-40B4-BE49-F238E27FC236}">
              <a16:creationId xmlns:a16="http://schemas.microsoft.com/office/drawing/2014/main" id="{00000000-0008-0000-0600-000065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614" name="TextBox 613">
            <a:extLst>
              <a:ext uri="{FF2B5EF4-FFF2-40B4-BE49-F238E27FC236}">
                <a16:creationId xmlns:a16="http://schemas.microsoft.com/office/drawing/2014/main" id="{00000000-0008-0000-0600-000066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15" name="TextBox 614">
            <a:extLst>
              <a:ext uri="{FF2B5EF4-FFF2-40B4-BE49-F238E27FC236}">
                <a16:creationId xmlns:a16="http://schemas.microsoft.com/office/drawing/2014/main" id="{00000000-0008-0000-0600-000067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616" name="Группа 227">
          <a:extLst>
            <a:ext uri="{FF2B5EF4-FFF2-40B4-BE49-F238E27FC236}">
              <a16:creationId xmlns:a16="http://schemas.microsoft.com/office/drawing/2014/main" id="{00000000-0008-0000-0600-000068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617" name="TextBox 616">
            <a:extLst>
              <a:ext uri="{FF2B5EF4-FFF2-40B4-BE49-F238E27FC236}">
                <a16:creationId xmlns:a16="http://schemas.microsoft.com/office/drawing/2014/main" id="{00000000-0008-0000-0600-000069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18" name="TextBox 617">
            <a:extLst>
              <a:ext uri="{FF2B5EF4-FFF2-40B4-BE49-F238E27FC236}">
                <a16:creationId xmlns:a16="http://schemas.microsoft.com/office/drawing/2014/main" id="{00000000-0008-0000-0600-00006A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619" name="Группа 227">
          <a:extLst>
            <a:ext uri="{FF2B5EF4-FFF2-40B4-BE49-F238E27FC236}">
              <a16:creationId xmlns:a16="http://schemas.microsoft.com/office/drawing/2014/main" id="{00000000-0008-0000-0600-00006B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620" name="TextBox 619">
            <a:extLst>
              <a:ext uri="{FF2B5EF4-FFF2-40B4-BE49-F238E27FC236}">
                <a16:creationId xmlns:a16="http://schemas.microsoft.com/office/drawing/2014/main" id="{00000000-0008-0000-0600-00006C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21" name="TextBox 620">
            <a:extLst>
              <a:ext uri="{FF2B5EF4-FFF2-40B4-BE49-F238E27FC236}">
                <a16:creationId xmlns:a16="http://schemas.microsoft.com/office/drawing/2014/main" id="{00000000-0008-0000-0600-00006D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622" name="Группа 227">
          <a:extLst>
            <a:ext uri="{FF2B5EF4-FFF2-40B4-BE49-F238E27FC236}">
              <a16:creationId xmlns:a16="http://schemas.microsoft.com/office/drawing/2014/main" id="{00000000-0008-0000-0600-00006E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623" name="TextBox 622">
            <a:extLst>
              <a:ext uri="{FF2B5EF4-FFF2-40B4-BE49-F238E27FC236}">
                <a16:creationId xmlns:a16="http://schemas.microsoft.com/office/drawing/2014/main" id="{00000000-0008-0000-0600-00006F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24" name="TextBox 623">
            <a:extLst>
              <a:ext uri="{FF2B5EF4-FFF2-40B4-BE49-F238E27FC236}">
                <a16:creationId xmlns:a16="http://schemas.microsoft.com/office/drawing/2014/main" id="{00000000-0008-0000-0600-000070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625" name="Группа 227">
          <a:extLst>
            <a:ext uri="{FF2B5EF4-FFF2-40B4-BE49-F238E27FC236}">
              <a16:creationId xmlns:a16="http://schemas.microsoft.com/office/drawing/2014/main" id="{00000000-0008-0000-0600-000071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626" name="TextBox 625">
            <a:extLst>
              <a:ext uri="{FF2B5EF4-FFF2-40B4-BE49-F238E27FC236}">
                <a16:creationId xmlns:a16="http://schemas.microsoft.com/office/drawing/2014/main" id="{00000000-0008-0000-0600-000072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27" name="TextBox 626">
            <a:extLst>
              <a:ext uri="{FF2B5EF4-FFF2-40B4-BE49-F238E27FC236}">
                <a16:creationId xmlns:a16="http://schemas.microsoft.com/office/drawing/2014/main" id="{00000000-0008-0000-0600-000073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628" name="Группа 227">
          <a:extLst>
            <a:ext uri="{FF2B5EF4-FFF2-40B4-BE49-F238E27FC236}">
              <a16:creationId xmlns:a16="http://schemas.microsoft.com/office/drawing/2014/main" id="{00000000-0008-0000-0600-000074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629" name="TextBox 628">
            <a:extLst>
              <a:ext uri="{FF2B5EF4-FFF2-40B4-BE49-F238E27FC236}">
                <a16:creationId xmlns:a16="http://schemas.microsoft.com/office/drawing/2014/main" id="{00000000-0008-0000-0600-000075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30" name="TextBox 629">
            <a:extLst>
              <a:ext uri="{FF2B5EF4-FFF2-40B4-BE49-F238E27FC236}">
                <a16:creationId xmlns:a16="http://schemas.microsoft.com/office/drawing/2014/main" id="{00000000-0008-0000-0600-000076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28575</xdr:rowOff>
    </xdr:to>
    <xdr:grpSp>
      <xdr:nvGrpSpPr>
        <xdr:cNvPr id="631" name="Группа 227">
          <a:extLst>
            <a:ext uri="{FF2B5EF4-FFF2-40B4-BE49-F238E27FC236}">
              <a16:creationId xmlns:a16="http://schemas.microsoft.com/office/drawing/2014/main" id="{00000000-0008-0000-0600-000077020000}"/>
            </a:ext>
          </a:extLst>
        </xdr:cNvPr>
        <xdr:cNvGrpSpPr>
          <a:grpSpLocks noChangeAspect="1"/>
        </xdr:cNvGrpSpPr>
      </xdr:nvGrpSpPr>
      <xdr:grpSpPr bwMode="auto">
        <a:xfrm>
          <a:off x="228600" y="11106150"/>
          <a:ext cx="381000" cy="200025"/>
          <a:chOff x="247169" y="1578778"/>
          <a:chExt cx="534799" cy="162366"/>
        </a:xfrm>
      </xdr:grpSpPr>
      <xdr:sp macro="" textlink="">
        <xdr:nvSpPr>
          <xdr:cNvPr id="632" name="TextBox 631">
            <a:extLst>
              <a:ext uri="{FF2B5EF4-FFF2-40B4-BE49-F238E27FC236}">
                <a16:creationId xmlns:a16="http://schemas.microsoft.com/office/drawing/2014/main" id="{00000000-0008-0000-0600-000078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33" name="TextBox 632">
            <a:extLst>
              <a:ext uri="{FF2B5EF4-FFF2-40B4-BE49-F238E27FC236}">
                <a16:creationId xmlns:a16="http://schemas.microsoft.com/office/drawing/2014/main" id="{00000000-0008-0000-0600-000079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634" name="Группа 227">
          <a:extLst>
            <a:ext uri="{FF2B5EF4-FFF2-40B4-BE49-F238E27FC236}">
              <a16:creationId xmlns:a16="http://schemas.microsoft.com/office/drawing/2014/main" id="{00000000-0008-0000-0600-00007A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635" name="TextBox 634">
            <a:extLst>
              <a:ext uri="{FF2B5EF4-FFF2-40B4-BE49-F238E27FC236}">
                <a16:creationId xmlns:a16="http://schemas.microsoft.com/office/drawing/2014/main" id="{00000000-0008-0000-0600-00007B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36" name="TextBox 635">
            <a:extLst>
              <a:ext uri="{FF2B5EF4-FFF2-40B4-BE49-F238E27FC236}">
                <a16:creationId xmlns:a16="http://schemas.microsoft.com/office/drawing/2014/main" id="{00000000-0008-0000-0600-00007C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637" name="Группа 227">
          <a:extLst>
            <a:ext uri="{FF2B5EF4-FFF2-40B4-BE49-F238E27FC236}">
              <a16:creationId xmlns:a16="http://schemas.microsoft.com/office/drawing/2014/main" id="{00000000-0008-0000-0600-00007D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638" name="TextBox 637">
            <a:extLst>
              <a:ext uri="{FF2B5EF4-FFF2-40B4-BE49-F238E27FC236}">
                <a16:creationId xmlns:a16="http://schemas.microsoft.com/office/drawing/2014/main" id="{00000000-0008-0000-0600-00007E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39" name="TextBox 638">
            <a:extLst>
              <a:ext uri="{FF2B5EF4-FFF2-40B4-BE49-F238E27FC236}">
                <a16:creationId xmlns:a16="http://schemas.microsoft.com/office/drawing/2014/main" id="{00000000-0008-0000-0600-00007F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640" name="Группа 227">
          <a:extLst>
            <a:ext uri="{FF2B5EF4-FFF2-40B4-BE49-F238E27FC236}">
              <a16:creationId xmlns:a16="http://schemas.microsoft.com/office/drawing/2014/main" id="{00000000-0008-0000-0600-000080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641" name="TextBox 640">
            <a:extLst>
              <a:ext uri="{FF2B5EF4-FFF2-40B4-BE49-F238E27FC236}">
                <a16:creationId xmlns:a16="http://schemas.microsoft.com/office/drawing/2014/main" id="{00000000-0008-0000-0600-000081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42" name="TextBox 641">
            <a:extLst>
              <a:ext uri="{FF2B5EF4-FFF2-40B4-BE49-F238E27FC236}">
                <a16:creationId xmlns:a16="http://schemas.microsoft.com/office/drawing/2014/main" id="{00000000-0008-0000-0600-000082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643" name="Группа 227">
          <a:extLst>
            <a:ext uri="{FF2B5EF4-FFF2-40B4-BE49-F238E27FC236}">
              <a16:creationId xmlns:a16="http://schemas.microsoft.com/office/drawing/2014/main" id="{00000000-0008-0000-0600-000083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644" name="TextBox 643">
            <a:extLst>
              <a:ext uri="{FF2B5EF4-FFF2-40B4-BE49-F238E27FC236}">
                <a16:creationId xmlns:a16="http://schemas.microsoft.com/office/drawing/2014/main" id="{00000000-0008-0000-0600-000084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45" name="TextBox 644">
            <a:extLst>
              <a:ext uri="{FF2B5EF4-FFF2-40B4-BE49-F238E27FC236}">
                <a16:creationId xmlns:a16="http://schemas.microsoft.com/office/drawing/2014/main" id="{00000000-0008-0000-0600-000085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646" name="Группа 227">
          <a:extLst>
            <a:ext uri="{FF2B5EF4-FFF2-40B4-BE49-F238E27FC236}">
              <a16:creationId xmlns:a16="http://schemas.microsoft.com/office/drawing/2014/main" id="{00000000-0008-0000-0600-000086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647" name="TextBox 646">
            <a:extLst>
              <a:ext uri="{FF2B5EF4-FFF2-40B4-BE49-F238E27FC236}">
                <a16:creationId xmlns:a16="http://schemas.microsoft.com/office/drawing/2014/main" id="{00000000-0008-0000-0600-000087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48" name="TextBox 647">
            <a:extLst>
              <a:ext uri="{FF2B5EF4-FFF2-40B4-BE49-F238E27FC236}">
                <a16:creationId xmlns:a16="http://schemas.microsoft.com/office/drawing/2014/main" id="{00000000-0008-0000-0600-000088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649" name="Группа 227">
          <a:extLst>
            <a:ext uri="{FF2B5EF4-FFF2-40B4-BE49-F238E27FC236}">
              <a16:creationId xmlns:a16="http://schemas.microsoft.com/office/drawing/2014/main" id="{00000000-0008-0000-0600-000089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650" name="TextBox 649">
            <a:extLst>
              <a:ext uri="{FF2B5EF4-FFF2-40B4-BE49-F238E27FC236}">
                <a16:creationId xmlns:a16="http://schemas.microsoft.com/office/drawing/2014/main" id="{00000000-0008-0000-0600-00008A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51" name="TextBox 650">
            <a:extLst>
              <a:ext uri="{FF2B5EF4-FFF2-40B4-BE49-F238E27FC236}">
                <a16:creationId xmlns:a16="http://schemas.microsoft.com/office/drawing/2014/main" id="{00000000-0008-0000-0600-00008B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652" name="Группа 227">
          <a:extLst>
            <a:ext uri="{FF2B5EF4-FFF2-40B4-BE49-F238E27FC236}">
              <a16:creationId xmlns:a16="http://schemas.microsoft.com/office/drawing/2014/main" id="{00000000-0008-0000-0600-00008C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653" name="TextBox 652">
            <a:extLst>
              <a:ext uri="{FF2B5EF4-FFF2-40B4-BE49-F238E27FC236}">
                <a16:creationId xmlns:a16="http://schemas.microsoft.com/office/drawing/2014/main" id="{00000000-0008-0000-0600-00008D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54" name="TextBox 653">
            <a:extLst>
              <a:ext uri="{FF2B5EF4-FFF2-40B4-BE49-F238E27FC236}">
                <a16:creationId xmlns:a16="http://schemas.microsoft.com/office/drawing/2014/main" id="{00000000-0008-0000-0600-00008E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28575</xdr:rowOff>
    </xdr:to>
    <xdr:grpSp>
      <xdr:nvGrpSpPr>
        <xdr:cNvPr id="655" name="Группа 227">
          <a:extLst>
            <a:ext uri="{FF2B5EF4-FFF2-40B4-BE49-F238E27FC236}">
              <a16:creationId xmlns:a16="http://schemas.microsoft.com/office/drawing/2014/main" id="{00000000-0008-0000-0600-00008F020000}"/>
            </a:ext>
          </a:extLst>
        </xdr:cNvPr>
        <xdr:cNvGrpSpPr>
          <a:grpSpLocks noChangeAspect="1"/>
        </xdr:cNvGrpSpPr>
      </xdr:nvGrpSpPr>
      <xdr:grpSpPr bwMode="auto">
        <a:xfrm>
          <a:off x="228600" y="16059150"/>
          <a:ext cx="381000" cy="200025"/>
          <a:chOff x="247169" y="1578778"/>
          <a:chExt cx="534799" cy="162366"/>
        </a:xfrm>
      </xdr:grpSpPr>
      <xdr:sp macro="" textlink="">
        <xdr:nvSpPr>
          <xdr:cNvPr id="656" name="TextBox 655">
            <a:extLst>
              <a:ext uri="{FF2B5EF4-FFF2-40B4-BE49-F238E27FC236}">
                <a16:creationId xmlns:a16="http://schemas.microsoft.com/office/drawing/2014/main" id="{00000000-0008-0000-0600-000090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57" name="TextBox 656">
            <a:extLst>
              <a:ext uri="{FF2B5EF4-FFF2-40B4-BE49-F238E27FC236}">
                <a16:creationId xmlns:a16="http://schemas.microsoft.com/office/drawing/2014/main" id="{00000000-0008-0000-0600-000091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28575</xdr:rowOff>
    </xdr:to>
    <xdr:grpSp>
      <xdr:nvGrpSpPr>
        <xdr:cNvPr id="658" name="Группа 227">
          <a:extLst>
            <a:ext uri="{FF2B5EF4-FFF2-40B4-BE49-F238E27FC236}">
              <a16:creationId xmlns:a16="http://schemas.microsoft.com/office/drawing/2014/main" id="{00000000-0008-0000-0600-000092020000}"/>
            </a:ext>
          </a:extLst>
        </xdr:cNvPr>
        <xdr:cNvGrpSpPr>
          <a:grpSpLocks noChangeAspect="1"/>
        </xdr:cNvGrpSpPr>
      </xdr:nvGrpSpPr>
      <xdr:grpSpPr bwMode="auto">
        <a:xfrm>
          <a:off x="228600" y="21012150"/>
          <a:ext cx="381000" cy="200025"/>
          <a:chOff x="247169" y="1578778"/>
          <a:chExt cx="534799" cy="162366"/>
        </a:xfrm>
      </xdr:grpSpPr>
      <xdr:sp macro="" textlink="">
        <xdr:nvSpPr>
          <xdr:cNvPr id="659" name="TextBox 658">
            <a:extLst>
              <a:ext uri="{FF2B5EF4-FFF2-40B4-BE49-F238E27FC236}">
                <a16:creationId xmlns:a16="http://schemas.microsoft.com/office/drawing/2014/main" id="{00000000-0008-0000-0600-000093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60" name="TextBox 659">
            <a:extLst>
              <a:ext uri="{FF2B5EF4-FFF2-40B4-BE49-F238E27FC236}">
                <a16:creationId xmlns:a16="http://schemas.microsoft.com/office/drawing/2014/main" id="{00000000-0008-0000-0600-000094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28575</xdr:rowOff>
    </xdr:to>
    <xdr:grpSp>
      <xdr:nvGrpSpPr>
        <xdr:cNvPr id="661" name="Группа 227">
          <a:extLst>
            <a:ext uri="{FF2B5EF4-FFF2-40B4-BE49-F238E27FC236}">
              <a16:creationId xmlns:a16="http://schemas.microsoft.com/office/drawing/2014/main" id="{00000000-0008-0000-0600-000095020000}"/>
            </a:ext>
          </a:extLst>
        </xdr:cNvPr>
        <xdr:cNvGrpSpPr>
          <a:grpSpLocks noChangeAspect="1"/>
        </xdr:cNvGrpSpPr>
      </xdr:nvGrpSpPr>
      <xdr:grpSpPr bwMode="auto">
        <a:xfrm>
          <a:off x="228600" y="21012150"/>
          <a:ext cx="381000" cy="200025"/>
          <a:chOff x="247169" y="1578778"/>
          <a:chExt cx="534799" cy="162366"/>
        </a:xfrm>
      </xdr:grpSpPr>
      <xdr:sp macro="" textlink="">
        <xdr:nvSpPr>
          <xdr:cNvPr id="662" name="TextBox 661">
            <a:extLst>
              <a:ext uri="{FF2B5EF4-FFF2-40B4-BE49-F238E27FC236}">
                <a16:creationId xmlns:a16="http://schemas.microsoft.com/office/drawing/2014/main" id="{00000000-0008-0000-0600-000096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63" name="TextBox 662">
            <a:extLst>
              <a:ext uri="{FF2B5EF4-FFF2-40B4-BE49-F238E27FC236}">
                <a16:creationId xmlns:a16="http://schemas.microsoft.com/office/drawing/2014/main" id="{00000000-0008-0000-0600-000097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28575</xdr:rowOff>
    </xdr:to>
    <xdr:grpSp>
      <xdr:nvGrpSpPr>
        <xdr:cNvPr id="664" name="Группа 227">
          <a:extLst>
            <a:ext uri="{FF2B5EF4-FFF2-40B4-BE49-F238E27FC236}">
              <a16:creationId xmlns:a16="http://schemas.microsoft.com/office/drawing/2014/main" id="{00000000-0008-0000-0600-000098020000}"/>
            </a:ext>
          </a:extLst>
        </xdr:cNvPr>
        <xdr:cNvGrpSpPr>
          <a:grpSpLocks noChangeAspect="1"/>
        </xdr:cNvGrpSpPr>
      </xdr:nvGrpSpPr>
      <xdr:grpSpPr bwMode="auto">
        <a:xfrm>
          <a:off x="228600" y="21012150"/>
          <a:ext cx="381000" cy="200025"/>
          <a:chOff x="247169" y="1578778"/>
          <a:chExt cx="534799" cy="162366"/>
        </a:xfrm>
      </xdr:grpSpPr>
      <xdr:sp macro="" textlink="">
        <xdr:nvSpPr>
          <xdr:cNvPr id="665" name="TextBox 664">
            <a:extLst>
              <a:ext uri="{FF2B5EF4-FFF2-40B4-BE49-F238E27FC236}">
                <a16:creationId xmlns:a16="http://schemas.microsoft.com/office/drawing/2014/main" id="{00000000-0008-0000-0600-000099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66" name="TextBox 665">
            <a:extLst>
              <a:ext uri="{FF2B5EF4-FFF2-40B4-BE49-F238E27FC236}">
                <a16:creationId xmlns:a16="http://schemas.microsoft.com/office/drawing/2014/main" id="{00000000-0008-0000-0600-00009A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28575</xdr:rowOff>
    </xdr:to>
    <xdr:grpSp>
      <xdr:nvGrpSpPr>
        <xdr:cNvPr id="667" name="Группа 227">
          <a:extLst>
            <a:ext uri="{FF2B5EF4-FFF2-40B4-BE49-F238E27FC236}">
              <a16:creationId xmlns:a16="http://schemas.microsoft.com/office/drawing/2014/main" id="{00000000-0008-0000-0600-00009B020000}"/>
            </a:ext>
          </a:extLst>
        </xdr:cNvPr>
        <xdr:cNvGrpSpPr>
          <a:grpSpLocks noChangeAspect="1"/>
        </xdr:cNvGrpSpPr>
      </xdr:nvGrpSpPr>
      <xdr:grpSpPr bwMode="auto">
        <a:xfrm>
          <a:off x="228600" y="21012150"/>
          <a:ext cx="381000" cy="200025"/>
          <a:chOff x="247169" y="1578778"/>
          <a:chExt cx="534799" cy="162366"/>
        </a:xfrm>
      </xdr:grpSpPr>
      <xdr:sp macro="" textlink="">
        <xdr:nvSpPr>
          <xdr:cNvPr id="668" name="TextBox 667">
            <a:extLst>
              <a:ext uri="{FF2B5EF4-FFF2-40B4-BE49-F238E27FC236}">
                <a16:creationId xmlns:a16="http://schemas.microsoft.com/office/drawing/2014/main" id="{00000000-0008-0000-0600-00009C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69" name="TextBox 668">
            <a:extLst>
              <a:ext uri="{FF2B5EF4-FFF2-40B4-BE49-F238E27FC236}">
                <a16:creationId xmlns:a16="http://schemas.microsoft.com/office/drawing/2014/main" id="{00000000-0008-0000-0600-00009D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28575</xdr:rowOff>
    </xdr:to>
    <xdr:grpSp>
      <xdr:nvGrpSpPr>
        <xdr:cNvPr id="670" name="Группа 227">
          <a:extLst>
            <a:ext uri="{FF2B5EF4-FFF2-40B4-BE49-F238E27FC236}">
              <a16:creationId xmlns:a16="http://schemas.microsoft.com/office/drawing/2014/main" id="{00000000-0008-0000-0600-00009E020000}"/>
            </a:ext>
          </a:extLst>
        </xdr:cNvPr>
        <xdr:cNvGrpSpPr>
          <a:grpSpLocks noChangeAspect="1"/>
        </xdr:cNvGrpSpPr>
      </xdr:nvGrpSpPr>
      <xdr:grpSpPr bwMode="auto">
        <a:xfrm>
          <a:off x="228600" y="21012150"/>
          <a:ext cx="381000" cy="200025"/>
          <a:chOff x="247169" y="1578778"/>
          <a:chExt cx="534799" cy="162366"/>
        </a:xfrm>
      </xdr:grpSpPr>
      <xdr:sp macro="" textlink="">
        <xdr:nvSpPr>
          <xdr:cNvPr id="671" name="TextBox 670">
            <a:extLst>
              <a:ext uri="{FF2B5EF4-FFF2-40B4-BE49-F238E27FC236}">
                <a16:creationId xmlns:a16="http://schemas.microsoft.com/office/drawing/2014/main" id="{00000000-0008-0000-0600-00009F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72" name="TextBox 671">
            <a:extLst>
              <a:ext uri="{FF2B5EF4-FFF2-40B4-BE49-F238E27FC236}">
                <a16:creationId xmlns:a16="http://schemas.microsoft.com/office/drawing/2014/main" id="{00000000-0008-0000-0600-0000A0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28575</xdr:rowOff>
    </xdr:to>
    <xdr:grpSp>
      <xdr:nvGrpSpPr>
        <xdr:cNvPr id="673" name="Группа 227">
          <a:extLst>
            <a:ext uri="{FF2B5EF4-FFF2-40B4-BE49-F238E27FC236}">
              <a16:creationId xmlns:a16="http://schemas.microsoft.com/office/drawing/2014/main" id="{00000000-0008-0000-0600-0000A1020000}"/>
            </a:ext>
          </a:extLst>
        </xdr:cNvPr>
        <xdr:cNvGrpSpPr>
          <a:grpSpLocks noChangeAspect="1"/>
        </xdr:cNvGrpSpPr>
      </xdr:nvGrpSpPr>
      <xdr:grpSpPr bwMode="auto">
        <a:xfrm>
          <a:off x="228600" y="21012150"/>
          <a:ext cx="381000" cy="200025"/>
          <a:chOff x="247169" y="1578778"/>
          <a:chExt cx="534799" cy="162366"/>
        </a:xfrm>
      </xdr:grpSpPr>
      <xdr:sp macro="" textlink="">
        <xdr:nvSpPr>
          <xdr:cNvPr id="674" name="TextBox 673">
            <a:extLst>
              <a:ext uri="{FF2B5EF4-FFF2-40B4-BE49-F238E27FC236}">
                <a16:creationId xmlns:a16="http://schemas.microsoft.com/office/drawing/2014/main" id="{00000000-0008-0000-0600-0000A2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75" name="TextBox 674">
            <a:extLst>
              <a:ext uri="{FF2B5EF4-FFF2-40B4-BE49-F238E27FC236}">
                <a16:creationId xmlns:a16="http://schemas.microsoft.com/office/drawing/2014/main" id="{00000000-0008-0000-0600-0000A3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28575</xdr:rowOff>
    </xdr:to>
    <xdr:grpSp>
      <xdr:nvGrpSpPr>
        <xdr:cNvPr id="676" name="Группа 227">
          <a:extLst>
            <a:ext uri="{FF2B5EF4-FFF2-40B4-BE49-F238E27FC236}">
              <a16:creationId xmlns:a16="http://schemas.microsoft.com/office/drawing/2014/main" id="{00000000-0008-0000-0600-0000A4020000}"/>
            </a:ext>
          </a:extLst>
        </xdr:cNvPr>
        <xdr:cNvGrpSpPr>
          <a:grpSpLocks noChangeAspect="1"/>
        </xdr:cNvGrpSpPr>
      </xdr:nvGrpSpPr>
      <xdr:grpSpPr bwMode="auto">
        <a:xfrm>
          <a:off x="228600" y="21012150"/>
          <a:ext cx="381000" cy="200025"/>
          <a:chOff x="247169" y="1578778"/>
          <a:chExt cx="534799" cy="162366"/>
        </a:xfrm>
      </xdr:grpSpPr>
      <xdr:sp macro="" textlink="">
        <xdr:nvSpPr>
          <xdr:cNvPr id="677" name="TextBox 676">
            <a:extLst>
              <a:ext uri="{FF2B5EF4-FFF2-40B4-BE49-F238E27FC236}">
                <a16:creationId xmlns:a16="http://schemas.microsoft.com/office/drawing/2014/main" id="{00000000-0008-0000-0600-0000A5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78" name="TextBox 677">
            <a:extLst>
              <a:ext uri="{FF2B5EF4-FFF2-40B4-BE49-F238E27FC236}">
                <a16:creationId xmlns:a16="http://schemas.microsoft.com/office/drawing/2014/main" id="{00000000-0008-0000-0600-0000A6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28575</xdr:rowOff>
    </xdr:to>
    <xdr:grpSp>
      <xdr:nvGrpSpPr>
        <xdr:cNvPr id="679" name="Группа 227">
          <a:extLst>
            <a:ext uri="{FF2B5EF4-FFF2-40B4-BE49-F238E27FC236}">
              <a16:creationId xmlns:a16="http://schemas.microsoft.com/office/drawing/2014/main" id="{00000000-0008-0000-0600-0000A7020000}"/>
            </a:ext>
          </a:extLst>
        </xdr:cNvPr>
        <xdr:cNvGrpSpPr>
          <a:grpSpLocks noChangeAspect="1"/>
        </xdr:cNvGrpSpPr>
      </xdr:nvGrpSpPr>
      <xdr:grpSpPr bwMode="auto">
        <a:xfrm>
          <a:off x="228600" y="21012150"/>
          <a:ext cx="381000" cy="200025"/>
          <a:chOff x="247169" y="1578778"/>
          <a:chExt cx="534799" cy="162366"/>
        </a:xfrm>
      </xdr:grpSpPr>
      <xdr:sp macro="" textlink="">
        <xdr:nvSpPr>
          <xdr:cNvPr id="680" name="TextBox 679">
            <a:extLst>
              <a:ext uri="{FF2B5EF4-FFF2-40B4-BE49-F238E27FC236}">
                <a16:creationId xmlns:a16="http://schemas.microsoft.com/office/drawing/2014/main" id="{00000000-0008-0000-0600-0000A8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81" name="TextBox 680">
            <a:extLst>
              <a:ext uri="{FF2B5EF4-FFF2-40B4-BE49-F238E27FC236}">
                <a16:creationId xmlns:a16="http://schemas.microsoft.com/office/drawing/2014/main" id="{00000000-0008-0000-0600-0000A9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28575</xdr:rowOff>
    </xdr:to>
    <xdr:grpSp>
      <xdr:nvGrpSpPr>
        <xdr:cNvPr id="682" name="Группа 227">
          <a:extLst>
            <a:ext uri="{FF2B5EF4-FFF2-40B4-BE49-F238E27FC236}">
              <a16:creationId xmlns:a16="http://schemas.microsoft.com/office/drawing/2014/main" id="{00000000-0008-0000-0600-0000AA020000}"/>
            </a:ext>
          </a:extLst>
        </xdr:cNvPr>
        <xdr:cNvGrpSpPr>
          <a:grpSpLocks noChangeAspect="1"/>
        </xdr:cNvGrpSpPr>
      </xdr:nvGrpSpPr>
      <xdr:grpSpPr bwMode="auto">
        <a:xfrm>
          <a:off x="228600" y="25965150"/>
          <a:ext cx="381000" cy="200025"/>
          <a:chOff x="247169" y="1578778"/>
          <a:chExt cx="534799" cy="162366"/>
        </a:xfrm>
      </xdr:grpSpPr>
      <xdr:sp macro="" textlink="">
        <xdr:nvSpPr>
          <xdr:cNvPr id="683" name="TextBox 682">
            <a:extLst>
              <a:ext uri="{FF2B5EF4-FFF2-40B4-BE49-F238E27FC236}">
                <a16:creationId xmlns:a16="http://schemas.microsoft.com/office/drawing/2014/main" id="{00000000-0008-0000-0600-0000AB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84" name="TextBox 683">
            <a:extLst>
              <a:ext uri="{FF2B5EF4-FFF2-40B4-BE49-F238E27FC236}">
                <a16:creationId xmlns:a16="http://schemas.microsoft.com/office/drawing/2014/main" id="{00000000-0008-0000-0600-0000AC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28575</xdr:rowOff>
    </xdr:to>
    <xdr:grpSp>
      <xdr:nvGrpSpPr>
        <xdr:cNvPr id="685" name="Группа 227">
          <a:extLst>
            <a:ext uri="{FF2B5EF4-FFF2-40B4-BE49-F238E27FC236}">
              <a16:creationId xmlns:a16="http://schemas.microsoft.com/office/drawing/2014/main" id="{00000000-0008-0000-0600-0000AD020000}"/>
            </a:ext>
          </a:extLst>
        </xdr:cNvPr>
        <xdr:cNvGrpSpPr>
          <a:grpSpLocks noChangeAspect="1"/>
        </xdr:cNvGrpSpPr>
      </xdr:nvGrpSpPr>
      <xdr:grpSpPr bwMode="auto">
        <a:xfrm>
          <a:off x="228600" y="25965150"/>
          <a:ext cx="381000" cy="200025"/>
          <a:chOff x="247169" y="1578778"/>
          <a:chExt cx="534799" cy="162366"/>
        </a:xfrm>
      </xdr:grpSpPr>
      <xdr:sp macro="" textlink="">
        <xdr:nvSpPr>
          <xdr:cNvPr id="686" name="TextBox 685">
            <a:extLst>
              <a:ext uri="{FF2B5EF4-FFF2-40B4-BE49-F238E27FC236}">
                <a16:creationId xmlns:a16="http://schemas.microsoft.com/office/drawing/2014/main" id="{00000000-0008-0000-0600-0000AE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87" name="TextBox 686">
            <a:extLst>
              <a:ext uri="{FF2B5EF4-FFF2-40B4-BE49-F238E27FC236}">
                <a16:creationId xmlns:a16="http://schemas.microsoft.com/office/drawing/2014/main" id="{00000000-0008-0000-0600-0000AF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28575</xdr:rowOff>
    </xdr:to>
    <xdr:grpSp>
      <xdr:nvGrpSpPr>
        <xdr:cNvPr id="688" name="Группа 227">
          <a:extLst>
            <a:ext uri="{FF2B5EF4-FFF2-40B4-BE49-F238E27FC236}">
              <a16:creationId xmlns:a16="http://schemas.microsoft.com/office/drawing/2014/main" id="{00000000-0008-0000-0600-0000B0020000}"/>
            </a:ext>
          </a:extLst>
        </xdr:cNvPr>
        <xdr:cNvGrpSpPr>
          <a:grpSpLocks noChangeAspect="1"/>
        </xdr:cNvGrpSpPr>
      </xdr:nvGrpSpPr>
      <xdr:grpSpPr bwMode="auto">
        <a:xfrm>
          <a:off x="228600" y="25965150"/>
          <a:ext cx="381000" cy="200025"/>
          <a:chOff x="247169" y="1578778"/>
          <a:chExt cx="534799" cy="162366"/>
        </a:xfrm>
      </xdr:grpSpPr>
      <xdr:sp macro="" textlink="">
        <xdr:nvSpPr>
          <xdr:cNvPr id="689" name="TextBox 688">
            <a:extLst>
              <a:ext uri="{FF2B5EF4-FFF2-40B4-BE49-F238E27FC236}">
                <a16:creationId xmlns:a16="http://schemas.microsoft.com/office/drawing/2014/main" id="{00000000-0008-0000-0600-0000B1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90" name="TextBox 689">
            <a:extLst>
              <a:ext uri="{FF2B5EF4-FFF2-40B4-BE49-F238E27FC236}">
                <a16:creationId xmlns:a16="http://schemas.microsoft.com/office/drawing/2014/main" id="{00000000-0008-0000-0600-0000B2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28575</xdr:rowOff>
    </xdr:to>
    <xdr:grpSp>
      <xdr:nvGrpSpPr>
        <xdr:cNvPr id="691" name="Группа 227">
          <a:extLst>
            <a:ext uri="{FF2B5EF4-FFF2-40B4-BE49-F238E27FC236}">
              <a16:creationId xmlns:a16="http://schemas.microsoft.com/office/drawing/2014/main" id="{00000000-0008-0000-0600-0000B3020000}"/>
            </a:ext>
          </a:extLst>
        </xdr:cNvPr>
        <xdr:cNvGrpSpPr>
          <a:grpSpLocks noChangeAspect="1"/>
        </xdr:cNvGrpSpPr>
      </xdr:nvGrpSpPr>
      <xdr:grpSpPr bwMode="auto">
        <a:xfrm>
          <a:off x="228600" y="25965150"/>
          <a:ext cx="381000" cy="200025"/>
          <a:chOff x="247169" y="1578778"/>
          <a:chExt cx="534799" cy="162366"/>
        </a:xfrm>
      </xdr:grpSpPr>
      <xdr:sp macro="" textlink="">
        <xdr:nvSpPr>
          <xdr:cNvPr id="692" name="TextBox 691">
            <a:extLst>
              <a:ext uri="{FF2B5EF4-FFF2-40B4-BE49-F238E27FC236}">
                <a16:creationId xmlns:a16="http://schemas.microsoft.com/office/drawing/2014/main" id="{00000000-0008-0000-0600-0000B4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93" name="TextBox 692">
            <a:extLst>
              <a:ext uri="{FF2B5EF4-FFF2-40B4-BE49-F238E27FC236}">
                <a16:creationId xmlns:a16="http://schemas.microsoft.com/office/drawing/2014/main" id="{00000000-0008-0000-0600-0000B5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28575</xdr:rowOff>
    </xdr:to>
    <xdr:grpSp>
      <xdr:nvGrpSpPr>
        <xdr:cNvPr id="694" name="Группа 227">
          <a:extLst>
            <a:ext uri="{FF2B5EF4-FFF2-40B4-BE49-F238E27FC236}">
              <a16:creationId xmlns:a16="http://schemas.microsoft.com/office/drawing/2014/main" id="{00000000-0008-0000-0600-0000B6020000}"/>
            </a:ext>
          </a:extLst>
        </xdr:cNvPr>
        <xdr:cNvGrpSpPr>
          <a:grpSpLocks noChangeAspect="1"/>
        </xdr:cNvGrpSpPr>
      </xdr:nvGrpSpPr>
      <xdr:grpSpPr bwMode="auto">
        <a:xfrm>
          <a:off x="228600" y="25965150"/>
          <a:ext cx="381000" cy="200025"/>
          <a:chOff x="247169" y="1578778"/>
          <a:chExt cx="534799" cy="162366"/>
        </a:xfrm>
      </xdr:grpSpPr>
      <xdr:sp macro="" textlink="">
        <xdr:nvSpPr>
          <xdr:cNvPr id="695" name="TextBox 694">
            <a:extLst>
              <a:ext uri="{FF2B5EF4-FFF2-40B4-BE49-F238E27FC236}">
                <a16:creationId xmlns:a16="http://schemas.microsoft.com/office/drawing/2014/main" id="{00000000-0008-0000-0600-0000B7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96" name="TextBox 695">
            <a:extLst>
              <a:ext uri="{FF2B5EF4-FFF2-40B4-BE49-F238E27FC236}">
                <a16:creationId xmlns:a16="http://schemas.microsoft.com/office/drawing/2014/main" id="{00000000-0008-0000-0600-0000B8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28575</xdr:rowOff>
    </xdr:to>
    <xdr:grpSp>
      <xdr:nvGrpSpPr>
        <xdr:cNvPr id="697" name="Группа 227">
          <a:extLst>
            <a:ext uri="{FF2B5EF4-FFF2-40B4-BE49-F238E27FC236}">
              <a16:creationId xmlns:a16="http://schemas.microsoft.com/office/drawing/2014/main" id="{00000000-0008-0000-0600-0000B9020000}"/>
            </a:ext>
          </a:extLst>
        </xdr:cNvPr>
        <xdr:cNvGrpSpPr>
          <a:grpSpLocks noChangeAspect="1"/>
        </xdr:cNvGrpSpPr>
      </xdr:nvGrpSpPr>
      <xdr:grpSpPr bwMode="auto">
        <a:xfrm>
          <a:off x="228600" y="25965150"/>
          <a:ext cx="381000" cy="200025"/>
          <a:chOff x="247169" y="1578778"/>
          <a:chExt cx="534799" cy="162366"/>
        </a:xfrm>
      </xdr:grpSpPr>
      <xdr:sp macro="" textlink="">
        <xdr:nvSpPr>
          <xdr:cNvPr id="698" name="TextBox 697">
            <a:extLst>
              <a:ext uri="{FF2B5EF4-FFF2-40B4-BE49-F238E27FC236}">
                <a16:creationId xmlns:a16="http://schemas.microsoft.com/office/drawing/2014/main" id="{00000000-0008-0000-0600-0000BA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699" name="TextBox 698">
            <a:extLst>
              <a:ext uri="{FF2B5EF4-FFF2-40B4-BE49-F238E27FC236}">
                <a16:creationId xmlns:a16="http://schemas.microsoft.com/office/drawing/2014/main" id="{00000000-0008-0000-0600-0000BB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28575</xdr:rowOff>
    </xdr:to>
    <xdr:grpSp>
      <xdr:nvGrpSpPr>
        <xdr:cNvPr id="700" name="Группа 227">
          <a:extLst>
            <a:ext uri="{FF2B5EF4-FFF2-40B4-BE49-F238E27FC236}">
              <a16:creationId xmlns:a16="http://schemas.microsoft.com/office/drawing/2014/main" id="{00000000-0008-0000-0600-0000BC020000}"/>
            </a:ext>
          </a:extLst>
        </xdr:cNvPr>
        <xdr:cNvGrpSpPr>
          <a:grpSpLocks noChangeAspect="1"/>
        </xdr:cNvGrpSpPr>
      </xdr:nvGrpSpPr>
      <xdr:grpSpPr bwMode="auto">
        <a:xfrm>
          <a:off x="228600" y="25965150"/>
          <a:ext cx="381000" cy="200025"/>
          <a:chOff x="247169" y="1578778"/>
          <a:chExt cx="534799" cy="162366"/>
        </a:xfrm>
      </xdr:grpSpPr>
      <xdr:sp macro="" textlink="">
        <xdr:nvSpPr>
          <xdr:cNvPr id="701" name="TextBox 700">
            <a:extLst>
              <a:ext uri="{FF2B5EF4-FFF2-40B4-BE49-F238E27FC236}">
                <a16:creationId xmlns:a16="http://schemas.microsoft.com/office/drawing/2014/main" id="{00000000-0008-0000-0600-0000BD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02" name="TextBox 701">
            <a:extLst>
              <a:ext uri="{FF2B5EF4-FFF2-40B4-BE49-F238E27FC236}">
                <a16:creationId xmlns:a16="http://schemas.microsoft.com/office/drawing/2014/main" id="{00000000-0008-0000-0600-0000BE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28575</xdr:rowOff>
    </xdr:to>
    <xdr:grpSp>
      <xdr:nvGrpSpPr>
        <xdr:cNvPr id="703" name="Группа 227">
          <a:extLst>
            <a:ext uri="{FF2B5EF4-FFF2-40B4-BE49-F238E27FC236}">
              <a16:creationId xmlns:a16="http://schemas.microsoft.com/office/drawing/2014/main" id="{00000000-0008-0000-0600-0000BF020000}"/>
            </a:ext>
          </a:extLst>
        </xdr:cNvPr>
        <xdr:cNvGrpSpPr>
          <a:grpSpLocks noChangeAspect="1"/>
        </xdr:cNvGrpSpPr>
      </xdr:nvGrpSpPr>
      <xdr:grpSpPr bwMode="auto">
        <a:xfrm>
          <a:off x="228600" y="25965150"/>
          <a:ext cx="381000" cy="200025"/>
          <a:chOff x="247169" y="1578778"/>
          <a:chExt cx="534799" cy="162366"/>
        </a:xfrm>
      </xdr:grpSpPr>
      <xdr:sp macro="" textlink="">
        <xdr:nvSpPr>
          <xdr:cNvPr id="704" name="TextBox 703">
            <a:extLst>
              <a:ext uri="{FF2B5EF4-FFF2-40B4-BE49-F238E27FC236}">
                <a16:creationId xmlns:a16="http://schemas.microsoft.com/office/drawing/2014/main" id="{00000000-0008-0000-0600-0000C0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05" name="TextBox 704">
            <a:extLst>
              <a:ext uri="{FF2B5EF4-FFF2-40B4-BE49-F238E27FC236}">
                <a16:creationId xmlns:a16="http://schemas.microsoft.com/office/drawing/2014/main" id="{00000000-0008-0000-0600-0000C1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28575</xdr:rowOff>
    </xdr:to>
    <xdr:grpSp>
      <xdr:nvGrpSpPr>
        <xdr:cNvPr id="706" name="Группа 227">
          <a:extLst>
            <a:ext uri="{FF2B5EF4-FFF2-40B4-BE49-F238E27FC236}">
              <a16:creationId xmlns:a16="http://schemas.microsoft.com/office/drawing/2014/main" id="{00000000-0008-0000-0600-0000C2020000}"/>
            </a:ext>
          </a:extLst>
        </xdr:cNvPr>
        <xdr:cNvGrpSpPr>
          <a:grpSpLocks noChangeAspect="1"/>
        </xdr:cNvGrpSpPr>
      </xdr:nvGrpSpPr>
      <xdr:grpSpPr bwMode="auto">
        <a:xfrm>
          <a:off x="228600" y="30918150"/>
          <a:ext cx="381000" cy="200025"/>
          <a:chOff x="247169" y="1578778"/>
          <a:chExt cx="534799" cy="162366"/>
        </a:xfrm>
      </xdr:grpSpPr>
      <xdr:sp macro="" textlink="">
        <xdr:nvSpPr>
          <xdr:cNvPr id="707" name="TextBox 706">
            <a:extLst>
              <a:ext uri="{FF2B5EF4-FFF2-40B4-BE49-F238E27FC236}">
                <a16:creationId xmlns:a16="http://schemas.microsoft.com/office/drawing/2014/main" id="{00000000-0008-0000-0600-0000C3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08" name="TextBox 707">
            <a:extLst>
              <a:ext uri="{FF2B5EF4-FFF2-40B4-BE49-F238E27FC236}">
                <a16:creationId xmlns:a16="http://schemas.microsoft.com/office/drawing/2014/main" id="{00000000-0008-0000-0600-0000C4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28575</xdr:rowOff>
    </xdr:to>
    <xdr:grpSp>
      <xdr:nvGrpSpPr>
        <xdr:cNvPr id="709" name="Группа 227">
          <a:extLst>
            <a:ext uri="{FF2B5EF4-FFF2-40B4-BE49-F238E27FC236}">
              <a16:creationId xmlns:a16="http://schemas.microsoft.com/office/drawing/2014/main" id="{00000000-0008-0000-0600-0000C5020000}"/>
            </a:ext>
          </a:extLst>
        </xdr:cNvPr>
        <xdr:cNvGrpSpPr>
          <a:grpSpLocks noChangeAspect="1"/>
        </xdr:cNvGrpSpPr>
      </xdr:nvGrpSpPr>
      <xdr:grpSpPr bwMode="auto">
        <a:xfrm>
          <a:off x="228600" y="30918150"/>
          <a:ext cx="381000" cy="200025"/>
          <a:chOff x="247169" y="1578778"/>
          <a:chExt cx="534799" cy="162366"/>
        </a:xfrm>
      </xdr:grpSpPr>
      <xdr:sp macro="" textlink="">
        <xdr:nvSpPr>
          <xdr:cNvPr id="710" name="TextBox 709">
            <a:extLst>
              <a:ext uri="{FF2B5EF4-FFF2-40B4-BE49-F238E27FC236}">
                <a16:creationId xmlns:a16="http://schemas.microsoft.com/office/drawing/2014/main" id="{00000000-0008-0000-0600-0000C6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11" name="TextBox 710">
            <a:extLst>
              <a:ext uri="{FF2B5EF4-FFF2-40B4-BE49-F238E27FC236}">
                <a16:creationId xmlns:a16="http://schemas.microsoft.com/office/drawing/2014/main" id="{00000000-0008-0000-0600-0000C7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28575</xdr:rowOff>
    </xdr:to>
    <xdr:grpSp>
      <xdr:nvGrpSpPr>
        <xdr:cNvPr id="712" name="Группа 227">
          <a:extLst>
            <a:ext uri="{FF2B5EF4-FFF2-40B4-BE49-F238E27FC236}">
              <a16:creationId xmlns:a16="http://schemas.microsoft.com/office/drawing/2014/main" id="{00000000-0008-0000-0600-0000C8020000}"/>
            </a:ext>
          </a:extLst>
        </xdr:cNvPr>
        <xdr:cNvGrpSpPr>
          <a:grpSpLocks noChangeAspect="1"/>
        </xdr:cNvGrpSpPr>
      </xdr:nvGrpSpPr>
      <xdr:grpSpPr bwMode="auto">
        <a:xfrm>
          <a:off x="228600" y="30918150"/>
          <a:ext cx="381000" cy="200025"/>
          <a:chOff x="247169" y="1578778"/>
          <a:chExt cx="534799" cy="162366"/>
        </a:xfrm>
      </xdr:grpSpPr>
      <xdr:sp macro="" textlink="">
        <xdr:nvSpPr>
          <xdr:cNvPr id="713" name="TextBox 712">
            <a:extLst>
              <a:ext uri="{FF2B5EF4-FFF2-40B4-BE49-F238E27FC236}">
                <a16:creationId xmlns:a16="http://schemas.microsoft.com/office/drawing/2014/main" id="{00000000-0008-0000-0600-0000C9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14" name="TextBox 713">
            <a:extLst>
              <a:ext uri="{FF2B5EF4-FFF2-40B4-BE49-F238E27FC236}">
                <a16:creationId xmlns:a16="http://schemas.microsoft.com/office/drawing/2014/main" id="{00000000-0008-0000-0600-0000CA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28575</xdr:rowOff>
    </xdr:to>
    <xdr:grpSp>
      <xdr:nvGrpSpPr>
        <xdr:cNvPr id="715" name="Группа 227">
          <a:extLst>
            <a:ext uri="{FF2B5EF4-FFF2-40B4-BE49-F238E27FC236}">
              <a16:creationId xmlns:a16="http://schemas.microsoft.com/office/drawing/2014/main" id="{00000000-0008-0000-0600-0000CB020000}"/>
            </a:ext>
          </a:extLst>
        </xdr:cNvPr>
        <xdr:cNvGrpSpPr>
          <a:grpSpLocks noChangeAspect="1"/>
        </xdr:cNvGrpSpPr>
      </xdr:nvGrpSpPr>
      <xdr:grpSpPr bwMode="auto">
        <a:xfrm>
          <a:off x="228600" y="30918150"/>
          <a:ext cx="381000" cy="200025"/>
          <a:chOff x="247169" y="1578778"/>
          <a:chExt cx="534799" cy="162366"/>
        </a:xfrm>
      </xdr:grpSpPr>
      <xdr:sp macro="" textlink="">
        <xdr:nvSpPr>
          <xdr:cNvPr id="716" name="TextBox 715">
            <a:extLst>
              <a:ext uri="{FF2B5EF4-FFF2-40B4-BE49-F238E27FC236}">
                <a16:creationId xmlns:a16="http://schemas.microsoft.com/office/drawing/2014/main" id="{00000000-0008-0000-0600-0000CC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17" name="TextBox 716">
            <a:extLst>
              <a:ext uri="{FF2B5EF4-FFF2-40B4-BE49-F238E27FC236}">
                <a16:creationId xmlns:a16="http://schemas.microsoft.com/office/drawing/2014/main" id="{00000000-0008-0000-0600-0000CD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28575</xdr:rowOff>
    </xdr:to>
    <xdr:grpSp>
      <xdr:nvGrpSpPr>
        <xdr:cNvPr id="718" name="Группа 227">
          <a:extLst>
            <a:ext uri="{FF2B5EF4-FFF2-40B4-BE49-F238E27FC236}">
              <a16:creationId xmlns:a16="http://schemas.microsoft.com/office/drawing/2014/main" id="{00000000-0008-0000-0600-0000CE020000}"/>
            </a:ext>
          </a:extLst>
        </xdr:cNvPr>
        <xdr:cNvGrpSpPr>
          <a:grpSpLocks noChangeAspect="1"/>
        </xdr:cNvGrpSpPr>
      </xdr:nvGrpSpPr>
      <xdr:grpSpPr bwMode="auto">
        <a:xfrm>
          <a:off x="228600" y="30918150"/>
          <a:ext cx="381000" cy="200025"/>
          <a:chOff x="247169" y="1578778"/>
          <a:chExt cx="534799" cy="162366"/>
        </a:xfrm>
      </xdr:grpSpPr>
      <xdr:sp macro="" textlink="">
        <xdr:nvSpPr>
          <xdr:cNvPr id="719" name="TextBox 718">
            <a:extLst>
              <a:ext uri="{FF2B5EF4-FFF2-40B4-BE49-F238E27FC236}">
                <a16:creationId xmlns:a16="http://schemas.microsoft.com/office/drawing/2014/main" id="{00000000-0008-0000-0600-0000CF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20" name="TextBox 719">
            <a:extLst>
              <a:ext uri="{FF2B5EF4-FFF2-40B4-BE49-F238E27FC236}">
                <a16:creationId xmlns:a16="http://schemas.microsoft.com/office/drawing/2014/main" id="{00000000-0008-0000-0600-0000D0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28575</xdr:rowOff>
    </xdr:to>
    <xdr:grpSp>
      <xdr:nvGrpSpPr>
        <xdr:cNvPr id="721" name="Группа 227">
          <a:extLst>
            <a:ext uri="{FF2B5EF4-FFF2-40B4-BE49-F238E27FC236}">
              <a16:creationId xmlns:a16="http://schemas.microsoft.com/office/drawing/2014/main" id="{00000000-0008-0000-0600-0000D1020000}"/>
            </a:ext>
          </a:extLst>
        </xdr:cNvPr>
        <xdr:cNvGrpSpPr>
          <a:grpSpLocks noChangeAspect="1"/>
        </xdr:cNvGrpSpPr>
      </xdr:nvGrpSpPr>
      <xdr:grpSpPr bwMode="auto">
        <a:xfrm>
          <a:off x="228600" y="30918150"/>
          <a:ext cx="381000" cy="200025"/>
          <a:chOff x="247169" y="1578778"/>
          <a:chExt cx="534799" cy="162366"/>
        </a:xfrm>
      </xdr:grpSpPr>
      <xdr:sp macro="" textlink="">
        <xdr:nvSpPr>
          <xdr:cNvPr id="722" name="TextBox 721">
            <a:extLst>
              <a:ext uri="{FF2B5EF4-FFF2-40B4-BE49-F238E27FC236}">
                <a16:creationId xmlns:a16="http://schemas.microsoft.com/office/drawing/2014/main" id="{00000000-0008-0000-0600-0000D2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23" name="TextBox 722">
            <a:extLst>
              <a:ext uri="{FF2B5EF4-FFF2-40B4-BE49-F238E27FC236}">
                <a16:creationId xmlns:a16="http://schemas.microsoft.com/office/drawing/2014/main" id="{00000000-0008-0000-0600-0000D3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28575</xdr:rowOff>
    </xdr:to>
    <xdr:grpSp>
      <xdr:nvGrpSpPr>
        <xdr:cNvPr id="724" name="Группа 227">
          <a:extLst>
            <a:ext uri="{FF2B5EF4-FFF2-40B4-BE49-F238E27FC236}">
              <a16:creationId xmlns:a16="http://schemas.microsoft.com/office/drawing/2014/main" id="{00000000-0008-0000-0600-0000D4020000}"/>
            </a:ext>
          </a:extLst>
        </xdr:cNvPr>
        <xdr:cNvGrpSpPr>
          <a:grpSpLocks noChangeAspect="1"/>
        </xdr:cNvGrpSpPr>
      </xdr:nvGrpSpPr>
      <xdr:grpSpPr bwMode="auto">
        <a:xfrm>
          <a:off x="228600" y="30918150"/>
          <a:ext cx="381000" cy="200025"/>
          <a:chOff x="247169" y="1578778"/>
          <a:chExt cx="534799" cy="162366"/>
        </a:xfrm>
      </xdr:grpSpPr>
      <xdr:sp macro="" textlink="">
        <xdr:nvSpPr>
          <xdr:cNvPr id="725" name="TextBox 724">
            <a:extLst>
              <a:ext uri="{FF2B5EF4-FFF2-40B4-BE49-F238E27FC236}">
                <a16:creationId xmlns:a16="http://schemas.microsoft.com/office/drawing/2014/main" id="{00000000-0008-0000-0600-0000D5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26" name="TextBox 725">
            <a:extLst>
              <a:ext uri="{FF2B5EF4-FFF2-40B4-BE49-F238E27FC236}">
                <a16:creationId xmlns:a16="http://schemas.microsoft.com/office/drawing/2014/main" id="{00000000-0008-0000-0600-0000D6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168</xdr:row>
      <xdr:rowOff>0</xdr:rowOff>
    </xdr:from>
    <xdr:to>
      <xdr:col>2</xdr:col>
      <xdr:colOff>0</xdr:colOff>
      <xdr:row>169</xdr:row>
      <xdr:rowOff>28575</xdr:rowOff>
    </xdr:to>
    <xdr:grpSp>
      <xdr:nvGrpSpPr>
        <xdr:cNvPr id="727" name="Группа 227">
          <a:extLst>
            <a:ext uri="{FF2B5EF4-FFF2-40B4-BE49-F238E27FC236}">
              <a16:creationId xmlns:a16="http://schemas.microsoft.com/office/drawing/2014/main" id="{00000000-0008-0000-0600-0000D7020000}"/>
            </a:ext>
          </a:extLst>
        </xdr:cNvPr>
        <xdr:cNvGrpSpPr>
          <a:grpSpLocks noChangeAspect="1"/>
        </xdr:cNvGrpSpPr>
      </xdr:nvGrpSpPr>
      <xdr:grpSpPr bwMode="auto">
        <a:xfrm>
          <a:off x="228600" y="30918150"/>
          <a:ext cx="381000" cy="200025"/>
          <a:chOff x="247169" y="1578778"/>
          <a:chExt cx="534799" cy="162366"/>
        </a:xfrm>
      </xdr:grpSpPr>
      <xdr:sp macro="" textlink="">
        <xdr:nvSpPr>
          <xdr:cNvPr id="728" name="TextBox 727">
            <a:extLst>
              <a:ext uri="{FF2B5EF4-FFF2-40B4-BE49-F238E27FC236}">
                <a16:creationId xmlns:a16="http://schemas.microsoft.com/office/drawing/2014/main" id="{00000000-0008-0000-0600-0000D802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729" name="TextBox 728">
            <a:extLst>
              <a:ext uri="{FF2B5EF4-FFF2-40B4-BE49-F238E27FC236}">
                <a16:creationId xmlns:a16="http://schemas.microsoft.com/office/drawing/2014/main" id="{00000000-0008-0000-0600-0000D902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oneCellAnchor>
    <xdr:from>
      <xdr:col>14</xdr:col>
      <xdr:colOff>104775</xdr:colOff>
      <xdr:row>197</xdr:row>
      <xdr:rowOff>0</xdr:rowOff>
    </xdr:from>
    <xdr:ext cx="11273677" cy="6052857"/>
    <xdr:sp macro="" textlink="">
      <xdr:nvSpPr>
        <xdr:cNvPr id="742" name="AutoShape 4">
          <a:extLst>
            <a:ext uri="{FF2B5EF4-FFF2-40B4-BE49-F238E27FC236}">
              <a16:creationId xmlns:a16="http://schemas.microsoft.com/office/drawing/2014/main" id="{00000000-0008-0000-06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6819900" y="37490400"/>
          <a:ext cx="11273677" cy="60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28575</xdr:colOff>
      <xdr:row>4</xdr:row>
      <xdr:rowOff>47625</xdr:rowOff>
    </xdr:from>
    <xdr:to>
      <xdr:col>15</xdr:col>
      <xdr:colOff>438150</xdr:colOff>
      <xdr:row>4</xdr:row>
      <xdr:rowOff>647700</xdr:rowOff>
    </xdr:to>
    <xdr:grpSp>
      <xdr:nvGrpSpPr>
        <xdr:cNvPr id="253" name="Группа 252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GrpSpPr/>
      </xdr:nvGrpSpPr>
      <xdr:grpSpPr>
        <a:xfrm>
          <a:off x="257175" y="1400175"/>
          <a:ext cx="6610350" cy="600075"/>
          <a:chOff x="7943850" y="9525"/>
          <a:chExt cx="3762375" cy="400050"/>
        </a:xfrm>
      </xdr:grpSpPr>
      <xdr:pic>
        <xdr:nvPicPr>
          <xdr:cNvPr id="254" name="Рисунок 253">
            <a:extLst>
              <a:ext uri="{FF2B5EF4-FFF2-40B4-BE49-F238E27FC236}">
                <a16:creationId xmlns:a16="http://schemas.microsoft.com/office/drawing/2014/main" id="{00000000-0008-0000-0600-0000F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5" name="Рисунок 254">
            <a:extLst>
              <a:ext uri="{FF2B5EF4-FFF2-40B4-BE49-F238E27FC236}">
                <a16:creationId xmlns:a16="http://schemas.microsoft.com/office/drawing/2014/main" id="{00000000-0008-0000-0600-0000F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6" name="Рисунок 255">
            <a:extLst>
              <a:ext uri="{FF2B5EF4-FFF2-40B4-BE49-F238E27FC236}">
                <a16:creationId xmlns:a16="http://schemas.microsoft.com/office/drawing/2014/main" id="{00000000-0008-0000-0600-00000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7" name="Рисунок 256">
            <a:extLst>
              <a:ext uri="{FF2B5EF4-FFF2-40B4-BE49-F238E27FC236}">
                <a16:creationId xmlns:a16="http://schemas.microsoft.com/office/drawing/2014/main" id="{00000000-0008-0000-0600-000001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8" name="Рисунок 257">
            <a:extLst>
              <a:ext uri="{FF2B5EF4-FFF2-40B4-BE49-F238E27FC236}">
                <a16:creationId xmlns:a16="http://schemas.microsoft.com/office/drawing/2014/main" id="{00000000-0008-0000-0600-00000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9" name="Рисунок 258">
            <a:extLst>
              <a:ext uri="{FF2B5EF4-FFF2-40B4-BE49-F238E27FC236}">
                <a16:creationId xmlns:a16="http://schemas.microsoft.com/office/drawing/2014/main" id="{00000000-0008-0000-0600-00000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1" name="Рисунок 260">
            <a:extLst>
              <a:ext uri="{FF2B5EF4-FFF2-40B4-BE49-F238E27FC236}">
                <a16:creationId xmlns:a16="http://schemas.microsoft.com/office/drawing/2014/main" id="{00000000-0008-0000-0600-00000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2" name="Рисунок 261">
            <a:extLst>
              <a:ext uri="{FF2B5EF4-FFF2-40B4-BE49-F238E27FC236}">
                <a16:creationId xmlns:a16="http://schemas.microsoft.com/office/drawing/2014/main" id="{00000000-0008-0000-0600-00000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142875</xdr:colOff>
      <xdr:row>0</xdr:row>
      <xdr:rowOff>209550</xdr:rowOff>
    </xdr:from>
    <xdr:to>
      <xdr:col>3</xdr:col>
      <xdr:colOff>381000</xdr:colOff>
      <xdr:row>2</xdr:row>
      <xdr:rowOff>90392</xdr:rowOff>
    </xdr:to>
    <xdr:pic>
      <xdr:nvPicPr>
        <xdr:cNvPr id="264" name="Picture 2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10800000" flipH="1" flipV="1">
          <a:off x="371475" y="2095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66675</xdr:colOff>
      <xdr:row>0</xdr:row>
      <xdr:rowOff>76200</xdr:rowOff>
    </xdr:from>
    <xdr:to>
      <xdr:col>37</xdr:col>
      <xdr:colOff>285750</xdr:colOff>
      <xdr:row>2</xdr:row>
      <xdr:rowOff>209931</xdr:rowOff>
    </xdr:to>
    <xdr:pic>
      <xdr:nvPicPr>
        <xdr:cNvPr id="265" name="Рисунок 264" descr="logo_itog.png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897225" y="76200"/>
          <a:ext cx="666750" cy="781431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28576</xdr:colOff>
      <xdr:row>196</xdr:row>
      <xdr:rowOff>47625</xdr:rowOff>
    </xdr:from>
    <xdr:to>
      <xdr:col>30</xdr:col>
      <xdr:colOff>57151</xdr:colOff>
      <xdr:row>214</xdr:row>
      <xdr:rowOff>82724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1" y="35766375"/>
          <a:ext cx="6743700" cy="3578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238125</xdr:colOff>
      <xdr:row>198</xdr:row>
      <xdr:rowOff>38100</xdr:rowOff>
    </xdr:from>
    <xdr:to>
      <xdr:col>38</xdr:col>
      <xdr:colOff>19050</xdr:colOff>
      <xdr:row>214</xdr:row>
      <xdr:rowOff>233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5" y="36252150"/>
          <a:ext cx="3362325" cy="3010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390526</xdr:colOff>
      <xdr:row>214</xdr:row>
      <xdr:rowOff>133350</xdr:rowOff>
    </xdr:from>
    <xdr:to>
      <xdr:col>23</xdr:col>
      <xdr:colOff>333375</xdr:colOff>
      <xdr:row>234</xdr:row>
      <xdr:rowOff>98626</xdr:rowOff>
    </xdr:to>
    <xdr:pic>
      <xdr:nvPicPr>
        <xdr:cNvPr id="270" name="Рисунок 1" descr="image001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6" y="39395400"/>
          <a:ext cx="3971924" cy="3394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230281</xdr:colOff>
      <xdr:row>216</xdr:row>
      <xdr:rowOff>49804</xdr:rowOff>
    </xdr:from>
    <xdr:to>
      <xdr:col>31</xdr:col>
      <xdr:colOff>375403</xdr:colOff>
      <xdr:row>234</xdr:row>
      <xdr:rowOff>76200</xdr:rowOff>
    </xdr:to>
    <xdr:pic>
      <xdr:nvPicPr>
        <xdr:cNvPr id="271" name="Рисунок 2" descr="image002">
          <a:extLst>
            <a:ext uri="{FF2B5EF4-FFF2-40B4-BE49-F238E27FC236}">
              <a16:creationId xmlns:a16="http://schemas.microsoft.com/office/drawing/2014/main" id="{00000000-0008-0000-06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1056" y="39654754"/>
          <a:ext cx="3726522" cy="3112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291354</xdr:colOff>
      <xdr:row>216</xdr:row>
      <xdr:rowOff>27832</xdr:rowOff>
    </xdr:from>
    <xdr:to>
      <xdr:col>39</xdr:col>
      <xdr:colOff>365427</xdr:colOff>
      <xdr:row>234</xdr:row>
      <xdr:rowOff>95250</xdr:rowOff>
    </xdr:to>
    <xdr:pic>
      <xdr:nvPicPr>
        <xdr:cNvPr id="272" name="Рисунок 3" descr="image003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3529" y="39632782"/>
          <a:ext cx="3645948" cy="3153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28575</xdr:colOff>
      <xdr:row>234</xdr:row>
      <xdr:rowOff>152400</xdr:rowOff>
    </xdr:from>
    <xdr:to>
      <xdr:col>27</xdr:col>
      <xdr:colOff>228600</xdr:colOff>
      <xdr:row>239</xdr:row>
      <xdr:rowOff>42052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2843450"/>
          <a:ext cx="5572125" cy="746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12</xdr:row>
      <xdr:rowOff>19050</xdr:rowOff>
    </xdr:from>
    <xdr:to>
      <xdr:col>10</xdr:col>
      <xdr:colOff>476250</xdr:colOff>
      <xdr:row>12</xdr:row>
      <xdr:rowOff>409575</xdr:rowOff>
    </xdr:to>
    <xdr:pic>
      <xdr:nvPicPr>
        <xdr:cNvPr id="1158" name="Рисунок 1157">
          <a:extLst>
            <a:ext uri="{FF2B5EF4-FFF2-40B4-BE49-F238E27FC236}">
              <a16:creationId xmlns:a16="http://schemas.microsoft.com/office/drawing/2014/main" id="{00000000-0008-0000-07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6210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17</xdr:row>
      <xdr:rowOff>19050</xdr:rowOff>
    </xdr:from>
    <xdr:to>
      <xdr:col>10</xdr:col>
      <xdr:colOff>485775</xdr:colOff>
      <xdr:row>17</xdr:row>
      <xdr:rowOff>409575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id="{00000000-0008-0000-07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8305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22</xdr:row>
      <xdr:rowOff>19050</xdr:rowOff>
    </xdr:from>
    <xdr:to>
      <xdr:col>11</xdr:col>
      <xdr:colOff>485775</xdr:colOff>
      <xdr:row>22</xdr:row>
      <xdr:rowOff>409575</xdr:rowOff>
    </xdr:to>
    <xdr:pic>
      <xdr:nvPicPr>
        <xdr:cNvPr id="1160" name="Рисунок 1159">
          <a:extLst>
            <a:ext uri="{FF2B5EF4-FFF2-40B4-BE49-F238E27FC236}">
              <a16:creationId xmlns:a16="http://schemas.microsoft.com/office/drawing/2014/main" id="{00000000-0008-0000-07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10401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28</xdr:row>
      <xdr:rowOff>19050</xdr:rowOff>
    </xdr:from>
    <xdr:to>
      <xdr:col>10</xdr:col>
      <xdr:colOff>485775</xdr:colOff>
      <xdr:row>28</xdr:row>
      <xdr:rowOff>409575</xdr:rowOff>
    </xdr:to>
    <xdr:pic>
      <xdr:nvPicPr>
        <xdr:cNvPr id="1162" name="Рисунок 1161">
          <a:extLst>
            <a:ext uri="{FF2B5EF4-FFF2-40B4-BE49-F238E27FC236}">
              <a16:creationId xmlns:a16="http://schemas.microsoft.com/office/drawing/2014/main" id="{00000000-0008-0000-07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2496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31</xdr:row>
      <xdr:rowOff>28575</xdr:rowOff>
    </xdr:from>
    <xdr:to>
      <xdr:col>11</xdr:col>
      <xdr:colOff>476250</xdr:colOff>
      <xdr:row>32</xdr:row>
      <xdr:rowOff>0</xdr:rowOff>
    </xdr:to>
    <xdr:pic>
      <xdr:nvPicPr>
        <xdr:cNvPr id="1163" name="Рисунок 1162">
          <a:extLst>
            <a:ext uri="{FF2B5EF4-FFF2-40B4-BE49-F238E27FC236}">
              <a16:creationId xmlns:a16="http://schemas.microsoft.com/office/drawing/2014/main" id="{00000000-0008-0000-07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3344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46</xdr:row>
      <xdr:rowOff>19050</xdr:rowOff>
    </xdr:from>
    <xdr:to>
      <xdr:col>11</xdr:col>
      <xdr:colOff>476250</xdr:colOff>
      <xdr:row>46</xdr:row>
      <xdr:rowOff>409575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00000000-0008-0000-07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0459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53</xdr:row>
      <xdr:rowOff>9525</xdr:rowOff>
    </xdr:from>
    <xdr:to>
      <xdr:col>11</xdr:col>
      <xdr:colOff>485775</xdr:colOff>
      <xdr:row>53</xdr:row>
      <xdr:rowOff>400050</xdr:rowOff>
    </xdr:to>
    <xdr:pic>
      <xdr:nvPicPr>
        <xdr:cNvPr id="1166" name="Рисунок 1165">
          <a:extLst>
            <a:ext uri="{FF2B5EF4-FFF2-40B4-BE49-F238E27FC236}">
              <a16:creationId xmlns:a16="http://schemas.microsoft.com/office/drawing/2014/main" id="{00000000-0008-0000-07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25456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54</xdr:row>
      <xdr:rowOff>19050</xdr:rowOff>
    </xdr:from>
    <xdr:to>
      <xdr:col>11</xdr:col>
      <xdr:colOff>485775</xdr:colOff>
      <xdr:row>54</xdr:row>
      <xdr:rowOff>409575</xdr:rowOff>
    </xdr:to>
    <xdr:pic>
      <xdr:nvPicPr>
        <xdr:cNvPr id="1167" name="Рисунок 1166">
          <a:extLst>
            <a:ext uri="{FF2B5EF4-FFF2-40B4-BE49-F238E27FC236}">
              <a16:creationId xmlns:a16="http://schemas.microsoft.com/office/drawing/2014/main" id="{00000000-0008-0000-07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2974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10</xdr:row>
      <xdr:rowOff>19050</xdr:rowOff>
    </xdr:from>
    <xdr:to>
      <xdr:col>11</xdr:col>
      <xdr:colOff>466725</xdr:colOff>
      <xdr:row>10</xdr:row>
      <xdr:rowOff>409575</xdr:rowOff>
    </xdr:to>
    <xdr:pic>
      <xdr:nvPicPr>
        <xdr:cNvPr id="1170" name="Рисунок 1169">
          <a:extLst>
            <a:ext uri="{FF2B5EF4-FFF2-40B4-BE49-F238E27FC236}">
              <a16:creationId xmlns:a16="http://schemas.microsoft.com/office/drawing/2014/main" id="{00000000-0008-0000-07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5372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17</xdr:row>
      <xdr:rowOff>9525</xdr:rowOff>
    </xdr:from>
    <xdr:to>
      <xdr:col>11</xdr:col>
      <xdr:colOff>476250</xdr:colOff>
      <xdr:row>17</xdr:row>
      <xdr:rowOff>400050</xdr:rowOff>
    </xdr:to>
    <xdr:pic>
      <xdr:nvPicPr>
        <xdr:cNvPr id="1171" name="Рисунок 1170">
          <a:extLst>
            <a:ext uri="{FF2B5EF4-FFF2-40B4-BE49-F238E27FC236}">
              <a16:creationId xmlns:a16="http://schemas.microsoft.com/office/drawing/2014/main" id="{00000000-0008-0000-07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8296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28</xdr:row>
      <xdr:rowOff>19050</xdr:rowOff>
    </xdr:from>
    <xdr:to>
      <xdr:col>11</xdr:col>
      <xdr:colOff>476250</xdr:colOff>
      <xdr:row>28</xdr:row>
      <xdr:rowOff>409575</xdr:rowOff>
    </xdr:to>
    <xdr:pic>
      <xdr:nvPicPr>
        <xdr:cNvPr id="1172" name="Рисунок 1171">
          <a:extLst>
            <a:ext uri="{FF2B5EF4-FFF2-40B4-BE49-F238E27FC236}">
              <a16:creationId xmlns:a16="http://schemas.microsoft.com/office/drawing/2014/main" id="{00000000-0008-0000-07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2496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54</xdr:row>
      <xdr:rowOff>28575</xdr:rowOff>
    </xdr:from>
    <xdr:to>
      <xdr:col>10</xdr:col>
      <xdr:colOff>485775</xdr:colOff>
      <xdr:row>55</xdr:row>
      <xdr:rowOff>1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id="{00000000-0008-0000-07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22983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53</xdr:row>
      <xdr:rowOff>28575</xdr:rowOff>
    </xdr:from>
    <xdr:to>
      <xdr:col>10</xdr:col>
      <xdr:colOff>476250</xdr:colOff>
      <xdr:row>54</xdr:row>
      <xdr:rowOff>-1</xdr:rowOff>
    </xdr:to>
    <xdr:pic>
      <xdr:nvPicPr>
        <xdr:cNvPr id="1174" name="Рисунок 1173">
          <a:extLst>
            <a:ext uri="{FF2B5EF4-FFF2-40B4-BE49-F238E27FC236}">
              <a16:creationId xmlns:a16="http://schemas.microsoft.com/office/drawing/2014/main" id="{00000000-0008-0000-07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22564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46</xdr:row>
      <xdr:rowOff>19050</xdr:rowOff>
    </xdr:from>
    <xdr:to>
      <xdr:col>10</xdr:col>
      <xdr:colOff>466725</xdr:colOff>
      <xdr:row>46</xdr:row>
      <xdr:rowOff>409575</xdr:rowOff>
    </xdr:to>
    <xdr:pic>
      <xdr:nvPicPr>
        <xdr:cNvPr id="1175" name="Рисунок 1174">
          <a:extLst>
            <a:ext uri="{FF2B5EF4-FFF2-40B4-BE49-F238E27FC236}">
              <a16:creationId xmlns:a16="http://schemas.microsoft.com/office/drawing/2014/main" id="{00000000-0008-0000-07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0459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31</xdr:row>
      <xdr:rowOff>19050</xdr:rowOff>
    </xdr:from>
    <xdr:to>
      <xdr:col>10</xdr:col>
      <xdr:colOff>476250</xdr:colOff>
      <xdr:row>31</xdr:row>
      <xdr:rowOff>409575</xdr:rowOff>
    </xdr:to>
    <xdr:pic>
      <xdr:nvPicPr>
        <xdr:cNvPr id="1176" name="Рисунок 1175">
          <a:extLst>
            <a:ext uri="{FF2B5EF4-FFF2-40B4-BE49-F238E27FC236}">
              <a16:creationId xmlns:a16="http://schemas.microsoft.com/office/drawing/2014/main" id="{00000000-0008-0000-07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3335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60</xdr:row>
      <xdr:rowOff>28575</xdr:rowOff>
    </xdr:from>
    <xdr:to>
      <xdr:col>10</xdr:col>
      <xdr:colOff>476250</xdr:colOff>
      <xdr:row>61</xdr:row>
      <xdr:rowOff>0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00000000-0008-0000-07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24660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60</xdr:row>
      <xdr:rowOff>19050</xdr:rowOff>
    </xdr:from>
    <xdr:to>
      <xdr:col>11</xdr:col>
      <xdr:colOff>485775</xdr:colOff>
      <xdr:row>60</xdr:row>
      <xdr:rowOff>409575</xdr:rowOff>
    </xdr:to>
    <xdr:pic>
      <xdr:nvPicPr>
        <xdr:cNvPr id="1178" name="Рисунок 1177">
          <a:extLst>
            <a:ext uri="{FF2B5EF4-FFF2-40B4-BE49-F238E27FC236}">
              <a16:creationId xmlns:a16="http://schemas.microsoft.com/office/drawing/2014/main" id="{00000000-0008-0000-07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4650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71</xdr:row>
      <xdr:rowOff>19050</xdr:rowOff>
    </xdr:from>
    <xdr:to>
      <xdr:col>10</xdr:col>
      <xdr:colOff>476250</xdr:colOff>
      <xdr:row>71</xdr:row>
      <xdr:rowOff>409575</xdr:rowOff>
    </xdr:to>
    <xdr:pic>
      <xdr:nvPicPr>
        <xdr:cNvPr id="1179" name="Рисунок 1178">
          <a:extLst>
            <a:ext uri="{FF2B5EF4-FFF2-40B4-BE49-F238E27FC236}">
              <a16:creationId xmlns:a16="http://schemas.microsoft.com/office/drawing/2014/main" id="{00000000-0008-0000-07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28422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71</xdr:row>
      <xdr:rowOff>19050</xdr:rowOff>
    </xdr:from>
    <xdr:to>
      <xdr:col>11</xdr:col>
      <xdr:colOff>485775</xdr:colOff>
      <xdr:row>71</xdr:row>
      <xdr:rowOff>409575</xdr:rowOff>
    </xdr:to>
    <xdr:pic>
      <xdr:nvPicPr>
        <xdr:cNvPr id="1180" name="Рисунок 1179">
          <a:extLst>
            <a:ext uri="{FF2B5EF4-FFF2-40B4-BE49-F238E27FC236}">
              <a16:creationId xmlns:a16="http://schemas.microsoft.com/office/drawing/2014/main" id="{00000000-0008-0000-07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8422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72</xdr:row>
      <xdr:rowOff>19050</xdr:rowOff>
    </xdr:from>
    <xdr:to>
      <xdr:col>10</xdr:col>
      <xdr:colOff>485775</xdr:colOff>
      <xdr:row>72</xdr:row>
      <xdr:rowOff>409575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id="{00000000-0008-0000-07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28841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75</xdr:row>
      <xdr:rowOff>19050</xdr:rowOff>
    </xdr:from>
    <xdr:to>
      <xdr:col>10</xdr:col>
      <xdr:colOff>485775</xdr:colOff>
      <xdr:row>75</xdr:row>
      <xdr:rowOff>409575</xdr:rowOff>
    </xdr:to>
    <xdr:pic>
      <xdr:nvPicPr>
        <xdr:cNvPr id="1182" name="Рисунок 1181">
          <a:extLst>
            <a:ext uri="{FF2B5EF4-FFF2-40B4-BE49-F238E27FC236}">
              <a16:creationId xmlns:a16="http://schemas.microsoft.com/office/drawing/2014/main" id="{00000000-0008-0000-07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30099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72</xdr:row>
      <xdr:rowOff>19050</xdr:rowOff>
    </xdr:from>
    <xdr:to>
      <xdr:col>11</xdr:col>
      <xdr:colOff>485775</xdr:colOff>
      <xdr:row>72</xdr:row>
      <xdr:rowOff>409575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id="{00000000-0008-0000-07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8841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75</xdr:row>
      <xdr:rowOff>19050</xdr:rowOff>
    </xdr:from>
    <xdr:to>
      <xdr:col>11</xdr:col>
      <xdr:colOff>485775</xdr:colOff>
      <xdr:row>75</xdr:row>
      <xdr:rowOff>409575</xdr:rowOff>
    </xdr:to>
    <xdr:pic>
      <xdr:nvPicPr>
        <xdr:cNvPr id="1184" name="Рисунок 1183">
          <a:extLst>
            <a:ext uri="{FF2B5EF4-FFF2-40B4-BE49-F238E27FC236}">
              <a16:creationId xmlns:a16="http://schemas.microsoft.com/office/drawing/2014/main" id="{00000000-0008-0000-07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0099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90</xdr:row>
      <xdr:rowOff>19050</xdr:rowOff>
    </xdr:from>
    <xdr:to>
      <xdr:col>11</xdr:col>
      <xdr:colOff>485775</xdr:colOff>
      <xdr:row>90</xdr:row>
      <xdr:rowOff>409575</xdr:rowOff>
    </xdr:to>
    <xdr:pic>
      <xdr:nvPicPr>
        <xdr:cNvPr id="1186" name="Рисунок 1185">
          <a:extLst>
            <a:ext uri="{FF2B5EF4-FFF2-40B4-BE49-F238E27FC236}">
              <a16:creationId xmlns:a16="http://schemas.microsoft.com/office/drawing/2014/main" id="{00000000-0008-0000-07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5966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96</xdr:row>
      <xdr:rowOff>28575</xdr:rowOff>
    </xdr:from>
    <xdr:to>
      <xdr:col>10</xdr:col>
      <xdr:colOff>466725</xdr:colOff>
      <xdr:row>97</xdr:row>
      <xdr:rowOff>0</xdr:rowOff>
    </xdr:to>
    <xdr:pic>
      <xdr:nvPicPr>
        <xdr:cNvPr id="1187" name="Рисунок 1186">
          <a:extLst>
            <a:ext uri="{FF2B5EF4-FFF2-40B4-BE49-F238E27FC236}">
              <a16:creationId xmlns:a16="http://schemas.microsoft.com/office/drawing/2014/main" id="{00000000-0008-0000-07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80714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96</xdr:row>
      <xdr:rowOff>28575</xdr:rowOff>
    </xdr:from>
    <xdr:to>
      <xdr:col>10</xdr:col>
      <xdr:colOff>466725</xdr:colOff>
      <xdr:row>97</xdr:row>
      <xdr:rowOff>0</xdr:rowOff>
    </xdr:to>
    <xdr:pic>
      <xdr:nvPicPr>
        <xdr:cNvPr id="1188" name="Рисунок 1187">
          <a:extLst>
            <a:ext uri="{FF2B5EF4-FFF2-40B4-BE49-F238E27FC236}">
              <a16:creationId xmlns:a16="http://schemas.microsoft.com/office/drawing/2014/main" id="{00000000-0008-0000-07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80714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96</xdr:row>
      <xdr:rowOff>19050</xdr:rowOff>
    </xdr:from>
    <xdr:to>
      <xdr:col>11</xdr:col>
      <xdr:colOff>485775</xdr:colOff>
      <xdr:row>96</xdr:row>
      <xdr:rowOff>409575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id="{00000000-0008-0000-07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061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170</xdr:row>
      <xdr:rowOff>19050</xdr:rowOff>
    </xdr:from>
    <xdr:to>
      <xdr:col>11</xdr:col>
      <xdr:colOff>485775</xdr:colOff>
      <xdr:row>170</xdr:row>
      <xdr:rowOff>409575</xdr:rowOff>
    </xdr:to>
    <xdr:pic>
      <xdr:nvPicPr>
        <xdr:cNvPr id="1190" name="Рисунок 1189">
          <a:extLst>
            <a:ext uri="{FF2B5EF4-FFF2-40B4-BE49-F238E27FC236}">
              <a16:creationId xmlns:a16="http://schemas.microsoft.com/office/drawing/2014/main" id="{00000000-0008-0000-07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53187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171</xdr:row>
      <xdr:rowOff>19050</xdr:rowOff>
    </xdr:from>
    <xdr:to>
      <xdr:col>11</xdr:col>
      <xdr:colOff>485775</xdr:colOff>
      <xdr:row>171</xdr:row>
      <xdr:rowOff>409575</xdr:rowOff>
    </xdr:to>
    <xdr:pic>
      <xdr:nvPicPr>
        <xdr:cNvPr id="1191" name="Рисунок 1190">
          <a:extLst>
            <a:ext uri="{FF2B5EF4-FFF2-40B4-BE49-F238E27FC236}">
              <a16:creationId xmlns:a16="http://schemas.microsoft.com/office/drawing/2014/main" id="{00000000-0008-0000-07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53606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170</xdr:row>
      <xdr:rowOff>28575</xdr:rowOff>
    </xdr:from>
    <xdr:to>
      <xdr:col>10</xdr:col>
      <xdr:colOff>466725</xdr:colOff>
      <xdr:row>171</xdr:row>
      <xdr:rowOff>0</xdr:rowOff>
    </xdr:to>
    <xdr:pic>
      <xdr:nvPicPr>
        <xdr:cNvPr id="1192" name="Рисунок 1191">
          <a:extLst>
            <a:ext uri="{FF2B5EF4-FFF2-40B4-BE49-F238E27FC236}">
              <a16:creationId xmlns:a16="http://schemas.microsoft.com/office/drawing/2014/main" id="{00000000-0008-0000-07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531971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171</xdr:row>
      <xdr:rowOff>28575</xdr:rowOff>
    </xdr:from>
    <xdr:to>
      <xdr:col>10</xdr:col>
      <xdr:colOff>466725</xdr:colOff>
      <xdr:row>172</xdr:row>
      <xdr:rowOff>0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id="{00000000-0008-0000-07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53616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137</xdr:row>
      <xdr:rowOff>19050</xdr:rowOff>
    </xdr:from>
    <xdr:to>
      <xdr:col>11</xdr:col>
      <xdr:colOff>485775</xdr:colOff>
      <xdr:row>137</xdr:row>
      <xdr:rowOff>409575</xdr:rowOff>
    </xdr:to>
    <xdr:pic>
      <xdr:nvPicPr>
        <xdr:cNvPr id="1194" name="Рисунок 1193">
          <a:extLst>
            <a:ext uri="{FF2B5EF4-FFF2-40B4-BE49-F238E27FC236}">
              <a16:creationId xmlns:a16="http://schemas.microsoft.com/office/drawing/2014/main" id="{00000000-0008-0000-07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51511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137</xdr:row>
      <xdr:rowOff>28575</xdr:rowOff>
    </xdr:from>
    <xdr:to>
      <xdr:col>10</xdr:col>
      <xdr:colOff>466725</xdr:colOff>
      <xdr:row>138</xdr:row>
      <xdr:rowOff>1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id="{00000000-0008-0000-07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51520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139</xdr:row>
      <xdr:rowOff>19050</xdr:rowOff>
    </xdr:from>
    <xdr:to>
      <xdr:col>11</xdr:col>
      <xdr:colOff>485775</xdr:colOff>
      <xdr:row>139</xdr:row>
      <xdr:rowOff>409575</xdr:rowOff>
    </xdr:to>
    <xdr:pic>
      <xdr:nvPicPr>
        <xdr:cNvPr id="1196" name="Рисунок 1195">
          <a:extLst>
            <a:ext uri="{FF2B5EF4-FFF2-40B4-BE49-F238E27FC236}">
              <a16:creationId xmlns:a16="http://schemas.microsoft.com/office/drawing/2014/main" id="{00000000-0008-0000-07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52349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139</xdr:row>
      <xdr:rowOff>19050</xdr:rowOff>
    </xdr:from>
    <xdr:to>
      <xdr:col>10</xdr:col>
      <xdr:colOff>485775</xdr:colOff>
      <xdr:row>139</xdr:row>
      <xdr:rowOff>409575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id="{00000000-0008-0000-07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52349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138</xdr:row>
      <xdr:rowOff>19050</xdr:rowOff>
    </xdr:from>
    <xdr:to>
      <xdr:col>10</xdr:col>
      <xdr:colOff>485775</xdr:colOff>
      <xdr:row>138</xdr:row>
      <xdr:rowOff>409575</xdr:rowOff>
    </xdr:to>
    <xdr:pic>
      <xdr:nvPicPr>
        <xdr:cNvPr id="1198" name="Рисунок 1197">
          <a:extLst>
            <a:ext uri="{FF2B5EF4-FFF2-40B4-BE49-F238E27FC236}">
              <a16:creationId xmlns:a16="http://schemas.microsoft.com/office/drawing/2014/main" id="{00000000-0008-0000-07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51930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138</xdr:row>
      <xdr:rowOff>19050</xdr:rowOff>
    </xdr:from>
    <xdr:to>
      <xdr:col>11</xdr:col>
      <xdr:colOff>485775</xdr:colOff>
      <xdr:row>138</xdr:row>
      <xdr:rowOff>409575</xdr:rowOff>
    </xdr:to>
    <xdr:pic>
      <xdr:nvPicPr>
        <xdr:cNvPr id="1199" name="Рисунок 1198">
          <a:extLst>
            <a:ext uri="{FF2B5EF4-FFF2-40B4-BE49-F238E27FC236}">
              <a16:creationId xmlns:a16="http://schemas.microsoft.com/office/drawing/2014/main" id="{00000000-0008-0000-07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51930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126</xdr:row>
      <xdr:rowOff>19050</xdr:rowOff>
    </xdr:from>
    <xdr:to>
      <xdr:col>11</xdr:col>
      <xdr:colOff>485775</xdr:colOff>
      <xdr:row>126</xdr:row>
      <xdr:rowOff>409575</xdr:rowOff>
    </xdr:to>
    <xdr:pic>
      <xdr:nvPicPr>
        <xdr:cNvPr id="1200" name="Рисунок 1199">
          <a:extLst>
            <a:ext uri="{FF2B5EF4-FFF2-40B4-BE49-F238E27FC236}">
              <a16:creationId xmlns:a16="http://schemas.microsoft.com/office/drawing/2014/main" id="{00000000-0008-0000-07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8577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126</xdr:row>
      <xdr:rowOff>28575</xdr:rowOff>
    </xdr:from>
    <xdr:to>
      <xdr:col>10</xdr:col>
      <xdr:colOff>466725</xdr:colOff>
      <xdr:row>127</xdr:row>
      <xdr:rowOff>0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00000000-0008-0000-07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85870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125</xdr:row>
      <xdr:rowOff>19050</xdr:rowOff>
    </xdr:from>
    <xdr:to>
      <xdr:col>11</xdr:col>
      <xdr:colOff>485775</xdr:colOff>
      <xdr:row>125</xdr:row>
      <xdr:rowOff>409575</xdr:rowOff>
    </xdr:to>
    <xdr:pic>
      <xdr:nvPicPr>
        <xdr:cNvPr id="1202" name="Рисунок 1201">
          <a:extLst>
            <a:ext uri="{FF2B5EF4-FFF2-40B4-BE49-F238E27FC236}">
              <a16:creationId xmlns:a16="http://schemas.microsoft.com/office/drawing/2014/main" id="{00000000-0008-0000-07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8158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45</xdr:row>
      <xdr:rowOff>19050</xdr:rowOff>
    </xdr:from>
    <xdr:to>
      <xdr:col>11</xdr:col>
      <xdr:colOff>476250</xdr:colOff>
      <xdr:row>45</xdr:row>
      <xdr:rowOff>409575</xdr:rowOff>
    </xdr:to>
    <xdr:pic>
      <xdr:nvPicPr>
        <xdr:cNvPr id="1203" name="Рисунок 1202">
          <a:extLst>
            <a:ext uri="{FF2B5EF4-FFF2-40B4-BE49-F238E27FC236}">
              <a16:creationId xmlns:a16="http://schemas.microsoft.com/office/drawing/2014/main" id="{00000000-0008-0000-07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0040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88</xdr:row>
      <xdr:rowOff>19050</xdr:rowOff>
    </xdr:from>
    <xdr:to>
      <xdr:col>11</xdr:col>
      <xdr:colOff>485775</xdr:colOff>
      <xdr:row>88</xdr:row>
      <xdr:rowOff>409575</xdr:rowOff>
    </xdr:to>
    <xdr:pic>
      <xdr:nvPicPr>
        <xdr:cNvPr id="1204" name="Рисунок 1203">
          <a:extLst>
            <a:ext uri="{FF2B5EF4-FFF2-40B4-BE49-F238E27FC236}">
              <a16:creationId xmlns:a16="http://schemas.microsoft.com/office/drawing/2014/main" id="{00000000-0008-0000-07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5128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127</xdr:row>
      <xdr:rowOff>28575</xdr:rowOff>
    </xdr:from>
    <xdr:to>
      <xdr:col>11</xdr:col>
      <xdr:colOff>476250</xdr:colOff>
      <xdr:row>127</xdr:row>
      <xdr:rowOff>416718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id="{00000000-0008-0000-07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490061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127</xdr:row>
      <xdr:rowOff>19050</xdr:rowOff>
    </xdr:from>
    <xdr:to>
      <xdr:col>10</xdr:col>
      <xdr:colOff>476250</xdr:colOff>
      <xdr:row>127</xdr:row>
      <xdr:rowOff>409575</xdr:rowOff>
    </xdr:to>
    <xdr:pic>
      <xdr:nvPicPr>
        <xdr:cNvPr id="1206" name="Рисунок 1205">
          <a:extLst>
            <a:ext uri="{FF2B5EF4-FFF2-40B4-BE49-F238E27FC236}">
              <a16:creationId xmlns:a16="http://schemas.microsoft.com/office/drawing/2014/main" id="{00000000-0008-0000-07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48996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10</xdr:row>
      <xdr:rowOff>19050</xdr:rowOff>
    </xdr:from>
    <xdr:to>
      <xdr:col>10</xdr:col>
      <xdr:colOff>466725</xdr:colOff>
      <xdr:row>10</xdr:row>
      <xdr:rowOff>409575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id="{00000000-0008-0000-07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5372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88</xdr:row>
      <xdr:rowOff>28575</xdr:rowOff>
    </xdr:from>
    <xdr:to>
      <xdr:col>10</xdr:col>
      <xdr:colOff>466725</xdr:colOff>
      <xdr:row>89</xdr:row>
      <xdr:rowOff>0</xdr:rowOff>
    </xdr:to>
    <xdr:pic>
      <xdr:nvPicPr>
        <xdr:cNvPr id="1211" name="Рисунок 1210">
          <a:extLst>
            <a:ext uri="{FF2B5EF4-FFF2-40B4-BE49-F238E27FC236}">
              <a16:creationId xmlns:a16="http://schemas.microsoft.com/office/drawing/2014/main" id="{00000000-0008-0000-07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5137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66</xdr:row>
      <xdr:rowOff>28575</xdr:rowOff>
    </xdr:from>
    <xdr:to>
      <xdr:col>10</xdr:col>
      <xdr:colOff>466725</xdr:colOff>
      <xdr:row>67</xdr:row>
      <xdr:rowOff>0</xdr:rowOff>
    </xdr:to>
    <xdr:pic>
      <xdr:nvPicPr>
        <xdr:cNvPr id="1212" name="Рисунок 1211">
          <a:extLst>
            <a:ext uri="{FF2B5EF4-FFF2-40B4-BE49-F238E27FC236}">
              <a16:creationId xmlns:a16="http://schemas.microsoft.com/office/drawing/2014/main" id="{00000000-0008-0000-07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63366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66</xdr:row>
      <xdr:rowOff>19050</xdr:rowOff>
    </xdr:from>
    <xdr:to>
      <xdr:col>11</xdr:col>
      <xdr:colOff>485775</xdr:colOff>
      <xdr:row>66</xdr:row>
      <xdr:rowOff>409575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00000000-0008-0000-07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6327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20</xdr:row>
      <xdr:rowOff>19050</xdr:rowOff>
    </xdr:from>
    <xdr:to>
      <xdr:col>11</xdr:col>
      <xdr:colOff>476250</xdr:colOff>
      <xdr:row>20</xdr:row>
      <xdr:rowOff>409575</xdr:rowOff>
    </xdr:to>
    <xdr:pic>
      <xdr:nvPicPr>
        <xdr:cNvPr id="1215" name="Рисунок 589">
          <a:extLst>
            <a:ext uri="{FF2B5EF4-FFF2-40B4-BE49-F238E27FC236}">
              <a16:creationId xmlns:a16="http://schemas.microsoft.com/office/drawing/2014/main" id="{00000000-0008-0000-07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9144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20</xdr:row>
      <xdr:rowOff>0</xdr:rowOff>
    </xdr:from>
    <xdr:to>
      <xdr:col>10</xdr:col>
      <xdr:colOff>9525</xdr:colOff>
      <xdr:row>20</xdr:row>
      <xdr:rowOff>390525</xdr:rowOff>
    </xdr:to>
    <xdr:pic>
      <xdr:nvPicPr>
        <xdr:cNvPr id="1216" name="Рисунок 608">
          <a:extLst>
            <a:ext uri="{FF2B5EF4-FFF2-40B4-BE49-F238E27FC236}">
              <a16:creationId xmlns:a16="http://schemas.microsoft.com/office/drawing/2014/main" id="{00000000-0008-0000-07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91249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20</xdr:row>
      <xdr:rowOff>19050</xdr:rowOff>
    </xdr:from>
    <xdr:to>
      <xdr:col>10</xdr:col>
      <xdr:colOff>9525</xdr:colOff>
      <xdr:row>20</xdr:row>
      <xdr:rowOff>409575</xdr:rowOff>
    </xdr:to>
    <xdr:pic>
      <xdr:nvPicPr>
        <xdr:cNvPr id="1217" name="Рисунок 608">
          <a:extLst>
            <a:ext uri="{FF2B5EF4-FFF2-40B4-BE49-F238E27FC236}">
              <a16:creationId xmlns:a16="http://schemas.microsoft.com/office/drawing/2014/main" id="{00000000-0008-0000-07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91440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23</xdr:row>
      <xdr:rowOff>19050</xdr:rowOff>
    </xdr:from>
    <xdr:to>
      <xdr:col>10</xdr:col>
      <xdr:colOff>9525</xdr:colOff>
      <xdr:row>23</xdr:row>
      <xdr:rowOff>409575</xdr:rowOff>
    </xdr:to>
    <xdr:pic>
      <xdr:nvPicPr>
        <xdr:cNvPr id="1219" name="Рисунок 607">
          <a:extLst>
            <a:ext uri="{FF2B5EF4-FFF2-40B4-BE49-F238E27FC236}">
              <a16:creationId xmlns:a16="http://schemas.microsoft.com/office/drawing/2014/main" id="{00000000-0008-0000-07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108204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23</xdr:row>
      <xdr:rowOff>19050</xdr:rowOff>
    </xdr:from>
    <xdr:to>
      <xdr:col>11</xdr:col>
      <xdr:colOff>476250</xdr:colOff>
      <xdr:row>23</xdr:row>
      <xdr:rowOff>409575</xdr:rowOff>
    </xdr:to>
    <xdr:pic>
      <xdr:nvPicPr>
        <xdr:cNvPr id="1220" name="Рисунок 590">
          <a:extLst>
            <a:ext uri="{FF2B5EF4-FFF2-40B4-BE49-F238E27FC236}">
              <a16:creationId xmlns:a16="http://schemas.microsoft.com/office/drawing/2014/main" id="{00000000-0008-0000-07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0820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23</xdr:row>
      <xdr:rowOff>28575</xdr:rowOff>
    </xdr:from>
    <xdr:to>
      <xdr:col>10</xdr:col>
      <xdr:colOff>476250</xdr:colOff>
      <xdr:row>23</xdr:row>
      <xdr:rowOff>416718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id="{00000000-0008-0000-07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08299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151</xdr:row>
      <xdr:rowOff>19050</xdr:rowOff>
    </xdr:from>
    <xdr:to>
      <xdr:col>10</xdr:col>
      <xdr:colOff>19050</xdr:colOff>
      <xdr:row>151</xdr:row>
      <xdr:rowOff>409575</xdr:rowOff>
    </xdr:to>
    <xdr:pic>
      <xdr:nvPicPr>
        <xdr:cNvPr id="1222" name="Рисунок 606">
          <a:extLst>
            <a:ext uri="{FF2B5EF4-FFF2-40B4-BE49-F238E27FC236}">
              <a16:creationId xmlns:a16="http://schemas.microsoft.com/office/drawing/2014/main" id="{00000000-0008-0000-07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54305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35</xdr:row>
      <xdr:rowOff>0</xdr:rowOff>
    </xdr:from>
    <xdr:to>
      <xdr:col>10</xdr:col>
      <xdr:colOff>19050</xdr:colOff>
      <xdr:row>35</xdr:row>
      <xdr:rowOff>390525</xdr:rowOff>
    </xdr:to>
    <xdr:pic>
      <xdr:nvPicPr>
        <xdr:cNvPr id="1223" name="Рисунок 606">
          <a:extLst>
            <a:ext uri="{FF2B5EF4-FFF2-40B4-BE49-F238E27FC236}">
              <a16:creationId xmlns:a16="http://schemas.microsoft.com/office/drawing/2014/main" id="{00000000-0008-0000-07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58305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151</xdr:row>
      <xdr:rowOff>19050</xdr:rowOff>
    </xdr:from>
    <xdr:to>
      <xdr:col>11</xdr:col>
      <xdr:colOff>485775</xdr:colOff>
      <xdr:row>151</xdr:row>
      <xdr:rowOff>409575</xdr:rowOff>
    </xdr:to>
    <xdr:pic>
      <xdr:nvPicPr>
        <xdr:cNvPr id="1224" name="Рисунок 1223">
          <a:extLst>
            <a:ext uri="{FF2B5EF4-FFF2-40B4-BE49-F238E27FC236}">
              <a16:creationId xmlns:a16="http://schemas.microsoft.com/office/drawing/2014/main" id="{00000000-0008-0000-07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15430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35</xdr:row>
      <xdr:rowOff>0</xdr:rowOff>
    </xdr:from>
    <xdr:to>
      <xdr:col>10</xdr:col>
      <xdr:colOff>19050</xdr:colOff>
      <xdr:row>35</xdr:row>
      <xdr:rowOff>390525</xdr:rowOff>
    </xdr:to>
    <xdr:pic>
      <xdr:nvPicPr>
        <xdr:cNvPr id="1225" name="Рисунок 606">
          <a:extLst>
            <a:ext uri="{FF2B5EF4-FFF2-40B4-BE49-F238E27FC236}">
              <a16:creationId xmlns:a16="http://schemas.microsoft.com/office/drawing/2014/main" id="{00000000-0008-0000-07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58305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35</xdr:row>
      <xdr:rowOff>0</xdr:rowOff>
    </xdr:from>
    <xdr:to>
      <xdr:col>10</xdr:col>
      <xdr:colOff>19050</xdr:colOff>
      <xdr:row>35</xdr:row>
      <xdr:rowOff>390525</xdr:rowOff>
    </xdr:to>
    <xdr:pic>
      <xdr:nvPicPr>
        <xdr:cNvPr id="1226" name="Рисунок 606">
          <a:extLst>
            <a:ext uri="{FF2B5EF4-FFF2-40B4-BE49-F238E27FC236}">
              <a16:creationId xmlns:a16="http://schemas.microsoft.com/office/drawing/2014/main" id="{00000000-0008-0000-07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58305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44</xdr:row>
      <xdr:rowOff>28575</xdr:rowOff>
    </xdr:from>
    <xdr:to>
      <xdr:col>10</xdr:col>
      <xdr:colOff>19050</xdr:colOff>
      <xdr:row>45</xdr:row>
      <xdr:rowOff>85724</xdr:rowOff>
    </xdr:to>
    <xdr:pic>
      <xdr:nvPicPr>
        <xdr:cNvPr id="1227" name="Рисунок 615">
          <a:extLst>
            <a:ext uri="{FF2B5EF4-FFF2-40B4-BE49-F238E27FC236}">
              <a16:creationId xmlns:a16="http://schemas.microsoft.com/office/drawing/2014/main" id="{00000000-0008-0000-07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9631025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44</xdr:row>
      <xdr:rowOff>19050</xdr:rowOff>
    </xdr:from>
    <xdr:to>
      <xdr:col>10</xdr:col>
      <xdr:colOff>485775</xdr:colOff>
      <xdr:row>44</xdr:row>
      <xdr:rowOff>409575</xdr:rowOff>
    </xdr:to>
    <xdr:pic>
      <xdr:nvPicPr>
        <xdr:cNvPr id="1228" name="Рисунок 815">
          <a:extLst>
            <a:ext uri="{FF2B5EF4-FFF2-40B4-BE49-F238E27FC236}">
              <a16:creationId xmlns:a16="http://schemas.microsoft.com/office/drawing/2014/main" id="{00000000-0008-0000-07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9621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44</xdr:row>
      <xdr:rowOff>28575</xdr:rowOff>
    </xdr:from>
    <xdr:to>
      <xdr:col>11</xdr:col>
      <xdr:colOff>476250</xdr:colOff>
      <xdr:row>44</xdr:row>
      <xdr:rowOff>416718</xdr:rowOff>
    </xdr:to>
    <xdr:pic>
      <xdr:nvPicPr>
        <xdr:cNvPr id="1229" name="Рисунок 595">
          <a:extLst>
            <a:ext uri="{FF2B5EF4-FFF2-40B4-BE49-F238E27FC236}">
              <a16:creationId xmlns:a16="http://schemas.microsoft.com/office/drawing/2014/main" id="{00000000-0008-0000-07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96310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97</xdr:row>
      <xdr:rowOff>28575</xdr:rowOff>
    </xdr:from>
    <xdr:to>
      <xdr:col>11</xdr:col>
      <xdr:colOff>485775</xdr:colOff>
      <xdr:row>98</xdr:row>
      <xdr:rowOff>1</xdr:rowOff>
    </xdr:to>
    <xdr:pic>
      <xdr:nvPicPr>
        <xdr:cNvPr id="1231" name="Рисунок 693">
          <a:extLst>
            <a:ext uri="{FF2B5EF4-FFF2-40B4-BE49-F238E27FC236}">
              <a16:creationId xmlns:a16="http://schemas.microsoft.com/office/drawing/2014/main" id="{00000000-0008-0000-07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490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97</xdr:row>
      <xdr:rowOff>28575</xdr:rowOff>
    </xdr:from>
    <xdr:to>
      <xdr:col>10</xdr:col>
      <xdr:colOff>466725</xdr:colOff>
      <xdr:row>98</xdr:row>
      <xdr:rowOff>1</xdr:rowOff>
    </xdr:to>
    <xdr:pic>
      <xdr:nvPicPr>
        <xdr:cNvPr id="1232" name="Рисунок 708">
          <a:extLst>
            <a:ext uri="{FF2B5EF4-FFF2-40B4-BE49-F238E27FC236}">
              <a16:creationId xmlns:a16="http://schemas.microsoft.com/office/drawing/2014/main" id="{00000000-0008-0000-07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8490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133</xdr:row>
      <xdr:rowOff>19050</xdr:rowOff>
    </xdr:from>
    <xdr:to>
      <xdr:col>10</xdr:col>
      <xdr:colOff>476250</xdr:colOff>
      <xdr:row>133</xdr:row>
      <xdr:rowOff>409575</xdr:rowOff>
    </xdr:to>
    <xdr:pic>
      <xdr:nvPicPr>
        <xdr:cNvPr id="1234" name="Рисунок 779">
          <a:extLst>
            <a:ext uri="{FF2B5EF4-FFF2-40B4-BE49-F238E27FC236}">
              <a16:creationId xmlns:a16="http://schemas.microsoft.com/office/drawing/2014/main" id="{00000000-0008-0000-07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51092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133</xdr:row>
      <xdr:rowOff>28575</xdr:rowOff>
    </xdr:from>
    <xdr:to>
      <xdr:col>11</xdr:col>
      <xdr:colOff>476250</xdr:colOff>
      <xdr:row>134</xdr:row>
      <xdr:rowOff>1</xdr:rowOff>
    </xdr:to>
    <xdr:pic>
      <xdr:nvPicPr>
        <xdr:cNvPr id="1236" name="Рисунок 777">
          <a:extLst>
            <a:ext uri="{FF2B5EF4-FFF2-40B4-BE49-F238E27FC236}">
              <a16:creationId xmlns:a16="http://schemas.microsoft.com/office/drawing/2014/main" id="{00000000-0008-0000-07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511016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144</xdr:row>
      <xdr:rowOff>28575</xdr:rowOff>
    </xdr:from>
    <xdr:to>
      <xdr:col>11</xdr:col>
      <xdr:colOff>495300</xdr:colOff>
      <xdr:row>145</xdr:row>
      <xdr:rowOff>0</xdr:rowOff>
    </xdr:to>
    <xdr:pic>
      <xdr:nvPicPr>
        <xdr:cNvPr id="1237" name="Рисунок 712">
          <a:extLst>
            <a:ext uri="{FF2B5EF4-FFF2-40B4-BE49-F238E27FC236}">
              <a16:creationId xmlns:a16="http://schemas.microsoft.com/office/drawing/2014/main" id="{00000000-0008-0000-07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54873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15</xdr:row>
      <xdr:rowOff>19050</xdr:rowOff>
    </xdr:from>
    <xdr:to>
      <xdr:col>10</xdr:col>
      <xdr:colOff>485775</xdr:colOff>
      <xdr:row>15</xdr:row>
      <xdr:rowOff>409575</xdr:rowOff>
    </xdr:to>
    <xdr:pic>
      <xdr:nvPicPr>
        <xdr:cNvPr id="1238" name="Рисунок 1237">
          <a:extLst>
            <a:ext uri="{FF2B5EF4-FFF2-40B4-BE49-F238E27FC236}">
              <a16:creationId xmlns:a16="http://schemas.microsoft.com/office/drawing/2014/main" id="{00000000-0008-0000-07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7467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12</xdr:row>
      <xdr:rowOff>28575</xdr:rowOff>
    </xdr:from>
    <xdr:to>
      <xdr:col>11</xdr:col>
      <xdr:colOff>476250</xdr:colOff>
      <xdr:row>13</xdr:row>
      <xdr:rowOff>0</xdr:rowOff>
    </xdr:to>
    <xdr:pic>
      <xdr:nvPicPr>
        <xdr:cNvPr id="1239" name="Рисунок 1238">
          <a:extLst>
            <a:ext uri="{FF2B5EF4-FFF2-40B4-BE49-F238E27FC236}">
              <a16:creationId xmlns:a16="http://schemas.microsoft.com/office/drawing/2014/main" id="{00000000-0008-0000-07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6219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15</xdr:row>
      <xdr:rowOff>19050</xdr:rowOff>
    </xdr:from>
    <xdr:to>
      <xdr:col>11</xdr:col>
      <xdr:colOff>476250</xdr:colOff>
      <xdr:row>15</xdr:row>
      <xdr:rowOff>409575</xdr:rowOff>
    </xdr:to>
    <xdr:pic>
      <xdr:nvPicPr>
        <xdr:cNvPr id="1240" name="Рисунок 1239">
          <a:extLst>
            <a:ext uri="{FF2B5EF4-FFF2-40B4-BE49-F238E27FC236}">
              <a16:creationId xmlns:a16="http://schemas.microsoft.com/office/drawing/2014/main" id="{00000000-0008-0000-07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7467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144</xdr:row>
      <xdr:rowOff>28575</xdr:rowOff>
    </xdr:from>
    <xdr:to>
      <xdr:col>10</xdr:col>
      <xdr:colOff>495300</xdr:colOff>
      <xdr:row>145</xdr:row>
      <xdr:rowOff>0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00000000-0008-0000-07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54873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114300</xdr:colOff>
      <xdr:row>144</xdr:row>
      <xdr:rowOff>38100</xdr:rowOff>
    </xdr:from>
    <xdr:to>
      <xdr:col>23</xdr:col>
      <xdr:colOff>476250</xdr:colOff>
      <xdr:row>144</xdr:row>
      <xdr:rowOff>400050</xdr:rowOff>
    </xdr:to>
    <xdr:pic>
      <xdr:nvPicPr>
        <xdr:cNvPr id="1242" name="Рисунок 1241">
          <a:extLst>
            <a:ext uri="{FF2B5EF4-FFF2-40B4-BE49-F238E27FC236}">
              <a16:creationId xmlns:a16="http://schemas.microsoft.com/office/drawing/2014/main" id="{00000000-0008-0000-07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54883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144</xdr:row>
      <xdr:rowOff>38100</xdr:rowOff>
    </xdr:from>
    <xdr:to>
      <xdr:col>13</xdr:col>
      <xdr:colOff>447675</xdr:colOff>
      <xdr:row>144</xdr:row>
      <xdr:rowOff>400050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id="{00000000-0008-0000-07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54883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144</xdr:row>
      <xdr:rowOff>28575</xdr:rowOff>
    </xdr:from>
    <xdr:to>
      <xdr:col>25</xdr:col>
      <xdr:colOff>647700</xdr:colOff>
      <xdr:row>144</xdr:row>
      <xdr:rowOff>371475</xdr:rowOff>
    </xdr:to>
    <xdr:pic>
      <xdr:nvPicPr>
        <xdr:cNvPr id="1244" name="Рисунок 1243">
          <a:extLst>
            <a:ext uri="{FF2B5EF4-FFF2-40B4-BE49-F238E27FC236}">
              <a16:creationId xmlns:a16="http://schemas.microsoft.com/office/drawing/2014/main" id="{00000000-0008-0000-07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548735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139</xdr:row>
      <xdr:rowOff>28575</xdr:rowOff>
    </xdr:from>
    <xdr:to>
      <xdr:col>24</xdr:col>
      <xdr:colOff>447675</xdr:colOff>
      <xdr:row>139</xdr:row>
      <xdr:rowOff>390525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id="{00000000-0008-0000-07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52358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137</xdr:row>
      <xdr:rowOff>28575</xdr:rowOff>
    </xdr:from>
    <xdr:to>
      <xdr:col>24</xdr:col>
      <xdr:colOff>447675</xdr:colOff>
      <xdr:row>137</xdr:row>
      <xdr:rowOff>390525</xdr:rowOff>
    </xdr:to>
    <xdr:pic>
      <xdr:nvPicPr>
        <xdr:cNvPr id="1246" name="Рисунок 1245">
          <a:extLst>
            <a:ext uri="{FF2B5EF4-FFF2-40B4-BE49-F238E27FC236}">
              <a16:creationId xmlns:a16="http://schemas.microsoft.com/office/drawing/2014/main" id="{00000000-0008-0000-07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5152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170</xdr:row>
      <xdr:rowOff>28575</xdr:rowOff>
    </xdr:from>
    <xdr:to>
      <xdr:col>24</xdr:col>
      <xdr:colOff>447675</xdr:colOff>
      <xdr:row>170</xdr:row>
      <xdr:rowOff>390525</xdr:rowOff>
    </xdr:to>
    <xdr:pic>
      <xdr:nvPicPr>
        <xdr:cNvPr id="1247" name="Рисунок 1246">
          <a:extLst>
            <a:ext uri="{FF2B5EF4-FFF2-40B4-BE49-F238E27FC236}">
              <a16:creationId xmlns:a16="http://schemas.microsoft.com/office/drawing/2014/main" id="{00000000-0008-0000-07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5319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171</xdr:row>
      <xdr:rowOff>28575</xdr:rowOff>
    </xdr:from>
    <xdr:to>
      <xdr:col>24</xdr:col>
      <xdr:colOff>447675</xdr:colOff>
      <xdr:row>171</xdr:row>
      <xdr:rowOff>390525</xdr:rowOff>
    </xdr:to>
    <xdr:pic>
      <xdr:nvPicPr>
        <xdr:cNvPr id="1248" name="Рисунок 1247">
          <a:extLst>
            <a:ext uri="{FF2B5EF4-FFF2-40B4-BE49-F238E27FC236}">
              <a16:creationId xmlns:a16="http://schemas.microsoft.com/office/drawing/2014/main" id="{00000000-0008-0000-07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53616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138</xdr:row>
      <xdr:rowOff>28575</xdr:rowOff>
    </xdr:from>
    <xdr:to>
      <xdr:col>24</xdr:col>
      <xdr:colOff>447675</xdr:colOff>
      <xdr:row>138</xdr:row>
      <xdr:rowOff>390525</xdr:rowOff>
    </xdr:to>
    <xdr:pic>
      <xdr:nvPicPr>
        <xdr:cNvPr id="1250" name="Рисунок 1249">
          <a:extLst>
            <a:ext uri="{FF2B5EF4-FFF2-40B4-BE49-F238E27FC236}">
              <a16:creationId xmlns:a16="http://schemas.microsoft.com/office/drawing/2014/main" id="{00000000-0008-0000-07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51939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114300</xdr:colOff>
      <xdr:row>133</xdr:row>
      <xdr:rowOff>38100</xdr:rowOff>
    </xdr:from>
    <xdr:to>
      <xdr:col>23</xdr:col>
      <xdr:colOff>476250</xdr:colOff>
      <xdr:row>133</xdr:row>
      <xdr:rowOff>400050</xdr:rowOff>
    </xdr:to>
    <xdr:pic>
      <xdr:nvPicPr>
        <xdr:cNvPr id="1252" name="Рисунок 1251">
          <a:extLst>
            <a:ext uri="{FF2B5EF4-FFF2-40B4-BE49-F238E27FC236}">
              <a16:creationId xmlns:a16="http://schemas.microsoft.com/office/drawing/2014/main" id="{00000000-0008-0000-07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51111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133</xdr:row>
      <xdr:rowOff>28575</xdr:rowOff>
    </xdr:from>
    <xdr:to>
      <xdr:col>25</xdr:col>
      <xdr:colOff>647700</xdr:colOff>
      <xdr:row>133</xdr:row>
      <xdr:rowOff>371475</xdr:rowOff>
    </xdr:to>
    <xdr:pic>
      <xdr:nvPicPr>
        <xdr:cNvPr id="1254" name="Рисунок 1253">
          <a:extLst>
            <a:ext uri="{FF2B5EF4-FFF2-40B4-BE49-F238E27FC236}">
              <a16:creationId xmlns:a16="http://schemas.microsoft.com/office/drawing/2014/main" id="{00000000-0008-0000-07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511016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127</xdr:row>
      <xdr:rowOff>28575</xdr:rowOff>
    </xdr:from>
    <xdr:to>
      <xdr:col>25</xdr:col>
      <xdr:colOff>647700</xdr:colOff>
      <xdr:row>127</xdr:row>
      <xdr:rowOff>371475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id="{00000000-0008-0000-07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490061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114300</xdr:colOff>
      <xdr:row>127</xdr:row>
      <xdr:rowOff>38100</xdr:rowOff>
    </xdr:from>
    <xdr:to>
      <xdr:col>23</xdr:col>
      <xdr:colOff>476250</xdr:colOff>
      <xdr:row>127</xdr:row>
      <xdr:rowOff>400050</xdr:rowOff>
    </xdr:to>
    <xdr:pic>
      <xdr:nvPicPr>
        <xdr:cNvPr id="1256" name="Рисунок 1255">
          <a:extLst>
            <a:ext uri="{FF2B5EF4-FFF2-40B4-BE49-F238E27FC236}">
              <a16:creationId xmlns:a16="http://schemas.microsoft.com/office/drawing/2014/main" id="{00000000-0008-0000-07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49015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137</xdr:row>
      <xdr:rowOff>38100</xdr:rowOff>
    </xdr:from>
    <xdr:to>
      <xdr:col>13</xdr:col>
      <xdr:colOff>447675</xdr:colOff>
      <xdr:row>137</xdr:row>
      <xdr:rowOff>400050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id="{00000000-0008-0000-07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51530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170</xdr:row>
      <xdr:rowOff>38100</xdr:rowOff>
    </xdr:from>
    <xdr:to>
      <xdr:col>13</xdr:col>
      <xdr:colOff>447675</xdr:colOff>
      <xdr:row>170</xdr:row>
      <xdr:rowOff>400050</xdr:rowOff>
    </xdr:to>
    <xdr:pic>
      <xdr:nvPicPr>
        <xdr:cNvPr id="1258" name="Рисунок 1257">
          <a:extLst>
            <a:ext uri="{FF2B5EF4-FFF2-40B4-BE49-F238E27FC236}">
              <a16:creationId xmlns:a16="http://schemas.microsoft.com/office/drawing/2014/main" id="{00000000-0008-0000-07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53206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171</xdr:row>
      <xdr:rowOff>38100</xdr:rowOff>
    </xdr:from>
    <xdr:to>
      <xdr:col>13</xdr:col>
      <xdr:colOff>447675</xdr:colOff>
      <xdr:row>171</xdr:row>
      <xdr:rowOff>400050</xdr:rowOff>
    </xdr:to>
    <xdr:pic>
      <xdr:nvPicPr>
        <xdr:cNvPr id="1259" name="Рисунок 1258">
          <a:extLst>
            <a:ext uri="{FF2B5EF4-FFF2-40B4-BE49-F238E27FC236}">
              <a16:creationId xmlns:a16="http://schemas.microsoft.com/office/drawing/2014/main" id="{00000000-0008-0000-07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53625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125</xdr:row>
      <xdr:rowOff>28575</xdr:rowOff>
    </xdr:from>
    <xdr:to>
      <xdr:col>10</xdr:col>
      <xdr:colOff>466725</xdr:colOff>
      <xdr:row>126</xdr:row>
      <xdr:rowOff>1</xdr:rowOff>
    </xdr:to>
    <xdr:pic>
      <xdr:nvPicPr>
        <xdr:cNvPr id="1263" name="Рисунок 1262">
          <a:extLst>
            <a:ext uri="{FF2B5EF4-FFF2-40B4-BE49-F238E27FC236}">
              <a16:creationId xmlns:a16="http://schemas.microsoft.com/office/drawing/2014/main" id="{00000000-0008-0000-07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81679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171</xdr:row>
      <xdr:rowOff>28575</xdr:rowOff>
    </xdr:from>
    <xdr:to>
      <xdr:col>10</xdr:col>
      <xdr:colOff>466725</xdr:colOff>
      <xdr:row>172</xdr:row>
      <xdr:rowOff>0</xdr:rowOff>
    </xdr:to>
    <xdr:pic>
      <xdr:nvPicPr>
        <xdr:cNvPr id="1264" name="Рисунок 1263">
          <a:extLst>
            <a:ext uri="{FF2B5EF4-FFF2-40B4-BE49-F238E27FC236}">
              <a16:creationId xmlns:a16="http://schemas.microsoft.com/office/drawing/2014/main" id="{00000000-0008-0000-07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53616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88</xdr:row>
      <xdr:rowOff>28575</xdr:rowOff>
    </xdr:from>
    <xdr:to>
      <xdr:col>10</xdr:col>
      <xdr:colOff>466725</xdr:colOff>
      <xdr:row>89</xdr:row>
      <xdr:rowOff>0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id="{00000000-0008-0000-07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5137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88</xdr:row>
      <xdr:rowOff>28575</xdr:rowOff>
    </xdr:from>
    <xdr:to>
      <xdr:col>10</xdr:col>
      <xdr:colOff>466725</xdr:colOff>
      <xdr:row>89</xdr:row>
      <xdr:rowOff>0</xdr:rowOff>
    </xdr:to>
    <xdr:pic>
      <xdr:nvPicPr>
        <xdr:cNvPr id="1266" name="Рисунок 1265">
          <a:extLst>
            <a:ext uri="{FF2B5EF4-FFF2-40B4-BE49-F238E27FC236}">
              <a16:creationId xmlns:a16="http://schemas.microsoft.com/office/drawing/2014/main" id="{00000000-0008-0000-07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5137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90</xdr:row>
      <xdr:rowOff>19050</xdr:rowOff>
    </xdr:from>
    <xdr:to>
      <xdr:col>10</xdr:col>
      <xdr:colOff>485775</xdr:colOff>
      <xdr:row>90</xdr:row>
      <xdr:rowOff>409575</xdr:rowOff>
    </xdr:to>
    <xdr:pic>
      <xdr:nvPicPr>
        <xdr:cNvPr id="1267" name="Рисунок 1266">
          <a:extLst>
            <a:ext uri="{FF2B5EF4-FFF2-40B4-BE49-F238E27FC236}">
              <a16:creationId xmlns:a16="http://schemas.microsoft.com/office/drawing/2014/main" id="{00000000-0008-0000-07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35966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88</xdr:row>
      <xdr:rowOff>28575</xdr:rowOff>
    </xdr:from>
    <xdr:to>
      <xdr:col>10</xdr:col>
      <xdr:colOff>466725</xdr:colOff>
      <xdr:row>89</xdr:row>
      <xdr:rowOff>0</xdr:rowOff>
    </xdr:to>
    <xdr:pic>
      <xdr:nvPicPr>
        <xdr:cNvPr id="1268" name="Рисунок 1267">
          <a:extLst>
            <a:ext uri="{FF2B5EF4-FFF2-40B4-BE49-F238E27FC236}">
              <a16:creationId xmlns:a16="http://schemas.microsoft.com/office/drawing/2014/main" id="{00000000-0008-0000-07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5137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133</xdr:row>
      <xdr:rowOff>28575</xdr:rowOff>
    </xdr:from>
    <xdr:to>
      <xdr:col>24</xdr:col>
      <xdr:colOff>447675</xdr:colOff>
      <xdr:row>133</xdr:row>
      <xdr:rowOff>390525</xdr:rowOff>
    </xdr:to>
    <xdr:pic>
      <xdr:nvPicPr>
        <xdr:cNvPr id="1270" name="Рисунок 1269">
          <a:extLst>
            <a:ext uri="{FF2B5EF4-FFF2-40B4-BE49-F238E27FC236}">
              <a16:creationId xmlns:a16="http://schemas.microsoft.com/office/drawing/2014/main" id="{00000000-0008-0000-07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51101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127</xdr:row>
      <xdr:rowOff>28575</xdr:rowOff>
    </xdr:from>
    <xdr:to>
      <xdr:col>24</xdr:col>
      <xdr:colOff>447675</xdr:colOff>
      <xdr:row>127</xdr:row>
      <xdr:rowOff>390525</xdr:rowOff>
    </xdr:to>
    <xdr:pic>
      <xdr:nvPicPr>
        <xdr:cNvPr id="1271" name="Рисунок 1270">
          <a:extLst>
            <a:ext uri="{FF2B5EF4-FFF2-40B4-BE49-F238E27FC236}">
              <a16:creationId xmlns:a16="http://schemas.microsoft.com/office/drawing/2014/main" id="{00000000-0008-0000-07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9006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138</xdr:row>
      <xdr:rowOff>38100</xdr:rowOff>
    </xdr:from>
    <xdr:to>
      <xdr:col>13</xdr:col>
      <xdr:colOff>447675</xdr:colOff>
      <xdr:row>138</xdr:row>
      <xdr:rowOff>400050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00000000-0008-0000-07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51949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139</xdr:row>
      <xdr:rowOff>28575</xdr:rowOff>
    </xdr:from>
    <xdr:to>
      <xdr:col>13</xdr:col>
      <xdr:colOff>447675</xdr:colOff>
      <xdr:row>139</xdr:row>
      <xdr:rowOff>390525</xdr:rowOff>
    </xdr:to>
    <xdr:pic>
      <xdr:nvPicPr>
        <xdr:cNvPr id="1274" name="Рисунок 1273">
          <a:extLst>
            <a:ext uri="{FF2B5EF4-FFF2-40B4-BE49-F238E27FC236}">
              <a16:creationId xmlns:a16="http://schemas.microsoft.com/office/drawing/2014/main" id="{00000000-0008-0000-07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52358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125</xdr:row>
      <xdr:rowOff>28575</xdr:rowOff>
    </xdr:from>
    <xdr:to>
      <xdr:col>24</xdr:col>
      <xdr:colOff>447675</xdr:colOff>
      <xdr:row>125</xdr:row>
      <xdr:rowOff>390525</xdr:rowOff>
    </xdr:to>
    <xdr:pic>
      <xdr:nvPicPr>
        <xdr:cNvPr id="1275" name="Рисунок 1274">
          <a:extLst>
            <a:ext uri="{FF2B5EF4-FFF2-40B4-BE49-F238E27FC236}">
              <a16:creationId xmlns:a16="http://schemas.microsoft.com/office/drawing/2014/main" id="{00000000-0008-0000-07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8167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126</xdr:row>
      <xdr:rowOff>28575</xdr:rowOff>
    </xdr:from>
    <xdr:to>
      <xdr:col>24</xdr:col>
      <xdr:colOff>447675</xdr:colOff>
      <xdr:row>126</xdr:row>
      <xdr:rowOff>390525</xdr:rowOff>
    </xdr:to>
    <xdr:pic>
      <xdr:nvPicPr>
        <xdr:cNvPr id="1276" name="Рисунок 1275">
          <a:extLst>
            <a:ext uri="{FF2B5EF4-FFF2-40B4-BE49-F238E27FC236}">
              <a16:creationId xmlns:a16="http://schemas.microsoft.com/office/drawing/2014/main" id="{00000000-0008-0000-07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8587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96</xdr:row>
      <xdr:rowOff>28575</xdr:rowOff>
    </xdr:from>
    <xdr:to>
      <xdr:col>24</xdr:col>
      <xdr:colOff>447675</xdr:colOff>
      <xdr:row>96</xdr:row>
      <xdr:rowOff>390525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id="{00000000-0008-0000-07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8071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97</xdr:row>
      <xdr:rowOff>28575</xdr:rowOff>
    </xdr:from>
    <xdr:to>
      <xdr:col>24</xdr:col>
      <xdr:colOff>447675</xdr:colOff>
      <xdr:row>97</xdr:row>
      <xdr:rowOff>390525</xdr:rowOff>
    </xdr:to>
    <xdr:pic>
      <xdr:nvPicPr>
        <xdr:cNvPr id="1278" name="Рисунок 1277">
          <a:extLst>
            <a:ext uri="{FF2B5EF4-FFF2-40B4-BE49-F238E27FC236}">
              <a16:creationId xmlns:a16="http://schemas.microsoft.com/office/drawing/2014/main" id="{00000000-0008-0000-07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8490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127</xdr:row>
      <xdr:rowOff>38100</xdr:rowOff>
    </xdr:from>
    <xdr:to>
      <xdr:col>13</xdr:col>
      <xdr:colOff>447675</xdr:colOff>
      <xdr:row>127</xdr:row>
      <xdr:rowOff>400050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id="{00000000-0008-0000-07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9015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126</xdr:row>
      <xdr:rowOff>38100</xdr:rowOff>
    </xdr:from>
    <xdr:to>
      <xdr:col>13</xdr:col>
      <xdr:colOff>447675</xdr:colOff>
      <xdr:row>126</xdr:row>
      <xdr:rowOff>400050</xdr:rowOff>
    </xdr:to>
    <xdr:pic>
      <xdr:nvPicPr>
        <xdr:cNvPr id="1282" name="Рисунок 1281">
          <a:extLst>
            <a:ext uri="{FF2B5EF4-FFF2-40B4-BE49-F238E27FC236}">
              <a16:creationId xmlns:a16="http://schemas.microsoft.com/office/drawing/2014/main" id="{00000000-0008-0000-07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8596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125</xdr:row>
      <xdr:rowOff>28575</xdr:rowOff>
    </xdr:from>
    <xdr:to>
      <xdr:col>13</xdr:col>
      <xdr:colOff>447675</xdr:colOff>
      <xdr:row>125</xdr:row>
      <xdr:rowOff>390525</xdr:rowOff>
    </xdr:to>
    <xdr:pic>
      <xdr:nvPicPr>
        <xdr:cNvPr id="1283" name="Рисунок 1282">
          <a:extLst>
            <a:ext uri="{FF2B5EF4-FFF2-40B4-BE49-F238E27FC236}">
              <a16:creationId xmlns:a16="http://schemas.microsoft.com/office/drawing/2014/main" id="{00000000-0008-0000-07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8167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97</xdr:row>
      <xdr:rowOff>38100</xdr:rowOff>
    </xdr:from>
    <xdr:to>
      <xdr:col>13</xdr:col>
      <xdr:colOff>447675</xdr:colOff>
      <xdr:row>97</xdr:row>
      <xdr:rowOff>400050</xdr:rowOff>
    </xdr:to>
    <xdr:pic>
      <xdr:nvPicPr>
        <xdr:cNvPr id="1284" name="Рисунок 1283">
          <a:extLst>
            <a:ext uri="{FF2B5EF4-FFF2-40B4-BE49-F238E27FC236}">
              <a16:creationId xmlns:a16="http://schemas.microsoft.com/office/drawing/2014/main" id="{00000000-0008-0000-07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8500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96</xdr:row>
      <xdr:rowOff>38100</xdr:rowOff>
    </xdr:from>
    <xdr:to>
      <xdr:col>13</xdr:col>
      <xdr:colOff>447675</xdr:colOff>
      <xdr:row>96</xdr:row>
      <xdr:rowOff>400050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00000000-0008-0000-07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8080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95</xdr:row>
      <xdr:rowOff>0</xdr:rowOff>
    </xdr:from>
    <xdr:to>
      <xdr:col>13</xdr:col>
      <xdr:colOff>447675</xdr:colOff>
      <xdr:row>95</xdr:row>
      <xdr:rowOff>361950</xdr:rowOff>
    </xdr:to>
    <xdr:pic>
      <xdr:nvPicPr>
        <xdr:cNvPr id="1286" name="Рисунок 1285">
          <a:extLst>
            <a:ext uri="{FF2B5EF4-FFF2-40B4-BE49-F238E27FC236}">
              <a16:creationId xmlns:a16="http://schemas.microsoft.com/office/drawing/2014/main" id="{00000000-0008-0000-07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7623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88</xdr:row>
      <xdr:rowOff>28575</xdr:rowOff>
    </xdr:from>
    <xdr:to>
      <xdr:col>24</xdr:col>
      <xdr:colOff>447675</xdr:colOff>
      <xdr:row>88</xdr:row>
      <xdr:rowOff>390525</xdr:rowOff>
    </xdr:to>
    <xdr:pic>
      <xdr:nvPicPr>
        <xdr:cNvPr id="1287" name="Рисунок 1286">
          <a:extLst>
            <a:ext uri="{FF2B5EF4-FFF2-40B4-BE49-F238E27FC236}">
              <a16:creationId xmlns:a16="http://schemas.microsoft.com/office/drawing/2014/main" id="{00000000-0008-0000-07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5137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90</xdr:row>
      <xdr:rowOff>28575</xdr:rowOff>
    </xdr:from>
    <xdr:to>
      <xdr:col>24</xdr:col>
      <xdr:colOff>447675</xdr:colOff>
      <xdr:row>90</xdr:row>
      <xdr:rowOff>390525</xdr:rowOff>
    </xdr:to>
    <xdr:pic>
      <xdr:nvPicPr>
        <xdr:cNvPr id="1288" name="Рисунок 1287">
          <a:extLst>
            <a:ext uri="{FF2B5EF4-FFF2-40B4-BE49-F238E27FC236}">
              <a16:creationId xmlns:a16="http://schemas.microsoft.com/office/drawing/2014/main" id="{00000000-0008-0000-07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597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88</xdr:row>
      <xdr:rowOff>38100</xdr:rowOff>
    </xdr:from>
    <xdr:to>
      <xdr:col>13</xdr:col>
      <xdr:colOff>447675</xdr:colOff>
      <xdr:row>88</xdr:row>
      <xdr:rowOff>400050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id="{00000000-0008-0000-07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5147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90</xdr:row>
      <xdr:rowOff>28575</xdr:rowOff>
    </xdr:from>
    <xdr:to>
      <xdr:col>13</xdr:col>
      <xdr:colOff>447675</xdr:colOff>
      <xdr:row>90</xdr:row>
      <xdr:rowOff>390525</xdr:rowOff>
    </xdr:to>
    <xdr:pic>
      <xdr:nvPicPr>
        <xdr:cNvPr id="1290" name="Рисунок 1289">
          <a:extLst>
            <a:ext uri="{FF2B5EF4-FFF2-40B4-BE49-F238E27FC236}">
              <a16:creationId xmlns:a16="http://schemas.microsoft.com/office/drawing/2014/main" id="{00000000-0008-0000-07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597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84</xdr:row>
      <xdr:rowOff>28575</xdr:rowOff>
    </xdr:from>
    <xdr:to>
      <xdr:col>24</xdr:col>
      <xdr:colOff>447675</xdr:colOff>
      <xdr:row>84</xdr:row>
      <xdr:rowOff>390525</xdr:rowOff>
    </xdr:to>
    <xdr:pic>
      <xdr:nvPicPr>
        <xdr:cNvPr id="1291" name="Рисунок 1290">
          <a:extLst>
            <a:ext uri="{FF2B5EF4-FFF2-40B4-BE49-F238E27FC236}">
              <a16:creationId xmlns:a16="http://schemas.microsoft.com/office/drawing/2014/main" id="{00000000-0008-0000-07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3461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84</xdr:row>
      <xdr:rowOff>28575</xdr:rowOff>
    </xdr:from>
    <xdr:to>
      <xdr:col>25</xdr:col>
      <xdr:colOff>647700</xdr:colOff>
      <xdr:row>84</xdr:row>
      <xdr:rowOff>371475</xdr:rowOff>
    </xdr:to>
    <xdr:pic>
      <xdr:nvPicPr>
        <xdr:cNvPr id="1292" name="Рисунок 1291">
          <a:extLst>
            <a:ext uri="{FF2B5EF4-FFF2-40B4-BE49-F238E27FC236}">
              <a16:creationId xmlns:a16="http://schemas.microsoft.com/office/drawing/2014/main" id="{00000000-0008-0000-07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334613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84</xdr:row>
      <xdr:rowOff>28575</xdr:rowOff>
    </xdr:from>
    <xdr:to>
      <xdr:col>19</xdr:col>
      <xdr:colOff>438150</xdr:colOff>
      <xdr:row>84</xdr:row>
      <xdr:rowOff>390525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id="{00000000-0008-0000-07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33461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55</xdr:row>
      <xdr:rowOff>9525</xdr:rowOff>
    </xdr:from>
    <xdr:to>
      <xdr:col>11</xdr:col>
      <xdr:colOff>476250</xdr:colOff>
      <xdr:row>55</xdr:row>
      <xdr:rowOff>400050</xdr:rowOff>
    </xdr:to>
    <xdr:pic>
      <xdr:nvPicPr>
        <xdr:cNvPr id="1294" name="Рисунок 1293">
          <a:extLst>
            <a:ext uri="{FF2B5EF4-FFF2-40B4-BE49-F238E27FC236}">
              <a16:creationId xmlns:a16="http://schemas.microsoft.com/office/drawing/2014/main" id="{00000000-0008-0000-07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33838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84</xdr:row>
      <xdr:rowOff>38100</xdr:rowOff>
    </xdr:from>
    <xdr:to>
      <xdr:col>13</xdr:col>
      <xdr:colOff>447675</xdr:colOff>
      <xdr:row>84</xdr:row>
      <xdr:rowOff>400050</xdr:rowOff>
    </xdr:to>
    <xdr:pic>
      <xdr:nvPicPr>
        <xdr:cNvPr id="1295" name="Рисунок 1294">
          <a:extLst>
            <a:ext uri="{FF2B5EF4-FFF2-40B4-BE49-F238E27FC236}">
              <a16:creationId xmlns:a16="http://schemas.microsoft.com/office/drawing/2014/main" id="{00000000-0008-0000-07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3470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84</xdr:row>
      <xdr:rowOff>19050</xdr:rowOff>
    </xdr:from>
    <xdr:to>
      <xdr:col>10</xdr:col>
      <xdr:colOff>485775</xdr:colOff>
      <xdr:row>84</xdr:row>
      <xdr:rowOff>409575</xdr:rowOff>
    </xdr:to>
    <xdr:pic>
      <xdr:nvPicPr>
        <xdr:cNvPr id="1296" name="Рисунок 1295">
          <a:extLst>
            <a:ext uri="{FF2B5EF4-FFF2-40B4-BE49-F238E27FC236}">
              <a16:creationId xmlns:a16="http://schemas.microsoft.com/office/drawing/2014/main" id="{00000000-0008-0000-07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33451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84</xdr:row>
      <xdr:rowOff>19050</xdr:rowOff>
    </xdr:from>
    <xdr:to>
      <xdr:col>11</xdr:col>
      <xdr:colOff>485775</xdr:colOff>
      <xdr:row>84</xdr:row>
      <xdr:rowOff>409575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00000000-0008-0000-07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3451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75</xdr:row>
      <xdr:rowOff>28575</xdr:rowOff>
    </xdr:from>
    <xdr:to>
      <xdr:col>24</xdr:col>
      <xdr:colOff>447675</xdr:colOff>
      <xdr:row>75</xdr:row>
      <xdr:rowOff>390525</xdr:rowOff>
    </xdr:to>
    <xdr:pic>
      <xdr:nvPicPr>
        <xdr:cNvPr id="1298" name="Рисунок 1297">
          <a:extLst>
            <a:ext uri="{FF2B5EF4-FFF2-40B4-BE49-F238E27FC236}">
              <a16:creationId xmlns:a16="http://schemas.microsoft.com/office/drawing/2014/main" id="{00000000-0008-0000-07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0108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75</xdr:row>
      <xdr:rowOff>28575</xdr:rowOff>
    </xdr:from>
    <xdr:to>
      <xdr:col>25</xdr:col>
      <xdr:colOff>647700</xdr:colOff>
      <xdr:row>75</xdr:row>
      <xdr:rowOff>371475</xdr:rowOff>
    </xdr:to>
    <xdr:pic>
      <xdr:nvPicPr>
        <xdr:cNvPr id="1300" name="Рисунок 1299">
          <a:extLst>
            <a:ext uri="{FF2B5EF4-FFF2-40B4-BE49-F238E27FC236}">
              <a16:creationId xmlns:a16="http://schemas.microsoft.com/office/drawing/2014/main" id="{00000000-0008-0000-07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301085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75</xdr:row>
      <xdr:rowOff>28575</xdr:rowOff>
    </xdr:from>
    <xdr:to>
      <xdr:col>23</xdr:col>
      <xdr:colOff>457200</xdr:colOff>
      <xdr:row>75</xdr:row>
      <xdr:rowOff>390525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id="{00000000-0008-0000-07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30108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75</xdr:row>
      <xdr:rowOff>28575</xdr:rowOff>
    </xdr:from>
    <xdr:to>
      <xdr:col>13</xdr:col>
      <xdr:colOff>447675</xdr:colOff>
      <xdr:row>75</xdr:row>
      <xdr:rowOff>390525</xdr:rowOff>
    </xdr:to>
    <xdr:pic>
      <xdr:nvPicPr>
        <xdr:cNvPr id="1303" name="Рисунок 1302">
          <a:extLst>
            <a:ext uri="{FF2B5EF4-FFF2-40B4-BE49-F238E27FC236}">
              <a16:creationId xmlns:a16="http://schemas.microsoft.com/office/drawing/2014/main" id="{00000000-0008-0000-07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0108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71</xdr:row>
      <xdr:rowOff>38100</xdr:rowOff>
    </xdr:from>
    <xdr:to>
      <xdr:col>13</xdr:col>
      <xdr:colOff>447675</xdr:colOff>
      <xdr:row>71</xdr:row>
      <xdr:rowOff>400050</xdr:rowOff>
    </xdr:to>
    <xdr:pic>
      <xdr:nvPicPr>
        <xdr:cNvPr id="1304" name="Рисунок 1303">
          <a:extLst>
            <a:ext uri="{FF2B5EF4-FFF2-40B4-BE49-F238E27FC236}">
              <a16:creationId xmlns:a16="http://schemas.microsoft.com/office/drawing/2014/main" id="{00000000-0008-0000-07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8441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72</xdr:row>
      <xdr:rowOff>38100</xdr:rowOff>
    </xdr:from>
    <xdr:to>
      <xdr:col>13</xdr:col>
      <xdr:colOff>447675</xdr:colOff>
      <xdr:row>72</xdr:row>
      <xdr:rowOff>400050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id="{00000000-0008-0000-07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8860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71</xdr:row>
      <xdr:rowOff>28575</xdr:rowOff>
    </xdr:from>
    <xdr:to>
      <xdr:col>25</xdr:col>
      <xdr:colOff>647700</xdr:colOff>
      <xdr:row>71</xdr:row>
      <xdr:rowOff>371475</xdr:rowOff>
    </xdr:to>
    <xdr:pic>
      <xdr:nvPicPr>
        <xdr:cNvPr id="1306" name="Рисунок 1305">
          <a:extLst>
            <a:ext uri="{FF2B5EF4-FFF2-40B4-BE49-F238E27FC236}">
              <a16:creationId xmlns:a16="http://schemas.microsoft.com/office/drawing/2014/main" id="{00000000-0008-0000-07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284321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72</xdr:row>
      <xdr:rowOff>28575</xdr:rowOff>
    </xdr:from>
    <xdr:to>
      <xdr:col>25</xdr:col>
      <xdr:colOff>647700</xdr:colOff>
      <xdr:row>72</xdr:row>
      <xdr:rowOff>371475</xdr:rowOff>
    </xdr:to>
    <xdr:pic>
      <xdr:nvPicPr>
        <xdr:cNvPr id="1307" name="Рисунок 1306">
          <a:extLst>
            <a:ext uri="{FF2B5EF4-FFF2-40B4-BE49-F238E27FC236}">
              <a16:creationId xmlns:a16="http://schemas.microsoft.com/office/drawing/2014/main" id="{00000000-0008-0000-07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288512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71</xdr:row>
      <xdr:rowOff>28575</xdr:rowOff>
    </xdr:from>
    <xdr:to>
      <xdr:col>24</xdr:col>
      <xdr:colOff>447675</xdr:colOff>
      <xdr:row>71</xdr:row>
      <xdr:rowOff>390525</xdr:rowOff>
    </xdr:to>
    <xdr:pic>
      <xdr:nvPicPr>
        <xdr:cNvPr id="1308" name="Рисунок 1307">
          <a:extLst>
            <a:ext uri="{FF2B5EF4-FFF2-40B4-BE49-F238E27FC236}">
              <a16:creationId xmlns:a16="http://schemas.microsoft.com/office/drawing/2014/main" id="{00000000-0008-0000-07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8432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72</xdr:row>
      <xdr:rowOff>28575</xdr:rowOff>
    </xdr:from>
    <xdr:to>
      <xdr:col>24</xdr:col>
      <xdr:colOff>447675</xdr:colOff>
      <xdr:row>72</xdr:row>
      <xdr:rowOff>390525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id="{00000000-0008-0000-07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8851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71</xdr:row>
      <xdr:rowOff>28575</xdr:rowOff>
    </xdr:from>
    <xdr:to>
      <xdr:col>23</xdr:col>
      <xdr:colOff>457200</xdr:colOff>
      <xdr:row>71</xdr:row>
      <xdr:rowOff>390525</xdr:rowOff>
    </xdr:to>
    <xdr:pic>
      <xdr:nvPicPr>
        <xdr:cNvPr id="1310" name="Рисунок 1309">
          <a:extLst>
            <a:ext uri="{FF2B5EF4-FFF2-40B4-BE49-F238E27FC236}">
              <a16:creationId xmlns:a16="http://schemas.microsoft.com/office/drawing/2014/main" id="{00000000-0008-0000-07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8432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72</xdr:row>
      <xdr:rowOff>28575</xdr:rowOff>
    </xdr:from>
    <xdr:to>
      <xdr:col>23</xdr:col>
      <xdr:colOff>457200</xdr:colOff>
      <xdr:row>72</xdr:row>
      <xdr:rowOff>390525</xdr:rowOff>
    </xdr:to>
    <xdr:pic>
      <xdr:nvPicPr>
        <xdr:cNvPr id="1311" name="Рисунок 1310">
          <a:extLst>
            <a:ext uri="{FF2B5EF4-FFF2-40B4-BE49-F238E27FC236}">
              <a16:creationId xmlns:a16="http://schemas.microsoft.com/office/drawing/2014/main" id="{00000000-0008-0000-07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8851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66</xdr:row>
      <xdr:rowOff>38100</xdr:rowOff>
    </xdr:from>
    <xdr:to>
      <xdr:col>13</xdr:col>
      <xdr:colOff>447675</xdr:colOff>
      <xdr:row>66</xdr:row>
      <xdr:rowOff>400050</xdr:rowOff>
    </xdr:to>
    <xdr:pic>
      <xdr:nvPicPr>
        <xdr:cNvPr id="1312" name="Рисунок 1311">
          <a:extLst>
            <a:ext uri="{FF2B5EF4-FFF2-40B4-BE49-F238E27FC236}">
              <a16:creationId xmlns:a16="http://schemas.microsoft.com/office/drawing/2014/main" id="{00000000-0008-0000-07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6346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60</xdr:row>
      <xdr:rowOff>28575</xdr:rowOff>
    </xdr:from>
    <xdr:to>
      <xdr:col>24</xdr:col>
      <xdr:colOff>447675</xdr:colOff>
      <xdr:row>60</xdr:row>
      <xdr:rowOff>390525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id="{00000000-0008-0000-07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4660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65</xdr:row>
      <xdr:rowOff>0</xdr:rowOff>
    </xdr:from>
    <xdr:to>
      <xdr:col>24</xdr:col>
      <xdr:colOff>447675</xdr:colOff>
      <xdr:row>65</xdr:row>
      <xdr:rowOff>361950</xdr:rowOff>
    </xdr:to>
    <xdr:pic>
      <xdr:nvPicPr>
        <xdr:cNvPr id="1314" name="Рисунок 1313">
          <a:extLst>
            <a:ext uri="{FF2B5EF4-FFF2-40B4-BE49-F238E27FC236}">
              <a16:creationId xmlns:a16="http://schemas.microsoft.com/office/drawing/2014/main" id="{00000000-0008-0000-07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5888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66</xdr:row>
      <xdr:rowOff>28575</xdr:rowOff>
    </xdr:from>
    <xdr:to>
      <xdr:col>24</xdr:col>
      <xdr:colOff>447675</xdr:colOff>
      <xdr:row>66</xdr:row>
      <xdr:rowOff>390525</xdr:rowOff>
    </xdr:to>
    <xdr:pic>
      <xdr:nvPicPr>
        <xdr:cNvPr id="1315" name="Рисунок 1314">
          <a:extLst>
            <a:ext uri="{FF2B5EF4-FFF2-40B4-BE49-F238E27FC236}">
              <a16:creationId xmlns:a16="http://schemas.microsoft.com/office/drawing/2014/main" id="{00000000-0008-0000-07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6336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66675</xdr:colOff>
      <xdr:row>65</xdr:row>
      <xdr:rowOff>28575</xdr:rowOff>
    </xdr:from>
    <xdr:to>
      <xdr:col>25</xdr:col>
      <xdr:colOff>657225</xdr:colOff>
      <xdr:row>65</xdr:row>
      <xdr:rowOff>371475</xdr:rowOff>
    </xdr:to>
    <xdr:pic>
      <xdr:nvPicPr>
        <xdr:cNvPr id="1316" name="Рисунок 1315">
          <a:extLst>
            <a:ext uri="{FF2B5EF4-FFF2-40B4-BE49-F238E27FC236}">
              <a16:creationId xmlns:a16="http://schemas.microsoft.com/office/drawing/2014/main" id="{00000000-0008-0000-07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1175" y="256698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60</xdr:row>
      <xdr:rowOff>28575</xdr:rowOff>
    </xdr:from>
    <xdr:to>
      <xdr:col>10</xdr:col>
      <xdr:colOff>466725</xdr:colOff>
      <xdr:row>61</xdr:row>
      <xdr:rowOff>0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id="{00000000-0008-0000-07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4660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60</xdr:row>
      <xdr:rowOff>38100</xdr:rowOff>
    </xdr:from>
    <xdr:to>
      <xdr:col>13</xdr:col>
      <xdr:colOff>447675</xdr:colOff>
      <xdr:row>60</xdr:row>
      <xdr:rowOff>400050</xdr:rowOff>
    </xdr:to>
    <xdr:pic>
      <xdr:nvPicPr>
        <xdr:cNvPr id="1318" name="Рисунок 1317">
          <a:extLst>
            <a:ext uri="{FF2B5EF4-FFF2-40B4-BE49-F238E27FC236}">
              <a16:creationId xmlns:a16="http://schemas.microsoft.com/office/drawing/2014/main" id="{00000000-0008-0000-07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4669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55</xdr:row>
      <xdr:rowOff>28575</xdr:rowOff>
    </xdr:from>
    <xdr:to>
      <xdr:col>25</xdr:col>
      <xdr:colOff>647700</xdr:colOff>
      <xdr:row>55</xdr:row>
      <xdr:rowOff>371475</xdr:rowOff>
    </xdr:to>
    <xdr:pic>
      <xdr:nvPicPr>
        <xdr:cNvPr id="1319" name="Рисунок 1318">
          <a:extLst>
            <a:ext uri="{FF2B5EF4-FFF2-40B4-BE49-F238E27FC236}">
              <a16:creationId xmlns:a16="http://schemas.microsoft.com/office/drawing/2014/main" id="{00000000-0008-0000-07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234029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55</xdr:row>
      <xdr:rowOff>28575</xdr:rowOff>
    </xdr:from>
    <xdr:to>
      <xdr:col>24</xdr:col>
      <xdr:colOff>447675</xdr:colOff>
      <xdr:row>55</xdr:row>
      <xdr:rowOff>390525</xdr:rowOff>
    </xdr:to>
    <xdr:pic>
      <xdr:nvPicPr>
        <xdr:cNvPr id="1320" name="Рисунок 1319">
          <a:extLst>
            <a:ext uri="{FF2B5EF4-FFF2-40B4-BE49-F238E27FC236}">
              <a16:creationId xmlns:a16="http://schemas.microsoft.com/office/drawing/2014/main" id="{00000000-0008-0000-07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3402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53</xdr:row>
      <xdr:rowOff>28575</xdr:rowOff>
    </xdr:from>
    <xdr:to>
      <xdr:col>24</xdr:col>
      <xdr:colOff>447675</xdr:colOff>
      <xdr:row>53</xdr:row>
      <xdr:rowOff>390525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id="{00000000-0008-0000-07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2564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54</xdr:row>
      <xdr:rowOff>28575</xdr:rowOff>
    </xdr:from>
    <xdr:to>
      <xdr:col>24</xdr:col>
      <xdr:colOff>447675</xdr:colOff>
      <xdr:row>54</xdr:row>
      <xdr:rowOff>390525</xdr:rowOff>
    </xdr:to>
    <xdr:pic>
      <xdr:nvPicPr>
        <xdr:cNvPr id="1322" name="Рисунок 1321">
          <a:extLst>
            <a:ext uri="{FF2B5EF4-FFF2-40B4-BE49-F238E27FC236}">
              <a16:creationId xmlns:a16="http://schemas.microsoft.com/office/drawing/2014/main" id="{00000000-0008-0000-07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2983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53</xdr:row>
      <xdr:rowOff>28575</xdr:rowOff>
    </xdr:from>
    <xdr:to>
      <xdr:col>23</xdr:col>
      <xdr:colOff>457200</xdr:colOff>
      <xdr:row>53</xdr:row>
      <xdr:rowOff>390525</xdr:rowOff>
    </xdr:to>
    <xdr:pic>
      <xdr:nvPicPr>
        <xdr:cNvPr id="1323" name="Рисунок 1322">
          <a:extLst>
            <a:ext uri="{FF2B5EF4-FFF2-40B4-BE49-F238E27FC236}">
              <a16:creationId xmlns:a16="http://schemas.microsoft.com/office/drawing/2014/main" id="{00000000-0008-0000-07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2564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54</xdr:row>
      <xdr:rowOff>28575</xdr:rowOff>
    </xdr:from>
    <xdr:to>
      <xdr:col>23</xdr:col>
      <xdr:colOff>457200</xdr:colOff>
      <xdr:row>54</xdr:row>
      <xdr:rowOff>390525</xdr:rowOff>
    </xdr:to>
    <xdr:pic>
      <xdr:nvPicPr>
        <xdr:cNvPr id="1324" name="Рисунок 1323">
          <a:extLst>
            <a:ext uri="{FF2B5EF4-FFF2-40B4-BE49-F238E27FC236}">
              <a16:creationId xmlns:a16="http://schemas.microsoft.com/office/drawing/2014/main" id="{00000000-0008-0000-07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2983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55</xdr:row>
      <xdr:rowOff>28575</xdr:rowOff>
    </xdr:from>
    <xdr:to>
      <xdr:col>19</xdr:col>
      <xdr:colOff>438150</xdr:colOff>
      <xdr:row>55</xdr:row>
      <xdr:rowOff>390525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id="{00000000-0008-0000-07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23402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55</xdr:row>
      <xdr:rowOff>28575</xdr:rowOff>
    </xdr:from>
    <xdr:to>
      <xdr:col>23</xdr:col>
      <xdr:colOff>457200</xdr:colOff>
      <xdr:row>55</xdr:row>
      <xdr:rowOff>390525</xdr:rowOff>
    </xdr:to>
    <xdr:pic>
      <xdr:nvPicPr>
        <xdr:cNvPr id="1326" name="Рисунок 1325">
          <a:extLst>
            <a:ext uri="{FF2B5EF4-FFF2-40B4-BE49-F238E27FC236}">
              <a16:creationId xmlns:a16="http://schemas.microsoft.com/office/drawing/2014/main" id="{00000000-0008-0000-07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3402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55</xdr:row>
      <xdr:rowOff>38100</xdr:rowOff>
    </xdr:from>
    <xdr:to>
      <xdr:col>13</xdr:col>
      <xdr:colOff>447675</xdr:colOff>
      <xdr:row>55</xdr:row>
      <xdr:rowOff>400050</xdr:rowOff>
    </xdr:to>
    <xdr:pic>
      <xdr:nvPicPr>
        <xdr:cNvPr id="1327" name="Рисунок 1326">
          <a:extLst>
            <a:ext uri="{FF2B5EF4-FFF2-40B4-BE49-F238E27FC236}">
              <a16:creationId xmlns:a16="http://schemas.microsoft.com/office/drawing/2014/main" id="{00000000-0008-0000-07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3412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54</xdr:row>
      <xdr:rowOff>28575</xdr:rowOff>
    </xdr:from>
    <xdr:to>
      <xdr:col>13</xdr:col>
      <xdr:colOff>447675</xdr:colOff>
      <xdr:row>54</xdr:row>
      <xdr:rowOff>390525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id="{00000000-0008-0000-07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2983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53</xdr:row>
      <xdr:rowOff>38100</xdr:rowOff>
    </xdr:from>
    <xdr:to>
      <xdr:col>13</xdr:col>
      <xdr:colOff>447675</xdr:colOff>
      <xdr:row>53</xdr:row>
      <xdr:rowOff>400050</xdr:rowOff>
    </xdr:to>
    <xdr:pic>
      <xdr:nvPicPr>
        <xdr:cNvPr id="1330" name="Рисунок 1329">
          <a:extLst>
            <a:ext uri="{FF2B5EF4-FFF2-40B4-BE49-F238E27FC236}">
              <a16:creationId xmlns:a16="http://schemas.microsoft.com/office/drawing/2014/main" id="{00000000-0008-0000-07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2574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46</xdr:row>
      <xdr:rowOff>28575</xdr:rowOff>
    </xdr:from>
    <xdr:to>
      <xdr:col>24</xdr:col>
      <xdr:colOff>447675</xdr:colOff>
      <xdr:row>46</xdr:row>
      <xdr:rowOff>390525</xdr:rowOff>
    </xdr:to>
    <xdr:pic>
      <xdr:nvPicPr>
        <xdr:cNvPr id="1331" name="Рисунок 1330">
          <a:extLst>
            <a:ext uri="{FF2B5EF4-FFF2-40B4-BE49-F238E27FC236}">
              <a16:creationId xmlns:a16="http://schemas.microsoft.com/office/drawing/2014/main" id="{00000000-0008-0000-07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0469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46</xdr:row>
      <xdr:rowOff>28575</xdr:rowOff>
    </xdr:from>
    <xdr:to>
      <xdr:col>23</xdr:col>
      <xdr:colOff>457200</xdr:colOff>
      <xdr:row>46</xdr:row>
      <xdr:rowOff>390525</xdr:rowOff>
    </xdr:to>
    <xdr:pic>
      <xdr:nvPicPr>
        <xdr:cNvPr id="1332" name="Рисунок 1331">
          <a:extLst>
            <a:ext uri="{FF2B5EF4-FFF2-40B4-BE49-F238E27FC236}">
              <a16:creationId xmlns:a16="http://schemas.microsoft.com/office/drawing/2014/main" id="{00000000-0008-0000-07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0469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46</xdr:row>
      <xdr:rowOff>38100</xdr:rowOff>
    </xdr:from>
    <xdr:to>
      <xdr:col>13</xdr:col>
      <xdr:colOff>447675</xdr:colOff>
      <xdr:row>46</xdr:row>
      <xdr:rowOff>400050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id="{00000000-0008-0000-07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0478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44</xdr:row>
      <xdr:rowOff>38100</xdr:rowOff>
    </xdr:from>
    <xdr:to>
      <xdr:col>13</xdr:col>
      <xdr:colOff>447675</xdr:colOff>
      <xdr:row>44</xdr:row>
      <xdr:rowOff>400050</xdr:rowOff>
    </xdr:to>
    <xdr:pic>
      <xdr:nvPicPr>
        <xdr:cNvPr id="1334" name="Рисунок 1333">
          <a:extLst>
            <a:ext uri="{FF2B5EF4-FFF2-40B4-BE49-F238E27FC236}">
              <a16:creationId xmlns:a16="http://schemas.microsoft.com/office/drawing/2014/main" id="{00000000-0008-0000-07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9640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45</xdr:row>
      <xdr:rowOff>38100</xdr:rowOff>
    </xdr:from>
    <xdr:to>
      <xdr:col>13</xdr:col>
      <xdr:colOff>447675</xdr:colOff>
      <xdr:row>45</xdr:row>
      <xdr:rowOff>400050</xdr:rowOff>
    </xdr:to>
    <xdr:pic>
      <xdr:nvPicPr>
        <xdr:cNvPr id="1335" name="Рисунок 1334">
          <a:extLst>
            <a:ext uri="{FF2B5EF4-FFF2-40B4-BE49-F238E27FC236}">
              <a16:creationId xmlns:a16="http://schemas.microsoft.com/office/drawing/2014/main" id="{00000000-0008-0000-07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0059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44</xdr:row>
      <xdr:rowOff>28575</xdr:rowOff>
    </xdr:from>
    <xdr:to>
      <xdr:col>19</xdr:col>
      <xdr:colOff>438150</xdr:colOff>
      <xdr:row>44</xdr:row>
      <xdr:rowOff>390525</xdr:rowOff>
    </xdr:to>
    <xdr:pic>
      <xdr:nvPicPr>
        <xdr:cNvPr id="1336" name="Рисунок 1335">
          <a:extLst>
            <a:ext uri="{FF2B5EF4-FFF2-40B4-BE49-F238E27FC236}">
              <a16:creationId xmlns:a16="http://schemas.microsoft.com/office/drawing/2014/main" id="{00000000-0008-0000-07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9631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45</xdr:row>
      <xdr:rowOff>28575</xdr:rowOff>
    </xdr:from>
    <xdr:to>
      <xdr:col>23</xdr:col>
      <xdr:colOff>457200</xdr:colOff>
      <xdr:row>45</xdr:row>
      <xdr:rowOff>390525</xdr:rowOff>
    </xdr:to>
    <xdr:pic>
      <xdr:nvPicPr>
        <xdr:cNvPr id="1337" name="Рисунок 1336">
          <a:extLst>
            <a:ext uri="{FF2B5EF4-FFF2-40B4-BE49-F238E27FC236}">
              <a16:creationId xmlns:a16="http://schemas.microsoft.com/office/drawing/2014/main" id="{00000000-0008-0000-07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0050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45</xdr:row>
      <xdr:rowOff>28575</xdr:rowOff>
    </xdr:from>
    <xdr:to>
      <xdr:col>24</xdr:col>
      <xdr:colOff>447675</xdr:colOff>
      <xdr:row>45</xdr:row>
      <xdr:rowOff>390525</xdr:rowOff>
    </xdr:to>
    <xdr:pic>
      <xdr:nvPicPr>
        <xdr:cNvPr id="1338" name="Рисунок 1337">
          <a:extLst>
            <a:ext uri="{FF2B5EF4-FFF2-40B4-BE49-F238E27FC236}">
              <a16:creationId xmlns:a16="http://schemas.microsoft.com/office/drawing/2014/main" id="{00000000-0008-0000-07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0050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45</xdr:row>
      <xdr:rowOff>28575</xdr:rowOff>
    </xdr:from>
    <xdr:to>
      <xdr:col>25</xdr:col>
      <xdr:colOff>647700</xdr:colOff>
      <xdr:row>45</xdr:row>
      <xdr:rowOff>371475</xdr:rowOff>
    </xdr:to>
    <xdr:pic>
      <xdr:nvPicPr>
        <xdr:cNvPr id="1339" name="Рисунок 1338">
          <a:extLst>
            <a:ext uri="{FF2B5EF4-FFF2-40B4-BE49-F238E27FC236}">
              <a16:creationId xmlns:a16="http://schemas.microsoft.com/office/drawing/2014/main" id="{00000000-0008-0000-07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200501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44</xdr:row>
      <xdr:rowOff>28575</xdr:rowOff>
    </xdr:from>
    <xdr:to>
      <xdr:col>25</xdr:col>
      <xdr:colOff>647700</xdr:colOff>
      <xdr:row>44</xdr:row>
      <xdr:rowOff>371475</xdr:rowOff>
    </xdr:to>
    <xdr:pic>
      <xdr:nvPicPr>
        <xdr:cNvPr id="1340" name="Рисунок 1339">
          <a:extLst>
            <a:ext uri="{FF2B5EF4-FFF2-40B4-BE49-F238E27FC236}">
              <a16:creationId xmlns:a16="http://schemas.microsoft.com/office/drawing/2014/main" id="{00000000-0008-0000-07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196310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44</xdr:row>
      <xdr:rowOff>28575</xdr:rowOff>
    </xdr:from>
    <xdr:to>
      <xdr:col>23</xdr:col>
      <xdr:colOff>457200</xdr:colOff>
      <xdr:row>44</xdr:row>
      <xdr:rowOff>390525</xdr:rowOff>
    </xdr:to>
    <xdr:pic>
      <xdr:nvPicPr>
        <xdr:cNvPr id="1341" name="Рисунок 1340">
          <a:extLst>
            <a:ext uri="{FF2B5EF4-FFF2-40B4-BE49-F238E27FC236}">
              <a16:creationId xmlns:a16="http://schemas.microsoft.com/office/drawing/2014/main" id="{00000000-0008-0000-07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19631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44</xdr:row>
      <xdr:rowOff>28575</xdr:rowOff>
    </xdr:from>
    <xdr:to>
      <xdr:col>24</xdr:col>
      <xdr:colOff>447675</xdr:colOff>
      <xdr:row>44</xdr:row>
      <xdr:rowOff>390525</xdr:rowOff>
    </xdr:to>
    <xdr:pic>
      <xdr:nvPicPr>
        <xdr:cNvPr id="1342" name="Рисунок 1341">
          <a:extLst>
            <a:ext uri="{FF2B5EF4-FFF2-40B4-BE49-F238E27FC236}">
              <a16:creationId xmlns:a16="http://schemas.microsoft.com/office/drawing/2014/main" id="{00000000-0008-0000-07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9631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31</xdr:row>
      <xdr:rowOff>28575</xdr:rowOff>
    </xdr:from>
    <xdr:to>
      <xdr:col>23</xdr:col>
      <xdr:colOff>457200</xdr:colOff>
      <xdr:row>31</xdr:row>
      <xdr:rowOff>390525</xdr:rowOff>
    </xdr:to>
    <xdr:pic>
      <xdr:nvPicPr>
        <xdr:cNvPr id="1343" name="Рисунок 1342">
          <a:extLst>
            <a:ext uri="{FF2B5EF4-FFF2-40B4-BE49-F238E27FC236}">
              <a16:creationId xmlns:a16="http://schemas.microsoft.com/office/drawing/2014/main" id="{00000000-0008-0000-07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13344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151</xdr:row>
      <xdr:rowOff>28575</xdr:rowOff>
    </xdr:from>
    <xdr:to>
      <xdr:col>23</xdr:col>
      <xdr:colOff>457200</xdr:colOff>
      <xdr:row>151</xdr:row>
      <xdr:rowOff>390525</xdr:rowOff>
    </xdr:to>
    <xdr:pic>
      <xdr:nvPicPr>
        <xdr:cNvPr id="1344" name="Рисунок 1343">
          <a:extLst>
            <a:ext uri="{FF2B5EF4-FFF2-40B4-BE49-F238E27FC236}">
              <a16:creationId xmlns:a16="http://schemas.microsoft.com/office/drawing/2014/main" id="{00000000-0008-0000-07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15440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20</xdr:row>
      <xdr:rowOff>28575</xdr:rowOff>
    </xdr:from>
    <xdr:to>
      <xdr:col>23</xdr:col>
      <xdr:colOff>457200</xdr:colOff>
      <xdr:row>20</xdr:row>
      <xdr:rowOff>390525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00000000-0008-0000-07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9153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22</xdr:row>
      <xdr:rowOff>28575</xdr:rowOff>
    </xdr:from>
    <xdr:to>
      <xdr:col>23</xdr:col>
      <xdr:colOff>457200</xdr:colOff>
      <xdr:row>22</xdr:row>
      <xdr:rowOff>390525</xdr:rowOff>
    </xdr:to>
    <xdr:pic>
      <xdr:nvPicPr>
        <xdr:cNvPr id="1346" name="Рисунок 1345">
          <a:extLst>
            <a:ext uri="{FF2B5EF4-FFF2-40B4-BE49-F238E27FC236}">
              <a16:creationId xmlns:a16="http://schemas.microsoft.com/office/drawing/2014/main" id="{00000000-0008-0000-07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10410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23</xdr:row>
      <xdr:rowOff>28575</xdr:rowOff>
    </xdr:from>
    <xdr:to>
      <xdr:col>23</xdr:col>
      <xdr:colOff>457200</xdr:colOff>
      <xdr:row>23</xdr:row>
      <xdr:rowOff>390525</xdr:rowOff>
    </xdr:to>
    <xdr:pic>
      <xdr:nvPicPr>
        <xdr:cNvPr id="1347" name="Рисунок 1346">
          <a:extLst>
            <a:ext uri="{FF2B5EF4-FFF2-40B4-BE49-F238E27FC236}">
              <a16:creationId xmlns:a16="http://schemas.microsoft.com/office/drawing/2014/main" id="{00000000-0008-0000-07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10829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20</xdr:row>
      <xdr:rowOff>28575</xdr:rowOff>
    </xdr:from>
    <xdr:to>
      <xdr:col>24</xdr:col>
      <xdr:colOff>447675</xdr:colOff>
      <xdr:row>20</xdr:row>
      <xdr:rowOff>390525</xdr:rowOff>
    </xdr:to>
    <xdr:pic>
      <xdr:nvPicPr>
        <xdr:cNvPr id="1348" name="Рисунок 1347">
          <a:extLst>
            <a:ext uri="{FF2B5EF4-FFF2-40B4-BE49-F238E27FC236}">
              <a16:creationId xmlns:a16="http://schemas.microsoft.com/office/drawing/2014/main" id="{00000000-0008-0000-07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9153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22</xdr:row>
      <xdr:rowOff>28575</xdr:rowOff>
    </xdr:from>
    <xdr:to>
      <xdr:col>24</xdr:col>
      <xdr:colOff>447675</xdr:colOff>
      <xdr:row>22</xdr:row>
      <xdr:rowOff>390525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00000000-0008-0000-07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0410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23</xdr:row>
      <xdr:rowOff>28575</xdr:rowOff>
    </xdr:from>
    <xdr:to>
      <xdr:col>24</xdr:col>
      <xdr:colOff>447675</xdr:colOff>
      <xdr:row>23</xdr:row>
      <xdr:rowOff>390525</xdr:rowOff>
    </xdr:to>
    <xdr:pic>
      <xdr:nvPicPr>
        <xdr:cNvPr id="1350" name="Рисунок 1349">
          <a:extLst>
            <a:ext uri="{FF2B5EF4-FFF2-40B4-BE49-F238E27FC236}">
              <a16:creationId xmlns:a16="http://schemas.microsoft.com/office/drawing/2014/main" id="{00000000-0008-0000-07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0829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28</xdr:row>
      <xdr:rowOff>28575</xdr:rowOff>
    </xdr:from>
    <xdr:to>
      <xdr:col>24</xdr:col>
      <xdr:colOff>447675</xdr:colOff>
      <xdr:row>28</xdr:row>
      <xdr:rowOff>390525</xdr:rowOff>
    </xdr:to>
    <xdr:pic>
      <xdr:nvPicPr>
        <xdr:cNvPr id="1351" name="Рисунок 1350">
          <a:extLst>
            <a:ext uri="{FF2B5EF4-FFF2-40B4-BE49-F238E27FC236}">
              <a16:creationId xmlns:a16="http://schemas.microsoft.com/office/drawing/2014/main" id="{00000000-0008-0000-07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2506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31</xdr:row>
      <xdr:rowOff>28575</xdr:rowOff>
    </xdr:from>
    <xdr:to>
      <xdr:col>24</xdr:col>
      <xdr:colOff>447675</xdr:colOff>
      <xdr:row>31</xdr:row>
      <xdr:rowOff>390525</xdr:rowOff>
    </xdr:to>
    <xdr:pic>
      <xdr:nvPicPr>
        <xdr:cNvPr id="1352" name="Рисунок 1351">
          <a:extLst>
            <a:ext uri="{FF2B5EF4-FFF2-40B4-BE49-F238E27FC236}">
              <a16:creationId xmlns:a16="http://schemas.microsoft.com/office/drawing/2014/main" id="{00000000-0008-0000-07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3344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151</xdr:row>
      <xdr:rowOff>28575</xdr:rowOff>
    </xdr:from>
    <xdr:to>
      <xdr:col>24</xdr:col>
      <xdr:colOff>447675</xdr:colOff>
      <xdr:row>151</xdr:row>
      <xdr:rowOff>390525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id="{00000000-0008-0000-07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5440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20</xdr:row>
      <xdr:rowOff>28575</xdr:rowOff>
    </xdr:from>
    <xdr:to>
      <xdr:col>25</xdr:col>
      <xdr:colOff>647700</xdr:colOff>
      <xdr:row>20</xdr:row>
      <xdr:rowOff>371475</xdr:rowOff>
    </xdr:to>
    <xdr:pic>
      <xdr:nvPicPr>
        <xdr:cNvPr id="1354" name="Рисунок 1353">
          <a:extLst>
            <a:ext uri="{FF2B5EF4-FFF2-40B4-BE49-F238E27FC236}">
              <a16:creationId xmlns:a16="http://schemas.microsoft.com/office/drawing/2014/main" id="{00000000-0008-0000-07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91535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22</xdr:row>
      <xdr:rowOff>28575</xdr:rowOff>
    </xdr:from>
    <xdr:to>
      <xdr:col>25</xdr:col>
      <xdr:colOff>647700</xdr:colOff>
      <xdr:row>22</xdr:row>
      <xdr:rowOff>371475</xdr:rowOff>
    </xdr:to>
    <xdr:pic>
      <xdr:nvPicPr>
        <xdr:cNvPr id="1355" name="Рисунок 1354">
          <a:extLst>
            <a:ext uri="{FF2B5EF4-FFF2-40B4-BE49-F238E27FC236}">
              <a16:creationId xmlns:a16="http://schemas.microsoft.com/office/drawing/2014/main" id="{00000000-0008-0000-07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104108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23</xdr:row>
      <xdr:rowOff>28575</xdr:rowOff>
    </xdr:from>
    <xdr:to>
      <xdr:col>25</xdr:col>
      <xdr:colOff>647700</xdr:colOff>
      <xdr:row>23</xdr:row>
      <xdr:rowOff>371475</xdr:rowOff>
    </xdr:to>
    <xdr:pic>
      <xdr:nvPicPr>
        <xdr:cNvPr id="1356" name="Рисунок 1355">
          <a:extLst>
            <a:ext uri="{FF2B5EF4-FFF2-40B4-BE49-F238E27FC236}">
              <a16:creationId xmlns:a16="http://schemas.microsoft.com/office/drawing/2014/main" id="{00000000-0008-0000-07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108299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20</xdr:row>
      <xdr:rowOff>38100</xdr:rowOff>
    </xdr:from>
    <xdr:to>
      <xdr:col>13</xdr:col>
      <xdr:colOff>447675</xdr:colOff>
      <xdr:row>20</xdr:row>
      <xdr:rowOff>400050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id="{00000000-0008-0000-07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9163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22</xdr:row>
      <xdr:rowOff>38100</xdr:rowOff>
    </xdr:from>
    <xdr:to>
      <xdr:col>13</xdr:col>
      <xdr:colOff>447675</xdr:colOff>
      <xdr:row>22</xdr:row>
      <xdr:rowOff>400050</xdr:rowOff>
    </xdr:to>
    <xdr:pic>
      <xdr:nvPicPr>
        <xdr:cNvPr id="1358" name="Рисунок 1357">
          <a:extLst>
            <a:ext uri="{FF2B5EF4-FFF2-40B4-BE49-F238E27FC236}">
              <a16:creationId xmlns:a16="http://schemas.microsoft.com/office/drawing/2014/main" id="{00000000-0008-0000-07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0420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23</xdr:row>
      <xdr:rowOff>38100</xdr:rowOff>
    </xdr:from>
    <xdr:to>
      <xdr:col>13</xdr:col>
      <xdr:colOff>447675</xdr:colOff>
      <xdr:row>23</xdr:row>
      <xdr:rowOff>400050</xdr:rowOff>
    </xdr:to>
    <xdr:pic>
      <xdr:nvPicPr>
        <xdr:cNvPr id="1359" name="Рисунок 1358">
          <a:extLst>
            <a:ext uri="{FF2B5EF4-FFF2-40B4-BE49-F238E27FC236}">
              <a16:creationId xmlns:a16="http://schemas.microsoft.com/office/drawing/2014/main" id="{00000000-0008-0000-07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0839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28</xdr:row>
      <xdr:rowOff>38100</xdr:rowOff>
    </xdr:from>
    <xdr:to>
      <xdr:col>13</xdr:col>
      <xdr:colOff>447675</xdr:colOff>
      <xdr:row>28</xdr:row>
      <xdr:rowOff>400050</xdr:rowOff>
    </xdr:to>
    <xdr:pic>
      <xdr:nvPicPr>
        <xdr:cNvPr id="1360" name="Рисунок 1359">
          <a:extLst>
            <a:ext uri="{FF2B5EF4-FFF2-40B4-BE49-F238E27FC236}">
              <a16:creationId xmlns:a16="http://schemas.microsoft.com/office/drawing/2014/main" id="{00000000-0008-0000-07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2515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151</xdr:row>
      <xdr:rowOff>38100</xdr:rowOff>
    </xdr:from>
    <xdr:to>
      <xdr:col>13</xdr:col>
      <xdr:colOff>447675</xdr:colOff>
      <xdr:row>151</xdr:row>
      <xdr:rowOff>400050</xdr:rowOff>
    </xdr:to>
    <xdr:pic>
      <xdr:nvPicPr>
        <xdr:cNvPr id="1361" name="Рисунок 1360">
          <a:extLst>
            <a:ext uri="{FF2B5EF4-FFF2-40B4-BE49-F238E27FC236}">
              <a16:creationId xmlns:a16="http://schemas.microsoft.com/office/drawing/2014/main" id="{00000000-0008-0000-07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5449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31</xdr:row>
      <xdr:rowOff>28575</xdr:rowOff>
    </xdr:from>
    <xdr:to>
      <xdr:col>13</xdr:col>
      <xdr:colOff>447675</xdr:colOff>
      <xdr:row>31</xdr:row>
      <xdr:rowOff>390525</xdr:rowOff>
    </xdr:to>
    <xdr:pic>
      <xdr:nvPicPr>
        <xdr:cNvPr id="1362" name="Рисунок 1361">
          <a:extLst>
            <a:ext uri="{FF2B5EF4-FFF2-40B4-BE49-F238E27FC236}">
              <a16:creationId xmlns:a16="http://schemas.microsoft.com/office/drawing/2014/main" id="{00000000-0008-0000-07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3344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15</xdr:row>
      <xdr:rowOff>28575</xdr:rowOff>
    </xdr:from>
    <xdr:to>
      <xdr:col>24</xdr:col>
      <xdr:colOff>447675</xdr:colOff>
      <xdr:row>15</xdr:row>
      <xdr:rowOff>390525</xdr:rowOff>
    </xdr:to>
    <xdr:pic>
      <xdr:nvPicPr>
        <xdr:cNvPr id="1363" name="Рисунок 1362">
          <a:extLst>
            <a:ext uri="{FF2B5EF4-FFF2-40B4-BE49-F238E27FC236}">
              <a16:creationId xmlns:a16="http://schemas.microsoft.com/office/drawing/2014/main" id="{00000000-0008-0000-07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747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17</xdr:row>
      <xdr:rowOff>28575</xdr:rowOff>
    </xdr:from>
    <xdr:to>
      <xdr:col>24</xdr:col>
      <xdr:colOff>447675</xdr:colOff>
      <xdr:row>17</xdr:row>
      <xdr:rowOff>390525</xdr:rowOff>
    </xdr:to>
    <xdr:pic>
      <xdr:nvPicPr>
        <xdr:cNvPr id="1364" name="Рисунок 1363">
          <a:extLst>
            <a:ext uri="{FF2B5EF4-FFF2-40B4-BE49-F238E27FC236}">
              <a16:creationId xmlns:a16="http://schemas.microsoft.com/office/drawing/2014/main" id="{00000000-0008-0000-07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8315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15</xdr:row>
      <xdr:rowOff>28575</xdr:rowOff>
    </xdr:from>
    <xdr:to>
      <xdr:col>13</xdr:col>
      <xdr:colOff>447675</xdr:colOff>
      <xdr:row>15</xdr:row>
      <xdr:rowOff>390525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id="{00000000-0008-0000-07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747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17</xdr:row>
      <xdr:rowOff>28575</xdr:rowOff>
    </xdr:from>
    <xdr:to>
      <xdr:col>13</xdr:col>
      <xdr:colOff>447675</xdr:colOff>
      <xdr:row>17</xdr:row>
      <xdr:rowOff>390525</xdr:rowOff>
    </xdr:to>
    <xdr:pic>
      <xdr:nvPicPr>
        <xdr:cNvPr id="1366" name="Рисунок 1365">
          <a:extLst>
            <a:ext uri="{FF2B5EF4-FFF2-40B4-BE49-F238E27FC236}">
              <a16:creationId xmlns:a16="http://schemas.microsoft.com/office/drawing/2014/main" id="{00000000-0008-0000-07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8315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151</xdr:row>
      <xdr:rowOff>19050</xdr:rowOff>
    </xdr:from>
    <xdr:to>
      <xdr:col>10</xdr:col>
      <xdr:colOff>19050</xdr:colOff>
      <xdr:row>151</xdr:row>
      <xdr:rowOff>409575</xdr:rowOff>
    </xdr:to>
    <xdr:pic>
      <xdr:nvPicPr>
        <xdr:cNvPr id="1367" name="Рисунок 606">
          <a:extLst>
            <a:ext uri="{FF2B5EF4-FFF2-40B4-BE49-F238E27FC236}">
              <a16:creationId xmlns:a16="http://schemas.microsoft.com/office/drawing/2014/main" id="{00000000-0008-0000-07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54305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10</xdr:row>
      <xdr:rowOff>28575</xdr:rowOff>
    </xdr:from>
    <xdr:to>
      <xdr:col>24</xdr:col>
      <xdr:colOff>447675</xdr:colOff>
      <xdr:row>10</xdr:row>
      <xdr:rowOff>390525</xdr:rowOff>
    </xdr:to>
    <xdr:pic>
      <xdr:nvPicPr>
        <xdr:cNvPr id="1368" name="Рисунок 1367">
          <a:extLst>
            <a:ext uri="{FF2B5EF4-FFF2-40B4-BE49-F238E27FC236}">
              <a16:creationId xmlns:a16="http://schemas.microsoft.com/office/drawing/2014/main" id="{00000000-0008-0000-07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5381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12</xdr:row>
      <xdr:rowOff>28575</xdr:rowOff>
    </xdr:from>
    <xdr:to>
      <xdr:col>24</xdr:col>
      <xdr:colOff>447675</xdr:colOff>
      <xdr:row>12</xdr:row>
      <xdr:rowOff>390525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00000000-0008-0000-07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6219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12</xdr:row>
      <xdr:rowOff>28575</xdr:rowOff>
    </xdr:from>
    <xdr:to>
      <xdr:col>23</xdr:col>
      <xdr:colOff>457200</xdr:colOff>
      <xdr:row>12</xdr:row>
      <xdr:rowOff>390525</xdr:rowOff>
    </xdr:to>
    <xdr:pic>
      <xdr:nvPicPr>
        <xdr:cNvPr id="1370" name="Рисунок 1369">
          <a:extLst>
            <a:ext uri="{FF2B5EF4-FFF2-40B4-BE49-F238E27FC236}">
              <a16:creationId xmlns:a16="http://schemas.microsoft.com/office/drawing/2014/main" id="{00000000-0008-0000-07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6219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15</xdr:row>
      <xdr:rowOff>28575</xdr:rowOff>
    </xdr:from>
    <xdr:to>
      <xdr:col>23</xdr:col>
      <xdr:colOff>457200</xdr:colOff>
      <xdr:row>15</xdr:row>
      <xdr:rowOff>390525</xdr:rowOff>
    </xdr:to>
    <xdr:pic>
      <xdr:nvPicPr>
        <xdr:cNvPr id="1371" name="Рисунок 1370">
          <a:extLst>
            <a:ext uri="{FF2B5EF4-FFF2-40B4-BE49-F238E27FC236}">
              <a16:creationId xmlns:a16="http://schemas.microsoft.com/office/drawing/2014/main" id="{00000000-0008-0000-07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747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17</xdr:row>
      <xdr:rowOff>28575</xdr:rowOff>
    </xdr:from>
    <xdr:to>
      <xdr:col>23</xdr:col>
      <xdr:colOff>457200</xdr:colOff>
      <xdr:row>17</xdr:row>
      <xdr:rowOff>390525</xdr:rowOff>
    </xdr:to>
    <xdr:pic>
      <xdr:nvPicPr>
        <xdr:cNvPr id="1372" name="Рисунок 1371">
          <a:extLst>
            <a:ext uri="{FF2B5EF4-FFF2-40B4-BE49-F238E27FC236}">
              <a16:creationId xmlns:a16="http://schemas.microsoft.com/office/drawing/2014/main" id="{00000000-0008-0000-07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8315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12</xdr:row>
      <xdr:rowOff>38100</xdr:rowOff>
    </xdr:from>
    <xdr:to>
      <xdr:col>13</xdr:col>
      <xdr:colOff>447675</xdr:colOff>
      <xdr:row>12</xdr:row>
      <xdr:rowOff>400050</xdr:rowOff>
    </xdr:to>
    <xdr:pic>
      <xdr:nvPicPr>
        <xdr:cNvPr id="1373" name="Рисунок 1372">
          <a:extLst>
            <a:ext uri="{FF2B5EF4-FFF2-40B4-BE49-F238E27FC236}">
              <a16:creationId xmlns:a16="http://schemas.microsoft.com/office/drawing/2014/main" id="{00000000-0008-0000-07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6229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10</xdr:row>
      <xdr:rowOff>38100</xdr:rowOff>
    </xdr:from>
    <xdr:to>
      <xdr:col>13</xdr:col>
      <xdr:colOff>447675</xdr:colOff>
      <xdr:row>10</xdr:row>
      <xdr:rowOff>400050</xdr:rowOff>
    </xdr:to>
    <xdr:pic>
      <xdr:nvPicPr>
        <xdr:cNvPr id="1374" name="Рисунок 1373">
          <a:extLst>
            <a:ext uri="{FF2B5EF4-FFF2-40B4-BE49-F238E27FC236}">
              <a16:creationId xmlns:a16="http://schemas.microsoft.com/office/drawing/2014/main" id="{00000000-0008-0000-07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5391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151</xdr:row>
      <xdr:rowOff>9525</xdr:rowOff>
    </xdr:from>
    <xdr:to>
      <xdr:col>10</xdr:col>
      <xdr:colOff>495300</xdr:colOff>
      <xdr:row>151</xdr:row>
      <xdr:rowOff>400050</xdr:rowOff>
    </xdr:to>
    <xdr:pic>
      <xdr:nvPicPr>
        <xdr:cNvPr id="1375" name="Рисунок 1374">
          <a:extLst>
            <a:ext uri="{FF2B5EF4-FFF2-40B4-BE49-F238E27FC236}">
              <a16:creationId xmlns:a16="http://schemas.microsoft.com/office/drawing/2014/main" id="{00000000-0008-0000-07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154209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20</xdr:row>
      <xdr:rowOff>19050</xdr:rowOff>
    </xdr:from>
    <xdr:to>
      <xdr:col>10</xdr:col>
      <xdr:colOff>495300</xdr:colOff>
      <xdr:row>20</xdr:row>
      <xdr:rowOff>409575</xdr:rowOff>
    </xdr:to>
    <xdr:pic>
      <xdr:nvPicPr>
        <xdr:cNvPr id="1377" name="Рисунок 810">
          <a:extLst>
            <a:ext uri="{FF2B5EF4-FFF2-40B4-BE49-F238E27FC236}">
              <a16:creationId xmlns:a16="http://schemas.microsoft.com/office/drawing/2014/main" id="{00000000-0008-0000-07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9144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22</xdr:row>
      <xdr:rowOff>19050</xdr:rowOff>
    </xdr:from>
    <xdr:to>
      <xdr:col>10</xdr:col>
      <xdr:colOff>476250</xdr:colOff>
      <xdr:row>22</xdr:row>
      <xdr:rowOff>409575</xdr:rowOff>
    </xdr:to>
    <xdr:pic>
      <xdr:nvPicPr>
        <xdr:cNvPr id="1379" name="Рисунок 1378">
          <a:extLst>
            <a:ext uri="{FF2B5EF4-FFF2-40B4-BE49-F238E27FC236}">
              <a16:creationId xmlns:a16="http://schemas.microsoft.com/office/drawing/2014/main" id="{00000000-0008-0000-07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0401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144</xdr:row>
      <xdr:rowOff>38100</xdr:rowOff>
    </xdr:from>
    <xdr:to>
      <xdr:col>24</xdr:col>
      <xdr:colOff>457200</xdr:colOff>
      <xdr:row>144</xdr:row>
      <xdr:rowOff>400050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id="{00000000-0008-0000-07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4025" y="54883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26</xdr:row>
      <xdr:rowOff>28575</xdr:rowOff>
    </xdr:from>
    <xdr:to>
      <xdr:col>10</xdr:col>
      <xdr:colOff>466725</xdr:colOff>
      <xdr:row>27</xdr:row>
      <xdr:rowOff>1</xdr:rowOff>
    </xdr:to>
    <xdr:pic>
      <xdr:nvPicPr>
        <xdr:cNvPr id="1386" name="Рисунок 4">
          <a:extLst>
            <a:ext uri="{FF2B5EF4-FFF2-40B4-BE49-F238E27FC236}">
              <a16:creationId xmlns:a16="http://schemas.microsoft.com/office/drawing/2014/main" id="{00000000-0008-0000-0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116681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26</xdr:row>
      <xdr:rowOff>19050</xdr:rowOff>
    </xdr:from>
    <xdr:to>
      <xdr:col>10</xdr:col>
      <xdr:colOff>466725</xdr:colOff>
      <xdr:row>26</xdr:row>
      <xdr:rowOff>409575</xdr:rowOff>
    </xdr:to>
    <xdr:pic>
      <xdr:nvPicPr>
        <xdr:cNvPr id="1387" name="Рисунок 5">
          <a:extLst>
            <a:ext uri="{FF2B5EF4-FFF2-40B4-BE49-F238E27FC236}">
              <a16:creationId xmlns:a16="http://schemas.microsoft.com/office/drawing/2014/main" id="{00000000-0008-0000-0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11658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36</xdr:row>
      <xdr:rowOff>19050</xdr:rowOff>
    </xdr:from>
    <xdr:to>
      <xdr:col>10</xdr:col>
      <xdr:colOff>485775</xdr:colOff>
      <xdr:row>36</xdr:row>
      <xdr:rowOff>409575</xdr:rowOff>
    </xdr:to>
    <xdr:pic>
      <xdr:nvPicPr>
        <xdr:cNvPr id="1389" name="Рисунок 26">
          <a:extLst>
            <a:ext uri="{FF2B5EF4-FFF2-40B4-BE49-F238E27FC236}">
              <a16:creationId xmlns:a16="http://schemas.microsoft.com/office/drawing/2014/main" id="{00000000-0008-0000-0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6268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146</xdr:row>
      <xdr:rowOff>19050</xdr:rowOff>
    </xdr:from>
    <xdr:to>
      <xdr:col>10</xdr:col>
      <xdr:colOff>485775</xdr:colOff>
      <xdr:row>146</xdr:row>
      <xdr:rowOff>409575</xdr:rowOff>
    </xdr:to>
    <xdr:pic>
      <xdr:nvPicPr>
        <xdr:cNvPr id="1398" name="Рисунок 26">
          <a:extLst>
            <a:ext uri="{FF2B5EF4-FFF2-40B4-BE49-F238E27FC236}">
              <a16:creationId xmlns:a16="http://schemas.microsoft.com/office/drawing/2014/main" id="{00000000-0008-0000-07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55702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26</xdr:row>
      <xdr:rowOff>19050</xdr:rowOff>
    </xdr:from>
    <xdr:to>
      <xdr:col>11</xdr:col>
      <xdr:colOff>485775</xdr:colOff>
      <xdr:row>26</xdr:row>
      <xdr:rowOff>409575</xdr:rowOff>
    </xdr:to>
    <xdr:pic>
      <xdr:nvPicPr>
        <xdr:cNvPr id="1432" name="Рисунок 16">
          <a:extLst>
            <a:ext uri="{FF2B5EF4-FFF2-40B4-BE49-F238E27FC236}">
              <a16:creationId xmlns:a16="http://schemas.microsoft.com/office/drawing/2014/main" id="{00000000-0008-0000-0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11658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36</xdr:row>
      <xdr:rowOff>19050</xdr:rowOff>
    </xdr:from>
    <xdr:to>
      <xdr:col>11</xdr:col>
      <xdr:colOff>476250</xdr:colOff>
      <xdr:row>36</xdr:row>
      <xdr:rowOff>409575</xdr:rowOff>
    </xdr:to>
    <xdr:pic>
      <xdr:nvPicPr>
        <xdr:cNvPr id="1433" name="Рисунок 18">
          <a:extLst>
            <a:ext uri="{FF2B5EF4-FFF2-40B4-BE49-F238E27FC236}">
              <a16:creationId xmlns:a16="http://schemas.microsoft.com/office/drawing/2014/main" id="{00000000-0008-0000-0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6268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146</xdr:row>
      <xdr:rowOff>19050</xdr:rowOff>
    </xdr:from>
    <xdr:to>
      <xdr:col>11</xdr:col>
      <xdr:colOff>485775</xdr:colOff>
      <xdr:row>146</xdr:row>
      <xdr:rowOff>409575</xdr:rowOff>
    </xdr:to>
    <xdr:pic>
      <xdr:nvPicPr>
        <xdr:cNvPr id="1439" name="Рисунок 16">
          <a:extLst>
            <a:ext uri="{FF2B5EF4-FFF2-40B4-BE49-F238E27FC236}">
              <a16:creationId xmlns:a16="http://schemas.microsoft.com/office/drawing/2014/main" id="{00000000-0008-0000-0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55702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26</xdr:row>
      <xdr:rowOff>28575</xdr:rowOff>
    </xdr:from>
    <xdr:to>
      <xdr:col>24</xdr:col>
      <xdr:colOff>447675</xdr:colOff>
      <xdr:row>26</xdr:row>
      <xdr:rowOff>390525</xdr:rowOff>
    </xdr:to>
    <xdr:pic>
      <xdr:nvPicPr>
        <xdr:cNvPr id="1486" name="Рисунок 1485">
          <a:extLst>
            <a:ext uri="{FF2B5EF4-FFF2-40B4-BE49-F238E27FC236}">
              <a16:creationId xmlns:a16="http://schemas.microsoft.com/office/drawing/2014/main" id="{00000000-0008-0000-07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1668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36</xdr:row>
      <xdr:rowOff>28575</xdr:rowOff>
    </xdr:from>
    <xdr:to>
      <xdr:col>24</xdr:col>
      <xdr:colOff>447675</xdr:colOff>
      <xdr:row>36</xdr:row>
      <xdr:rowOff>390525</xdr:rowOff>
    </xdr:to>
    <xdr:pic>
      <xdr:nvPicPr>
        <xdr:cNvPr id="1488" name="Рисунок 1487">
          <a:extLst>
            <a:ext uri="{FF2B5EF4-FFF2-40B4-BE49-F238E27FC236}">
              <a16:creationId xmlns:a16="http://schemas.microsoft.com/office/drawing/2014/main" id="{00000000-0008-0000-07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6278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146</xdr:row>
      <xdr:rowOff>28575</xdr:rowOff>
    </xdr:from>
    <xdr:to>
      <xdr:col>24</xdr:col>
      <xdr:colOff>447675</xdr:colOff>
      <xdr:row>146</xdr:row>
      <xdr:rowOff>390525</xdr:rowOff>
    </xdr:to>
    <xdr:pic>
      <xdr:nvPicPr>
        <xdr:cNvPr id="1496" name="Рисунок 1495">
          <a:extLst>
            <a:ext uri="{FF2B5EF4-FFF2-40B4-BE49-F238E27FC236}">
              <a16:creationId xmlns:a16="http://schemas.microsoft.com/office/drawing/2014/main" id="{00000000-0008-0000-07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55711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26</xdr:row>
      <xdr:rowOff>28575</xdr:rowOff>
    </xdr:from>
    <xdr:to>
      <xdr:col>25</xdr:col>
      <xdr:colOff>647700</xdr:colOff>
      <xdr:row>26</xdr:row>
      <xdr:rowOff>371475</xdr:rowOff>
    </xdr:to>
    <xdr:pic>
      <xdr:nvPicPr>
        <xdr:cNvPr id="1530" name="Рисунок 1529">
          <a:extLst>
            <a:ext uri="{FF2B5EF4-FFF2-40B4-BE49-F238E27FC236}">
              <a16:creationId xmlns:a16="http://schemas.microsoft.com/office/drawing/2014/main" id="{00000000-0008-0000-07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116681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36</xdr:row>
      <xdr:rowOff>28575</xdr:rowOff>
    </xdr:from>
    <xdr:to>
      <xdr:col>25</xdr:col>
      <xdr:colOff>647700</xdr:colOff>
      <xdr:row>36</xdr:row>
      <xdr:rowOff>371475</xdr:rowOff>
    </xdr:to>
    <xdr:pic>
      <xdr:nvPicPr>
        <xdr:cNvPr id="1532" name="Рисунок 1531">
          <a:extLst>
            <a:ext uri="{FF2B5EF4-FFF2-40B4-BE49-F238E27FC236}">
              <a16:creationId xmlns:a16="http://schemas.microsoft.com/office/drawing/2014/main" id="{00000000-0008-0000-07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162782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146</xdr:row>
      <xdr:rowOff>28575</xdr:rowOff>
    </xdr:from>
    <xdr:to>
      <xdr:col>25</xdr:col>
      <xdr:colOff>647700</xdr:colOff>
      <xdr:row>146</xdr:row>
      <xdr:rowOff>371475</xdr:rowOff>
    </xdr:to>
    <xdr:pic>
      <xdr:nvPicPr>
        <xdr:cNvPr id="1540" name="Рисунок 1539">
          <a:extLst>
            <a:ext uri="{FF2B5EF4-FFF2-40B4-BE49-F238E27FC236}">
              <a16:creationId xmlns:a16="http://schemas.microsoft.com/office/drawing/2014/main" id="{00000000-0008-0000-07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557117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146</xdr:row>
      <xdr:rowOff>38100</xdr:rowOff>
    </xdr:from>
    <xdr:to>
      <xdr:col>13</xdr:col>
      <xdr:colOff>447675</xdr:colOff>
      <xdr:row>146</xdr:row>
      <xdr:rowOff>400050</xdr:rowOff>
    </xdr:to>
    <xdr:pic>
      <xdr:nvPicPr>
        <xdr:cNvPr id="1587" name="Рисунок 1586">
          <a:extLst>
            <a:ext uri="{FF2B5EF4-FFF2-40B4-BE49-F238E27FC236}">
              <a16:creationId xmlns:a16="http://schemas.microsoft.com/office/drawing/2014/main" id="{00000000-0008-0000-07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55721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114300</xdr:colOff>
      <xdr:row>146</xdr:row>
      <xdr:rowOff>38100</xdr:rowOff>
    </xdr:from>
    <xdr:to>
      <xdr:col>23</xdr:col>
      <xdr:colOff>476250</xdr:colOff>
      <xdr:row>146</xdr:row>
      <xdr:rowOff>400050</xdr:rowOff>
    </xdr:to>
    <xdr:pic>
      <xdr:nvPicPr>
        <xdr:cNvPr id="1589" name="Рисунок 1588">
          <a:extLst>
            <a:ext uri="{FF2B5EF4-FFF2-40B4-BE49-F238E27FC236}">
              <a16:creationId xmlns:a16="http://schemas.microsoft.com/office/drawing/2014/main" id="{00000000-0008-0000-07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55721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26</xdr:row>
      <xdr:rowOff>28575</xdr:rowOff>
    </xdr:from>
    <xdr:to>
      <xdr:col>13</xdr:col>
      <xdr:colOff>447675</xdr:colOff>
      <xdr:row>26</xdr:row>
      <xdr:rowOff>390525</xdr:rowOff>
    </xdr:to>
    <xdr:pic>
      <xdr:nvPicPr>
        <xdr:cNvPr id="1642" name="Рисунок 1641">
          <a:extLst>
            <a:ext uri="{FF2B5EF4-FFF2-40B4-BE49-F238E27FC236}">
              <a16:creationId xmlns:a16="http://schemas.microsoft.com/office/drawing/2014/main" id="{00000000-0008-0000-07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1668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114300</xdr:colOff>
      <xdr:row>26</xdr:row>
      <xdr:rowOff>38100</xdr:rowOff>
    </xdr:from>
    <xdr:to>
      <xdr:col>23</xdr:col>
      <xdr:colOff>476250</xdr:colOff>
      <xdr:row>26</xdr:row>
      <xdr:rowOff>400050</xdr:rowOff>
    </xdr:to>
    <xdr:pic>
      <xdr:nvPicPr>
        <xdr:cNvPr id="1643" name="Рисунок 1642">
          <a:extLst>
            <a:ext uri="{FF2B5EF4-FFF2-40B4-BE49-F238E27FC236}">
              <a16:creationId xmlns:a16="http://schemas.microsoft.com/office/drawing/2014/main" id="{00000000-0008-0000-07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11677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36</xdr:row>
      <xdr:rowOff>28575</xdr:rowOff>
    </xdr:from>
    <xdr:to>
      <xdr:col>13</xdr:col>
      <xdr:colOff>447675</xdr:colOff>
      <xdr:row>36</xdr:row>
      <xdr:rowOff>390525</xdr:rowOff>
    </xdr:to>
    <xdr:pic>
      <xdr:nvPicPr>
        <xdr:cNvPr id="1645" name="Рисунок 1644">
          <a:extLst>
            <a:ext uri="{FF2B5EF4-FFF2-40B4-BE49-F238E27FC236}">
              <a16:creationId xmlns:a16="http://schemas.microsoft.com/office/drawing/2014/main" id="{00000000-0008-0000-07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6278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114300</xdr:colOff>
      <xdr:row>36</xdr:row>
      <xdr:rowOff>38100</xdr:rowOff>
    </xdr:from>
    <xdr:to>
      <xdr:col>23</xdr:col>
      <xdr:colOff>476250</xdr:colOff>
      <xdr:row>36</xdr:row>
      <xdr:rowOff>400050</xdr:rowOff>
    </xdr:to>
    <xdr:pic>
      <xdr:nvPicPr>
        <xdr:cNvPr id="1646" name="Рисунок 1645">
          <a:extLst>
            <a:ext uri="{FF2B5EF4-FFF2-40B4-BE49-F238E27FC236}">
              <a16:creationId xmlns:a16="http://schemas.microsoft.com/office/drawing/2014/main" id="{00000000-0008-0000-07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16287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15</xdr:row>
      <xdr:rowOff>28575</xdr:rowOff>
    </xdr:from>
    <xdr:to>
      <xdr:col>19</xdr:col>
      <xdr:colOff>447675</xdr:colOff>
      <xdr:row>15</xdr:row>
      <xdr:rowOff>400050</xdr:rowOff>
    </xdr:to>
    <xdr:pic>
      <xdr:nvPicPr>
        <xdr:cNvPr id="1667" name="Рисунок 1666">
          <a:extLst>
            <a:ext uri="{FF2B5EF4-FFF2-40B4-BE49-F238E27FC236}">
              <a16:creationId xmlns:a16="http://schemas.microsoft.com/office/drawing/2014/main" id="{00000000-0008-0000-07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7477125"/>
          <a:ext cx="371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11</xdr:row>
      <xdr:rowOff>19050</xdr:rowOff>
    </xdr:from>
    <xdr:to>
      <xdr:col>10</xdr:col>
      <xdr:colOff>9525</xdr:colOff>
      <xdr:row>11</xdr:row>
      <xdr:rowOff>409575</xdr:rowOff>
    </xdr:to>
    <xdr:pic>
      <xdr:nvPicPr>
        <xdr:cNvPr id="1668" name="Рисунок 608">
          <a:extLst>
            <a:ext uri="{FF2B5EF4-FFF2-40B4-BE49-F238E27FC236}">
              <a16:creationId xmlns:a16="http://schemas.microsoft.com/office/drawing/2014/main" id="{00000000-0008-0000-07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57912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11</xdr:row>
      <xdr:rowOff>28575</xdr:rowOff>
    </xdr:from>
    <xdr:to>
      <xdr:col>10</xdr:col>
      <xdr:colOff>495300</xdr:colOff>
      <xdr:row>12</xdr:row>
      <xdr:rowOff>0</xdr:rowOff>
    </xdr:to>
    <xdr:pic>
      <xdr:nvPicPr>
        <xdr:cNvPr id="1669" name="Рисунок 810">
          <a:extLst>
            <a:ext uri="{FF2B5EF4-FFF2-40B4-BE49-F238E27FC236}">
              <a16:creationId xmlns:a16="http://schemas.microsoft.com/office/drawing/2014/main" id="{00000000-0008-0000-07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5800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11</xdr:row>
      <xdr:rowOff>28575</xdr:rowOff>
    </xdr:from>
    <xdr:to>
      <xdr:col>11</xdr:col>
      <xdr:colOff>476250</xdr:colOff>
      <xdr:row>12</xdr:row>
      <xdr:rowOff>0</xdr:rowOff>
    </xdr:to>
    <xdr:pic>
      <xdr:nvPicPr>
        <xdr:cNvPr id="1670" name="Рисунок 1669">
          <a:extLst>
            <a:ext uri="{FF2B5EF4-FFF2-40B4-BE49-F238E27FC236}">
              <a16:creationId xmlns:a16="http://schemas.microsoft.com/office/drawing/2014/main" id="{00000000-0008-0000-07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5800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11</xdr:row>
      <xdr:rowOff>38100</xdr:rowOff>
    </xdr:from>
    <xdr:to>
      <xdr:col>13</xdr:col>
      <xdr:colOff>447675</xdr:colOff>
      <xdr:row>11</xdr:row>
      <xdr:rowOff>400050</xdr:rowOff>
    </xdr:to>
    <xdr:pic>
      <xdr:nvPicPr>
        <xdr:cNvPr id="1672" name="Рисунок 1671">
          <a:extLst>
            <a:ext uri="{FF2B5EF4-FFF2-40B4-BE49-F238E27FC236}">
              <a16:creationId xmlns:a16="http://schemas.microsoft.com/office/drawing/2014/main" id="{00000000-0008-0000-07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5810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11</xdr:row>
      <xdr:rowOff>28575</xdr:rowOff>
    </xdr:from>
    <xdr:to>
      <xdr:col>24</xdr:col>
      <xdr:colOff>447675</xdr:colOff>
      <xdr:row>11</xdr:row>
      <xdr:rowOff>390525</xdr:rowOff>
    </xdr:to>
    <xdr:pic>
      <xdr:nvPicPr>
        <xdr:cNvPr id="1673" name="Рисунок 1672">
          <a:extLst>
            <a:ext uri="{FF2B5EF4-FFF2-40B4-BE49-F238E27FC236}">
              <a16:creationId xmlns:a16="http://schemas.microsoft.com/office/drawing/2014/main" id="{00000000-0008-0000-07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5800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24</xdr:row>
      <xdr:rowOff>38100</xdr:rowOff>
    </xdr:from>
    <xdr:to>
      <xdr:col>13</xdr:col>
      <xdr:colOff>447675</xdr:colOff>
      <xdr:row>24</xdr:row>
      <xdr:rowOff>400050</xdr:rowOff>
    </xdr:to>
    <xdr:pic>
      <xdr:nvPicPr>
        <xdr:cNvPr id="1675" name="Рисунок 868">
          <a:extLst>
            <a:ext uri="{FF2B5EF4-FFF2-40B4-BE49-F238E27FC236}">
              <a16:creationId xmlns:a16="http://schemas.microsoft.com/office/drawing/2014/main" id="{00000000-0008-0000-07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1258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123</xdr:row>
      <xdr:rowOff>28575</xdr:rowOff>
    </xdr:from>
    <xdr:to>
      <xdr:col>11</xdr:col>
      <xdr:colOff>485775</xdr:colOff>
      <xdr:row>123</xdr:row>
      <xdr:rowOff>416718</xdr:rowOff>
    </xdr:to>
    <xdr:pic>
      <xdr:nvPicPr>
        <xdr:cNvPr id="1676" name="Рисунок 869">
          <a:extLst>
            <a:ext uri="{FF2B5EF4-FFF2-40B4-BE49-F238E27FC236}">
              <a16:creationId xmlns:a16="http://schemas.microsoft.com/office/drawing/2014/main" id="{00000000-0008-0000-07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7329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123</xdr:row>
      <xdr:rowOff>28575</xdr:rowOff>
    </xdr:from>
    <xdr:to>
      <xdr:col>10</xdr:col>
      <xdr:colOff>485775</xdr:colOff>
      <xdr:row>123</xdr:row>
      <xdr:rowOff>416718</xdr:rowOff>
    </xdr:to>
    <xdr:pic>
      <xdr:nvPicPr>
        <xdr:cNvPr id="1678" name="Рисунок 871">
          <a:extLst>
            <a:ext uri="{FF2B5EF4-FFF2-40B4-BE49-F238E27FC236}">
              <a16:creationId xmlns:a16="http://schemas.microsoft.com/office/drawing/2014/main" id="{00000000-0008-0000-07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47329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123</xdr:row>
      <xdr:rowOff>38100</xdr:rowOff>
    </xdr:from>
    <xdr:to>
      <xdr:col>13</xdr:col>
      <xdr:colOff>447675</xdr:colOff>
      <xdr:row>123</xdr:row>
      <xdr:rowOff>400050</xdr:rowOff>
    </xdr:to>
    <xdr:pic>
      <xdr:nvPicPr>
        <xdr:cNvPr id="1679" name="Рисунок 872">
          <a:extLst>
            <a:ext uri="{FF2B5EF4-FFF2-40B4-BE49-F238E27FC236}">
              <a16:creationId xmlns:a16="http://schemas.microsoft.com/office/drawing/2014/main" id="{00000000-0008-0000-07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7339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123</xdr:row>
      <xdr:rowOff>28575</xdr:rowOff>
    </xdr:from>
    <xdr:to>
      <xdr:col>24</xdr:col>
      <xdr:colOff>447675</xdr:colOff>
      <xdr:row>123</xdr:row>
      <xdr:rowOff>390525</xdr:rowOff>
    </xdr:to>
    <xdr:pic>
      <xdr:nvPicPr>
        <xdr:cNvPr id="1680" name="Рисунок 873">
          <a:extLst>
            <a:ext uri="{FF2B5EF4-FFF2-40B4-BE49-F238E27FC236}">
              <a16:creationId xmlns:a16="http://schemas.microsoft.com/office/drawing/2014/main" id="{00000000-0008-0000-07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7329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24</xdr:row>
      <xdr:rowOff>28575</xdr:rowOff>
    </xdr:from>
    <xdr:to>
      <xdr:col>24</xdr:col>
      <xdr:colOff>447675</xdr:colOff>
      <xdr:row>24</xdr:row>
      <xdr:rowOff>390525</xdr:rowOff>
    </xdr:to>
    <xdr:pic>
      <xdr:nvPicPr>
        <xdr:cNvPr id="1681" name="Рисунок 874">
          <a:extLst>
            <a:ext uri="{FF2B5EF4-FFF2-40B4-BE49-F238E27FC236}">
              <a16:creationId xmlns:a16="http://schemas.microsoft.com/office/drawing/2014/main" id="{00000000-0008-0000-07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1249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146</xdr:row>
      <xdr:rowOff>28575</xdr:rowOff>
    </xdr:from>
    <xdr:to>
      <xdr:col>19</xdr:col>
      <xdr:colOff>438150</xdr:colOff>
      <xdr:row>146</xdr:row>
      <xdr:rowOff>390525</xdr:rowOff>
    </xdr:to>
    <xdr:pic>
      <xdr:nvPicPr>
        <xdr:cNvPr id="1682" name="Рисунок 875">
          <a:extLst>
            <a:ext uri="{FF2B5EF4-FFF2-40B4-BE49-F238E27FC236}">
              <a16:creationId xmlns:a16="http://schemas.microsoft.com/office/drawing/2014/main" id="{00000000-0008-0000-07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55711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142</xdr:row>
      <xdr:rowOff>19050</xdr:rowOff>
    </xdr:from>
    <xdr:to>
      <xdr:col>10</xdr:col>
      <xdr:colOff>466725</xdr:colOff>
      <xdr:row>142</xdr:row>
      <xdr:rowOff>409575</xdr:rowOff>
    </xdr:to>
    <xdr:pic>
      <xdr:nvPicPr>
        <xdr:cNvPr id="1683" name="Рисунок 881">
          <a:extLst>
            <a:ext uri="{FF2B5EF4-FFF2-40B4-BE49-F238E27FC236}">
              <a16:creationId xmlns:a16="http://schemas.microsoft.com/office/drawing/2014/main" id="{00000000-0008-0000-07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54025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142</xdr:row>
      <xdr:rowOff>19050</xdr:rowOff>
    </xdr:from>
    <xdr:to>
      <xdr:col>11</xdr:col>
      <xdr:colOff>476250</xdr:colOff>
      <xdr:row>142</xdr:row>
      <xdr:rowOff>409575</xdr:rowOff>
    </xdr:to>
    <xdr:pic>
      <xdr:nvPicPr>
        <xdr:cNvPr id="1684" name="Рисунок 882">
          <a:extLst>
            <a:ext uri="{FF2B5EF4-FFF2-40B4-BE49-F238E27FC236}">
              <a16:creationId xmlns:a16="http://schemas.microsoft.com/office/drawing/2014/main" id="{00000000-0008-0000-07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54025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142</xdr:row>
      <xdr:rowOff>38100</xdr:rowOff>
    </xdr:from>
    <xdr:to>
      <xdr:col>13</xdr:col>
      <xdr:colOff>457200</xdr:colOff>
      <xdr:row>142</xdr:row>
      <xdr:rowOff>400050</xdr:rowOff>
    </xdr:to>
    <xdr:pic>
      <xdr:nvPicPr>
        <xdr:cNvPr id="1685" name="Рисунок 883">
          <a:extLst>
            <a:ext uri="{FF2B5EF4-FFF2-40B4-BE49-F238E27FC236}">
              <a16:creationId xmlns:a16="http://schemas.microsoft.com/office/drawing/2014/main" id="{00000000-0008-0000-07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54044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142</xdr:row>
      <xdr:rowOff>38100</xdr:rowOff>
    </xdr:from>
    <xdr:to>
      <xdr:col>24</xdr:col>
      <xdr:colOff>466725</xdr:colOff>
      <xdr:row>142</xdr:row>
      <xdr:rowOff>400050</xdr:rowOff>
    </xdr:to>
    <xdr:pic>
      <xdr:nvPicPr>
        <xdr:cNvPr id="1686" name="Рисунок 884">
          <a:extLst>
            <a:ext uri="{FF2B5EF4-FFF2-40B4-BE49-F238E27FC236}">
              <a16:creationId xmlns:a16="http://schemas.microsoft.com/office/drawing/2014/main" id="{00000000-0008-0000-07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3550" y="54044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29</xdr:row>
      <xdr:rowOff>19050</xdr:rowOff>
    </xdr:from>
    <xdr:to>
      <xdr:col>10</xdr:col>
      <xdr:colOff>476250</xdr:colOff>
      <xdr:row>29</xdr:row>
      <xdr:rowOff>409575</xdr:rowOff>
    </xdr:to>
    <xdr:pic>
      <xdr:nvPicPr>
        <xdr:cNvPr id="1687" name="Рисунок 885">
          <a:extLst>
            <a:ext uri="{FF2B5EF4-FFF2-40B4-BE49-F238E27FC236}">
              <a16:creationId xmlns:a16="http://schemas.microsoft.com/office/drawing/2014/main" id="{00000000-0008-0000-07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2915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29</xdr:row>
      <xdr:rowOff>9525</xdr:rowOff>
    </xdr:from>
    <xdr:to>
      <xdr:col>11</xdr:col>
      <xdr:colOff>476250</xdr:colOff>
      <xdr:row>29</xdr:row>
      <xdr:rowOff>400050</xdr:rowOff>
    </xdr:to>
    <xdr:pic>
      <xdr:nvPicPr>
        <xdr:cNvPr id="1688" name="Рисунок 886">
          <a:extLst>
            <a:ext uri="{FF2B5EF4-FFF2-40B4-BE49-F238E27FC236}">
              <a16:creationId xmlns:a16="http://schemas.microsoft.com/office/drawing/2014/main" id="{00000000-0008-0000-07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29063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29</xdr:row>
      <xdr:rowOff>38100</xdr:rowOff>
    </xdr:from>
    <xdr:to>
      <xdr:col>13</xdr:col>
      <xdr:colOff>447675</xdr:colOff>
      <xdr:row>29</xdr:row>
      <xdr:rowOff>400050</xdr:rowOff>
    </xdr:to>
    <xdr:pic>
      <xdr:nvPicPr>
        <xdr:cNvPr id="1690" name="Рисунок 888">
          <a:extLst>
            <a:ext uri="{FF2B5EF4-FFF2-40B4-BE49-F238E27FC236}">
              <a16:creationId xmlns:a16="http://schemas.microsoft.com/office/drawing/2014/main" id="{00000000-0008-0000-07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2934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85725</xdr:colOff>
      <xdr:row>29</xdr:row>
      <xdr:rowOff>38100</xdr:rowOff>
    </xdr:from>
    <xdr:to>
      <xdr:col>20</xdr:col>
      <xdr:colOff>447675</xdr:colOff>
      <xdr:row>29</xdr:row>
      <xdr:rowOff>400050</xdr:rowOff>
    </xdr:to>
    <xdr:pic>
      <xdr:nvPicPr>
        <xdr:cNvPr id="1691" name="Рисунок 889">
          <a:extLst>
            <a:ext uri="{FF2B5EF4-FFF2-40B4-BE49-F238E27FC236}">
              <a16:creationId xmlns:a16="http://schemas.microsoft.com/office/drawing/2014/main" id="{00000000-0008-0000-07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12934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29</xdr:row>
      <xdr:rowOff>38100</xdr:rowOff>
    </xdr:from>
    <xdr:to>
      <xdr:col>24</xdr:col>
      <xdr:colOff>457200</xdr:colOff>
      <xdr:row>29</xdr:row>
      <xdr:rowOff>400050</xdr:rowOff>
    </xdr:to>
    <xdr:pic>
      <xdr:nvPicPr>
        <xdr:cNvPr id="1692" name="Рисунок 890">
          <a:extLst>
            <a:ext uri="{FF2B5EF4-FFF2-40B4-BE49-F238E27FC236}">
              <a16:creationId xmlns:a16="http://schemas.microsoft.com/office/drawing/2014/main" id="{00000000-0008-0000-07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4025" y="12934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66675</xdr:colOff>
      <xdr:row>29</xdr:row>
      <xdr:rowOff>38100</xdr:rowOff>
    </xdr:from>
    <xdr:to>
      <xdr:col>25</xdr:col>
      <xdr:colOff>657225</xdr:colOff>
      <xdr:row>29</xdr:row>
      <xdr:rowOff>381000</xdr:rowOff>
    </xdr:to>
    <xdr:pic>
      <xdr:nvPicPr>
        <xdr:cNvPr id="1693" name="Рисунок 891">
          <a:extLst>
            <a:ext uri="{FF2B5EF4-FFF2-40B4-BE49-F238E27FC236}">
              <a16:creationId xmlns:a16="http://schemas.microsoft.com/office/drawing/2014/main" id="{00000000-0008-0000-07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8375" y="129349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152400</xdr:colOff>
      <xdr:row>29</xdr:row>
      <xdr:rowOff>28575</xdr:rowOff>
    </xdr:from>
    <xdr:to>
      <xdr:col>21</xdr:col>
      <xdr:colOff>514350</xdr:colOff>
      <xdr:row>29</xdr:row>
      <xdr:rowOff>390525</xdr:rowOff>
    </xdr:to>
    <xdr:pic>
      <xdr:nvPicPr>
        <xdr:cNvPr id="1694" name="Рисунок 892">
          <a:extLst>
            <a:ext uri="{FF2B5EF4-FFF2-40B4-BE49-F238E27FC236}">
              <a16:creationId xmlns:a16="http://schemas.microsoft.com/office/drawing/2014/main" id="{00000000-0008-0000-07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87625" y="12925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428625</xdr:colOff>
      <xdr:row>144</xdr:row>
      <xdr:rowOff>57150</xdr:rowOff>
    </xdr:from>
    <xdr:to>
      <xdr:col>21</xdr:col>
      <xdr:colOff>733425</xdr:colOff>
      <xdr:row>144</xdr:row>
      <xdr:rowOff>361950</xdr:rowOff>
    </xdr:to>
    <xdr:pic>
      <xdr:nvPicPr>
        <xdr:cNvPr id="1695" name="Рисунок 893">
          <a:extLst>
            <a:ext uri="{FF2B5EF4-FFF2-40B4-BE49-F238E27FC236}">
              <a16:creationId xmlns:a16="http://schemas.microsoft.com/office/drawing/2014/main" id="{00000000-0008-0000-07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06650" y="550735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66675</xdr:colOff>
      <xdr:row>151</xdr:row>
      <xdr:rowOff>47625</xdr:rowOff>
    </xdr:from>
    <xdr:to>
      <xdr:col>25</xdr:col>
      <xdr:colOff>657225</xdr:colOff>
      <xdr:row>151</xdr:row>
      <xdr:rowOff>390525</xdr:rowOff>
    </xdr:to>
    <xdr:pic>
      <xdr:nvPicPr>
        <xdr:cNvPr id="1696" name="Рисунок 894">
          <a:extLst>
            <a:ext uri="{FF2B5EF4-FFF2-40B4-BE49-F238E27FC236}">
              <a16:creationId xmlns:a16="http://schemas.microsoft.com/office/drawing/2014/main" id="{00000000-0008-0000-07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8375" y="154590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98</xdr:row>
      <xdr:rowOff>28575</xdr:rowOff>
    </xdr:from>
    <xdr:to>
      <xdr:col>10</xdr:col>
      <xdr:colOff>466725</xdr:colOff>
      <xdr:row>99</xdr:row>
      <xdr:rowOff>19049</xdr:rowOff>
    </xdr:to>
    <xdr:pic>
      <xdr:nvPicPr>
        <xdr:cNvPr id="1697" name="Рисунок 895">
          <a:extLst>
            <a:ext uri="{FF2B5EF4-FFF2-40B4-BE49-F238E27FC236}">
              <a16:creationId xmlns:a16="http://schemas.microsoft.com/office/drawing/2014/main" id="{00000000-0008-0000-07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8909625"/>
          <a:ext cx="457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99</xdr:row>
      <xdr:rowOff>19050</xdr:rowOff>
    </xdr:from>
    <xdr:to>
      <xdr:col>10</xdr:col>
      <xdr:colOff>466725</xdr:colOff>
      <xdr:row>99</xdr:row>
      <xdr:rowOff>409575</xdr:rowOff>
    </xdr:to>
    <xdr:pic>
      <xdr:nvPicPr>
        <xdr:cNvPr id="1698" name="Рисунок 896">
          <a:extLst>
            <a:ext uri="{FF2B5EF4-FFF2-40B4-BE49-F238E27FC236}">
              <a16:creationId xmlns:a16="http://schemas.microsoft.com/office/drawing/2014/main" id="{00000000-0008-0000-07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93382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98</xdr:row>
      <xdr:rowOff>19050</xdr:rowOff>
    </xdr:from>
    <xdr:to>
      <xdr:col>11</xdr:col>
      <xdr:colOff>485775</xdr:colOff>
      <xdr:row>98</xdr:row>
      <xdr:rowOff>409575</xdr:rowOff>
    </xdr:to>
    <xdr:pic>
      <xdr:nvPicPr>
        <xdr:cNvPr id="1699" name="Рисунок 693">
          <a:extLst>
            <a:ext uri="{FF2B5EF4-FFF2-40B4-BE49-F238E27FC236}">
              <a16:creationId xmlns:a16="http://schemas.microsoft.com/office/drawing/2014/main" id="{00000000-0008-0000-07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900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99</xdr:row>
      <xdr:rowOff>19050</xdr:rowOff>
    </xdr:from>
    <xdr:to>
      <xdr:col>11</xdr:col>
      <xdr:colOff>485775</xdr:colOff>
      <xdr:row>99</xdr:row>
      <xdr:rowOff>409575</xdr:rowOff>
    </xdr:to>
    <xdr:pic>
      <xdr:nvPicPr>
        <xdr:cNvPr id="1700" name="Рисунок 693">
          <a:extLst>
            <a:ext uri="{FF2B5EF4-FFF2-40B4-BE49-F238E27FC236}">
              <a16:creationId xmlns:a16="http://schemas.microsoft.com/office/drawing/2014/main" id="{00000000-0008-0000-07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93382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98</xdr:row>
      <xdr:rowOff>28575</xdr:rowOff>
    </xdr:from>
    <xdr:to>
      <xdr:col>13</xdr:col>
      <xdr:colOff>457200</xdr:colOff>
      <xdr:row>98</xdr:row>
      <xdr:rowOff>390525</xdr:rowOff>
    </xdr:to>
    <xdr:pic>
      <xdr:nvPicPr>
        <xdr:cNvPr id="1703" name="Рисунок 901">
          <a:extLst>
            <a:ext uri="{FF2B5EF4-FFF2-40B4-BE49-F238E27FC236}">
              <a16:creationId xmlns:a16="http://schemas.microsoft.com/office/drawing/2014/main" id="{00000000-0008-0000-07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38909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98</xdr:row>
      <xdr:rowOff>38100</xdr:rowOff>
    </xdr:from>
    <xdr:to>
      <xdr:col>24</xdr:col>
      <xdr:colOff>457200</xdr:colOff>
      <xdr:row>98</xdr:row>
      <xdr:rowOff>400050</xdr:rowOff>
    </xdr:to>
    <xdr:pic>
      <xdr:nvPicPr>
        <xdr:cNvPr id="1704" name="Рисунок 902">
          <a:extLst>
            <a:ext uri="{FF2B5EF4-FFF2-40B4-BE49-F238E27FC236}">
              <a16:creationId xmlns:a16="http://schemas.microsoft.com/office/drawing/2014/main" id="{00000000-0008-0000-07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4025" y="38919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99</xdr:row>
      <xdr:rowOff>38100</xdr:rowOff>
    </xdr:from>
    <xdr:to>
      <xdr:col>24</xdr:col>
      <xdr:colOff>457200</xdr:colOff>
      <xdr:row>99</xdr:row>
      <xdr:rowOff>400050</xdr:rowOff>
    </xdr:to>
    <xdr:pic>
      <xdr:nvPicPr>
        <xdr:cNvPr id="1705" name="Рисунок 903">
          <a:extLst>
            <a:ext uri="{FF2B5EF4-FFF2-40B4-BE49-F238E27FC236}">
              <a16:creationId xmlns:a16="http://schemas.microsoft.com/office/drawing/2014/main" id="{00000000-0008-0000-07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4025" y="39357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99</xdr:row>
      <xdr:rowOff>38100</xdr:rowOff>
    </xdr:from>
    <xdr:to>
      <xdr:col>13</xdr:col>
      <xdr:colOff>457200</xdr:colOff>
      <xdr:row>99</xdr:row>
      <xdr:rowOff>400050</xdr:rowOff>
    </xdr:to>
    <xdr:pic>
      <xdr:nvPicPr>
        <xdr:cNvPr id="1706" name="Рисунок 904">
          <a:extLst>
            <a:ext uri="{FF2B5EF4-FFF2-40B4-BE49-F238E27FC236}">
              <a16:creationId xmlns:a16="http://schemas.microsoft.com/office/drawing/2014/main" id="{00000000-0008-0000-07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39357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24</xdr:row>
      <xdr:rowOff>9525</xdr:rowOff>
    </xdr:from>
    <xdr:to>
      <xdr:col>10</xdr:col>
      <xdr:colOff>476250</xdr:colOff>
      <xdr:row>24</xdr:row>
      <xdr:rowOff>400050</xdr:rowOff>
    </xdr:to>
    <xdr:pic>
      <xdr:nvPicPr>
        <xdr:cNvPr id="1707" name="Рисунок 916">
          <a:extLst>
            <a:ext uri="{FF2B5EF4-FFF2-40B4-BE49-F238E27FC236}">
              <a16:creationId xmlns:a16="http://schemas.microsoft.com/office/drawing/2014/main" id="{00000000-0008-0000-07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12299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24</xdr:row>
      <xdr:rowOff>28575</xdr:rowOff>
    </xdr:from>
    <xdr:to>
      <xdr:col>11</xdr:col>
      <xdr:colOff>466725</xdr:colOff>
      <xdr:row>25</xdr:row>
      <xdr:rowOff>0</xdr:rowOff>
    </xdr:to>
    <xdr:pic>
      <xdr:nvPicPr>
        <xdr:cNvPr id="1708" name="Рисунок 590">
          <a:extLst>
            <a:ext uri="{FF2B5EF4-FFF2-40B4-BE49-F238E27FC236}">
              <a16:creationId xmlns:a16="http://schemas.microsoft.com/office/drawing/2014/main" id="{00000000-0008-0000-07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12490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9</xdr:row>
      <xdr:rowOff>47625</xdr:rowOff>
    </xdr:from>
    <xdr:to>
      <xdr:col>10</xdr:col>
      <xdr:colOff>466725</xdr:colOff>
      <xdr:row>10</xdr:row>
      <xdr:rowOff>0</xdr:rowOff>
    </xdr:to>
    <xdr:pic>
      <xdr:nvPicPr>
        <xdr:cNvPr id="1709" name="Рисунок 918">
          <a:extLst>
            <a:ext uri="{FF2B5EF4-FFF2-40B4-BE49-F238E27FC236}">
              <a16:creationId xmlns:a16="http://schemas.microsoft.com/office/drawing/2014/main" id="{00000000-0008-0000-07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981575"/>
          <a:ext cx="457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9</xdr:row>
      <xdr:rowOff>47625</xdr:rowOff>
    </xdr:from>
    <xdr:to>
      <xdr:col>11</xdr:col>
      <xdr:colOff>466725</xdr:colOff>
      <xdr:row>10</xdr:row>
      <xdr:rowOff>0</xdr:rowOff>
    </xdr:to>
    <xdr:pic>
      <xdr:nvPicPr>
        <xdr:cNvPr id="1710" name="Рисунок 919">
          <a:extLst>
            <a:ext uri="{FF2B5EF4-FFF2-40B4-BE49-F238E27FC236}">
              <a16:creationId xmlns:a16="http://schemas.microsoft.com/office/drawing/2014/main" id="{00000000-0008-0000-07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4981575"/>
          <a:ext cx="457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9</xdr:row>
      <xdr:rowOff>57150</xdr:rowOff>
    </xdr:from>
    <xdr:to>
      <xdr:col>13</xdr:col>
      <xdr:colOff>457200</xdr:colOff>
      <xdr:row>10</xdr:row>
      <xdr:rowOff>0</xdr:rowOff>
    </xdr:to>
    <xdr:pic>
      <xdr:nvPicPr>
        <xdr:cNvPr id="1711" name="Рисунок 920">
          <a:extLst>
            <a:ext uri="{FF2B5EF4-FFF2-40B4-BE49-F238E27FC236}">
              <a16:creationId xmlns:a16="http://schemas.microsoft.com/office/drawing/2014/main" id="{00000000-0008-0000-07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4991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9</xdr:row>
      <xdr:rowOff>57150</xdr:rowOff>
    </xdr:from>
    <xdr:to>
      <xdr:col>23</xdr:col>
      <xdr:colOff>457200</xdr:colOff>
      <xdr:row>10</xdr:row>
      <xdr:rowOff>0</xdr:rowOff>
    </xdr:to>
    <xdr:pic>
      <xdr:nvPicPr>
        <xdr:cNvPr id="1712" name="Рисунок 921">
          <a:extLst>
            <a:ext uri="{FF2B5EF4-FFF2-40B4-BE49-F238E27FC236}">
              <a16:creationId xmlns:a16="http://schemas.microsoft.com/office/drawing/2014/main" id="{00000000-0008-0000-07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991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9</xdr:row>
      <xdr:rowOff>57150</xdr:rowOff>
    </xdr:from>
    <xdr:to>
      <xdr:col>24</xdr:col>
      <xdr:colOff>457200</xdr:colOff>
      <xdr:row>10</xdr:row>
      <xdr:rowOff>0</xdr:rowOff>
    </xdr:to>
    <xdr:pic>
      <xdr:nvPicPr>
        <xdr:cNvPr id="1713" name="Рисунок 922">
          <a:extLst>
            <a:ext uri="{FF2B5EF4-FFF2-40B4-BE49-F238E27FC236}">
              <a16:creationId xmlns:a16="http://schemas.microsoft.com/office/drawing/2014/main" id="{00000000-0008-0000-07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4025" y="4991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76200</xdr:colOff>
      <xdr:row>9</xdr:row>
      <xdr:rowOff>66675</xdr:rowOff>
    </xdr:from>
    <xdr:to>
      <xdr:col>25</xdr:col>
      <xdr:colOff>666750</xdr:colOff>
      <xdr:row>9</xdr:row>
      <xdr:rowOff>409575</xdr:rowOff>
    </xdr:to>
    <xdr:pic>
      <xdr:nvPicPr>
        <xdr:cNvPr id="1714" name="Рисунок 923">
          <a:extLst>
            <a:ext uri="{FF2B5EF4-FFF2-40B4-BE49-F238E27FC236}">
              <a16:creationId xmlns:a16="http://schemas.microsoft.com/office/drawing/2014/main" id="{00000000-0008-0000-07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50006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149</xdr:row>
      <xdr:rowOff>28575</xdr:rowOff>
    </xdr:from>
    <xdr:to>
      <xdr:col>10</xdr:col>
      <xdr:colOff>485775</xdr:colOff>
      <xdr:row>150</xdr:row>
      <xdr:rowOff>0</xdr:rowOff>
    </xdr:to>
    <xdr:pic>
      <xdr:nvPicPr>
        <xdr:cNvPr id="1715" name="Рисунок 810">
          <a:extLst>
            <a:ext uri="{FF2B5EF4-FFF2-40B4-BE49-F238E27FC236}">
              <a16:creationId xmlns:a16="http://schemas.microsoft.com/office/drawing/2014/main" id="{00000000-0008-0000-07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9991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149</xdr:row>
      <xdr:rowOff>19050</xdr:rowOff>
    </xdr:from>
    <xdr:to>
      <xdr:col>11</xdr:col>
      <xdr:colOff>485775</xdr:colOff>
      <xdr:row>149</xdr:row>
      <xdr:rowOff>409575</xdr:rowOff>
    </xdr:to>
    <xdr:pic>
      <xdr:nvPicPr>
        <xdr:cNvPr id="1716" name="Рисунок 589">
          <a:extLst>
            <a:ext uri="{FF2B5EF4-FFF2-40B4-BE49-F238E27FC236}">
              <a16:creationId xmlns:a16="http://schemas.microsoft.com/office/drawing/2014/main" id="{00000000-0008-0000-07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9982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149</xdr:row>
      <xdr:rowOff>38100</xdr:rowOff>
    </xdr:from>
    <xdr:to>
      <xdr:col>13</xdr:col>
      <xdr:colOff>457200</xdr:colOff>
      <xdr:row>149</xdr:row>
      <xdr:rowOff>400050</xdr:rowOff>
    </xdr:to>
    <xdr:pic>
      <xdr:nvPicPr>
        <xdr:cNvPr id="1717" name="Рисунок 926">
          <a:extLst>
            <a:ext uri="{FF2B5EF4-FFF2-40B4-BE49-F238E27FC236}">
              <a16:creationId xmlns:a16="http://schemas.microsoft.com/office/drawing/2014/main" id="{00000000-0008-0000-07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0001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104775</xdr:colOff>
      <xdr:row>149</xdr:row>
      <xdr:rowOff>38100</xdr:rowOff>
    </xdr:from>
    <xdr:to>
      <xdr:col>23</xdr:col>
      <xdr:colOff>466725</xdr:colOff>
      <xdr:row>149</xdr:row>
      <xdr:rowOff>400050</xdr:rowOff>
    </xdr:to>
    <xdr:pic>
      <xdr:nvPicPr>
        <xdr:cNvPr id="1718" name="Рисунок 927">
          <a:extLst>
            <a:ext uri="{FF2B5EF4-FFF2-40B4-BE49-F238E27FC236}">
              <a16:creationId xmlns:a16="http://schemas.microsoft.com/office/drawing/2014/main" id="{00000000-0008-0000-07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5" y="10001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149</xdr:row>
      <xdr:rowOff>38100</xdr:rowOff>
    </xdr:from>
    <xdr:to>
      <xdr:col>24</xdr:col>
      <xdr:colOff>447675</xdr:colOff>
      <xdr:row>149</xdr:row>
      <xdr:rowOff>400050</xdr:rowOff>
    </xdr:to>
    <xdr:pic>
      <xdr:nvPicPr>
        <xdr:cNvPr id="1719" name="Рисунок 928">
          <a:extLst>
            <a:ext uri="{FF2B5EF4-FFF2-40B4-BE49-F238E27FC236}">
              <a16:creationId xmlns:a16="http://schemas.microsoft.com/office/drawing/2014/main" id="{00000000-0008-0000-07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0001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149</xdr:row>
      <xdr:rowOff>47625</xdr:rowOff>
    </xdr:from>
    <xdr:to>
      <xdr:col>25</xdr:col>
      <xdr:colOff>647700</xdr:colOff>
      <xdr:row>149</xdr:row>
      <xdr:rowOff>390525</xdr:rowOff>
    </xdr:to>
    <xdr:pic>
      <xdr:nvPicPr>
        <xdr:cNvPr id="1720" name="Рисунок 929">
          <a:extLst>
            <a:ext uri="{FF2B5EF4-FFF2-40B4-BE49-F238E27FC236}">
              <a16:creationId xmlns:a16="http://schemas.microsoft.com/office/drawing/2014/main" id="{00000000-0008-0000-07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100107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42</xdr:row>
      <xdr:rowOff>28575</xdr:rowOff>
    </xdr:from>
    <xdr:to>
      <xdr:col>10</xdr:col>
      <xdr:colOff>485775</xdr:colOff>
      <xdr:row>43</xdr:row>
      <xdr:rowOff>1</xdr:rowOff>
    </xdr:to>
    <xdr:pic>
      <xdr:nvPicPr>
        <xdr:cNvPr id="1721" name="Рисунок 817">
          <a:extLst>
            <a:ext uri="{FF2B5EF4-FFF2-40B4-BE49-F238E27FC236}">
              <a16:creationId xmlns:a16="http://schemas.microsoft.com/office/drawing/2014/main" id="{00000000-0008-0000-07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8792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42</xdr:row>
      <xdr:rowOff>28575</xdr:rowOff>
    </xdr:from>
    <xdr:to>
      <xdr:col>11</xdr:col>
      <xdr:colOff>485775</xdr:colOff>
      <xdr:row>43</xdr:row>
      <xdr:rowOff>1</xdr:rowOff>
    </xdr:to>
    <xdr:pic>
      <xdr:nvPicPr>
        <xdr:cNvPr id="1722" name="Рисунок 931">
          <a:extLst>
            <a:ext uri="{FF2B5EF4-FFF2-40B4-BE49-F238E27FC236}">
              <a16:creationId xmlns:a16="http://schemas.microsoft.com/office/drawing/2014/main" id="{00000000-0008-0000-07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18792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42</xdr:row>
      <xdr:rowOff>38100</xdr:rowOff>
    </xdr:from>
    <xdr:to>
      <xdr:col>13</xdr:col>
      <xdr:colOff>457200</xdr:colOff>
      <xdr:row>42</xdr:row>
      <xdr:rowOff>400050</xdr:rowOff>
    </xdr:to>
    <xdr:pic>
      <xdr:nvPicPr>
        <xdr:cNvPr id="1723" name="Рисунок 932">
          <a:extLst>
            <a:ext uri="{FF2B5EF4-FFF2-40B4-BE49-F238E27FC236}">
              <a16:creationId xmlns:a16="http://schemas.microsoft.com/office/drawing/2014/main" id="{00000000-0008-0000-07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8802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104775</xdr:colOff>
      <xdr:row>42</xdr:row>
      <xdr:rowOff>38100</xdr:rowOff>
    </xdr:from>
    <xdr:to>
      <xdr:col>23</xdr:col>
      <xdr:colOff>466725</xdr:colOff>
      <xdr:row>42</xdr:row>
      <xdr:rowOff>400050</xdr:rowOff>
    </xdr:to>
    <xdr:pic>
      <xdr:nvPicPr>
        <xdr:cNvPr id="1724" name="Рисунок 933">
          <a:extLst>
            <a:ext uri="{FF2B5EF4-FFF2-40B4-BE49-F238E27FC236}">
              <a16:creationId xmlns:a16="http://schemas.microsoft.com/office/drawing/2014/main" id="{00000000-0008-0000-07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5" y="18802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42</xdr:row>
      <xdr:rowOff>38100</xdr:rowOff>
    </xdr:from>
    <xdr:to>
      <xdr:col>24</xdr:col>
      <xdr:colOff>457200</xdr:colOff>
      <xdr:row>42</xdr:row>
      <xdr:rowOff>400050</xdr:rowOff>
    </xdr:to>
    <xdr:pic>
      <xdr:nvPicPr>
        <xdr:cNvPr id="1725" name="Рисунок 934">
          <a:extLst>
            <a:ext uri="{FF2B5EF4-FFF2-40B4-BE49-F238E27FC236}">
              <a16:creationId xmlns:a16="http://schemas.microsoft.com/office/drawing/2014/main" id="{00000000-0008-0000-07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4025" y="18802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47625</xdr:colOff>
      <xdr:row>42</xdr:row>
      <xdr:rowOff>47625</xdr:rowOff>
    </xdr:from>
    <xdr:to>
      <xdr:col>25</xdr:col>
      <xdr:colOff>638175</xdr:colOff>
      <xdr:row>42</xdr:row>
      <xdr:rowOff>390525</xdr:rowOff>
    </xdr:to>
    <xdr:pic>
      <xdr:nvPicPr>
        <xdr:cNvPr id="1726" name="Рисунок 935">
          <a:extLst>
            <a:ext uri="{FF2B5EF4-FFF2-40B4-BE49-F238E27FC236}">
              <a16:creationId xmlns:a16="http://schemas.microsoft.com/office/drawing/2014/main" id="{00000000-0008-0000-07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9325" y="188118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110</xdr:row>
      <xdr:rowOff>19050</xdr:rowOff>
    </xdr:from>
    <xdr:to>
      <xdr:col>11</xdr:col>
      <xdr:colOff>485775</xdr:colOff>
      <xdr:row>110</xdr:row>
      <xdr:rowOff>409575</xdr:rowOff>
    </xdr:to>
    <xdr:pic>
      <xdr:nvPicPr>
        <xdr:cNvPr id="1733" name="Рисунок 1732">
          <a:extLst>
            <a:ext uri="{FF2B5EF4-FFF2-40B4-BE49-F238E27FC236}">
              <a16:creationId xmlns:a16="http://schemas.microsoft.com/office/drawing/2014/main" id="{00000000-0008-0000-07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3129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111</xdr:row>
      <xdr:rowOff>19050</xdr:rowOff>
    </xdr:from>
    <xdr:to>
      <xdr:col>11</xdr:col>
      <xdr:colOff>476250</xdr:colOff>
      <xdr:row>111</xdr:row>
      <xdr:rowOff>409575</xdr:rowOff>
    </xdr:to>
    <xdr:pic>
      <xdr:nvPicPr>
        <xdr:cNvPr id="1734" name="Рисунок 1733">
          <a:extLst>
            <a:ext uri="{FF2B5EF4-FFF2-40B4-BE49-F238E27FC236}">
              <a16:creationId xmlns:a16="http://schemas.microsoft.com/office/drawing/2014/main" id="{00000000-0008-0000-07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43548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85725</xdr:colOff>
      <xdr:row>110</xdr:row>
      <xdr:rowOff>38100</xdr:rowOff>
    </xdr:from>
    <xdr:to>
      <xdr:col>20</xdr:col>
      <xdr:colOff>447675</xdr:colOff>
      <xdr:row>110</xdr:row>
      <xdr:rowOff>400050</xdr:rowOff>
    </xdr:to>
    <xdr:pic>
      <xdr:nvPicPr>
        <xdr:cNvPr id="1735" name="Рисунок 1734">
          <a:extLst>
            <a:ext uri="{FF2B5EF4-FFF2-40B4-BE49-F238E27FC236}">
              <a16:creationId xmlns:a16="http://schemas.microsoft.com/office/drawing/2014/main" id="{00000000-0008-0000-07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43148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85725</xdr:colOff>
      <xdr:row>111</xdr:row>
      <xdr:rowOff>38100</xdr:rowOff>
    </xdr:from>
    <xdr:to>
      <xdr:col>20</xdr:col>
      <xdr:colOff>447675</xdr:colOff>
      <xdr:row>111</xdr:row>
      <xdr:rowOff>400050</xdr:rowOff>
    </xdr:to>
    <xdr:pic>
      <xdr:nvPicPr>
        <xdr:cNvPr id="1736" name="Рисунок 1735">
          <a:extLst>
            <a:ext uri="{FF2B5EF4-FFF2-40B4-BE49-F238E27FC236}">
              <a16:creationId xmlns:a16="http://schemas.microsoft.com/office/drawing/2014/main" id="{00000000-0008-0000-07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43567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110</xdr:row>
      <xdr:rowOff>19050</xdr:rowOff>
    </xdr:from>
    <xdr:to>
      <xdr:col>10</xdr:col>
      <xdr:colOff>476250</xdr:colOff>
      <xdr:row>110</xdr:row>
      <xdr:rowOff>409575</xdr:rowOff>
    </xdr:to>
    <xdr:pic>
      <xdr:nvPicPr>
        <xdr:cNvPr id="1737" name="Рисунок 708">
          <a:extLst>
            <a:ext uri="{FF2B5EF4-FFF2-40B4-BE49-F238E27FC236}">
              <a16:creationId xmlns:a16="http://schemas.microsoft.com/office/drawing/2014/main" id="{00000000-0008-0000-07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43129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110</xdr:row>
      <xdr:rowOff>28575</xdr:rowOff>
    </xdr:from>
    <xdr:to>
      <xdr:col>23</xdr:col>
      <xdr:colOff>457200</xdr:colOff>
      <xdr:row>110</xdr:row>
      <xdr:rowOff>390525</xdr:rowOff>
    </xdr:to>
    <xdr:pic>
      <xdr:nvPicPr>
        <xdr:cNvPr id="1738" name="Рисунок 1737">
          <a:extLst>
            <a:ext uri="{FF2B5EF4-FFF2-40B4-BE49-F238E27FC236}">
              <a16:creationId xmlns:a16="http://schemas.microsoft.com/office/drawing/2014/main" id="{00000000-0008-0000-07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313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111</xdr:row>
      <xdr:rowOff>28575</xdr:rowOff>
    </xdr:from>
    <xdr:to>
      <xdr:col>23</xdr:col>
      <xdr:colOff>457200</xdr:colOff>
      <xdr:row>111</xdr:row>
      <xdr:rowOff>390525</xdr:rowOff>
    </xdr:to>
    <xdr:pic>
      <xdr:nvPicPr>
        <xdr:cNvPr id="1739" name="Рисунок 1738">
          <a:extLst>
            <a:ext uri="{FF2B5EF4-FFF2-40B4-BE49-F238E27FC236}">
              <a16:creationId xmlns:a16="http://schemas.microsoft.com/office/drawing/2014/main" id="{00000000-0008-0000-07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3557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110</xdr:row>
      <xdr:rowOff>28575</xdr:rowOff>
    </xdr:from>
    <xdr:to>
      <xdr:col>24</xdr:col>
      <xdr:colOff>447675</xdr:colOff>
      <xdr:row>110</xdr:row>
      <xdr:rowOff>390525</xdr:rowOff>
    </xdr:to>
    <xdr:pic>
      <xdr:nvPicPr>
        <xdr:cNvPr id="1740" name="Рисунок 1739">
          <a:extLst>
            <a:ext uri="{FF2B5EF4-FFF2-40B4-BE49-F238E27FC236}">
              <a16:creationId xmlns:a16="http://schemas.microsoft.com/office/drawing/2014/main" id="{00000000-0008-0000-07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313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111</xdr:row>
      <xdr:rowOff>38100</xdr:rowOff>
    </xdr:from>
    <xdr:to>
      <xdr:col>13</xdr:col>
      <xdr:colOff>447675</xdr:colOff>
      <xdr:row>111</xdr:row>
      <xdr:rowOff>400050</xdr:rowOff>
    </xdr:to>
    <xdr:pic>
      <xdr:nvPicPr>
        <xdr:cNvPr id="1741" name="Рисунок 1740">
          <a:extLst>
            <a:ext uri="{FF2B5EF4-FFF2-40B4-BE49-F238E27FC236}">
              <a16:creationId xmlns:a16="http://schemas.microsoft.com/office/drawing/2014/main" id="{00000000-0008-0000-07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3567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110</xdr:row>
      <xdr:rowOff>38100</xdr:rowOff>
    </xdr:from>
    <xdr:to>
      <xdr:col>13</xdr:col>
      <xdr:colOff>447675</xdr:colOff>
      <xdr:row>110</xdr:row>
      <xdr:rowOff>400050</xdr:rowOff>
    </xdr:to>
    <xdr:pic>
      <xdr:nvPicPr>
        <xdr:cNvPr id="1742" name="Рисунок 1741">
          <a:extLst>
            <a:ext uri="{FF2B5EF4-FFF2-40B4-BE49-F238E27FC236}">
              <a16:creationId xmlns:a16="http://schemas.microsoft.com/office/drawing/2014/main" id="{00000000-0008-0000-07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3148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106</xdr:row>
      <xdr:rowOff>9525</xdr:rowOff>
    </xdr:from>
    <xdr:to>
      <xdr:col>10</xdr:col>
      <xdr:colOff>476250</xdr:colOff>
      <xdr:row>106</xdr:row>
      <xdr:rowOff>400050</xdr:rowOff>
    </xdr:to>
    <xdr:pic>
      <xdr:nvPicPr>
        <xdr:cNvPr id="1743" name="Рисунок 708">
          <a:extLst>
            <a:ext uri="{FF2B5EF4-FFF2-40B4-BE49-F238E27FC236}">
              <a16:creationId xmlns:a16="http://schemas.microsoft.com/office/drawing/2014/main" id="{00000000-0008-0000-07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418623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106</xdr:row>
      <xdr:rowOff>9525</xdr:rowOff>
    </xdr:from>
    <xdr:to>
      <xdr:col>11</xdr:col>
      <xdr:colOff>476250</xdr:colOff>
      <xdr:row>106</xdr:row>
      <xdr:rowOff>400050</xdr:rowOff>
    </xdr:to>
    <xdr:pic>
      <xdr:nvPicPr>
        <xdr:cNvPr id="1744" name="Рисунок 1743">
          <a:extLst>
            <a:ext uri="{FF2B5EF4-FFF2-40B4-BE49-F238E27FC236}">
              <a16:creationId xmlns:a16="http://schemas.microsoft.com/office/drawing/2014/main" id="{00000000-0008-0000-07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418623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106</xdr:row>
      <xdr:rowOff>28575</xdr:rowOff>
    </xdr:from>
    <xdr:to>
      <xdr:col>13</xdr:col>
      <xdr:colOff>447675</xdr:colOff>
      <xdr:row>106</xdr:row>
      <xdr:rowOff>390525</xdr:rowOff>
    </xdr:to>
    <xdr:pic>
      <xdr:nvPicPr>
        <xdr:cNvPr id="1746" name="Рисунок 1745">
          <a:extLst>
            <a:ext uri="{FF2B5EF4-FFF2-40B4-BE49-F238E27FC236}">
              <a16:creationId xmlns:a16="http://schemas.microsoft.com/office/drawing/2014/main" id="{00000000-0008-0000-07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1881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95250</xdr:colOff>
      <xdr:row>106</xdr:row>
      <xdr:rowOff>28575</xdr:rowOff>
    </xdr:from>
    <xdr:to>
      <xdr:col>20</xdr:col>
      <xdr:colOff>457200</xdr:colOff>
      <xdr:row>106</xdr:row>
      <xdr:rowOff>390525</xdr:rowOff>
    </xdr:to>
    <xdr:pic>
      <xdr:nvPicPr>
        <xdr:cNvPr id="1747" name="Рисунок 1746">
          <a:extLst>
            <a:ext uri="{FF2B5EF4-FFF2-40B4-BE49-F238E27FC236}">
              <a16:creationId xmlns:a16="http://schemas.microsoft.com/office/drawing/2014/main" id="{00000000-0008-0000-07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7550" y="41881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106</xdr:row>
      <xdr:rowOff>38100</xdr:rowOff>
    </xdr:from>
    <xdr:to>
      <xdr:col>23</xdr:col>
      <xdr:colOff>457200</xdr:colOff>
      <xdr:row>106</xdr:row>
      <xdr:rowOff>400050</xdr:rowOff>
    </xdr:to>
    <xdr:pic>
      <xdr:nvPicPr>
        <xdr:cNvPr id="1748" name="Рисунок 1747">
          <a:extLst>
            <a:ext uri="{FF2B5EF4-FFF2-40B4-BE49-F238E27FC236}">
              <a16:creationId xmlns:a16="http://schemas.microsoft.com/office/drawing/2014/main" id="{00000000-0008-0000-07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1890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76200</xdr:colOff>
      <xdr:row>106</xdr:row>
      <xdr:rowOff>38100</xdr:rowOff>
    </xdr:from>
    <xdr:to>
      <xdr:col>24</xdr:col>
      <xdr:colOff>438150</xdr:colOff>
      <xdr:row>106</xdr:row>
      <xdr:rowOff>400050</xdr:rowOff>
    </xdr:to>
    <xdr:pic>
      <xdr:nvPicPr>
        <xdr:cNvPr id="1749" name="Рисунок 1748">
          <a:extLst>
            <a:ext uri="{FF2B5EF4-FFF2-40B4-BE49-F238E27FC236}">
              <a16:creationId xmlns:a16="http://schemas.microsoft.com/office/drawing/2014/main" id="{00000000-0008-0000-07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4975" y="41890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76200</xdr:colOff>
      <xdr:row>111</xdr:row>
      <xdr:rowOff>19050</xdr:rowOff>
    </xdr:from>
    <xdr:to>
      <xdr:col>24</xdr:col>
      <xdr:colOff>438150</xdr:colOff>
      <xdr:row>111</xdr:row>
      <xdr:rowOff>381000</xdr:rowOff>
    </xdr:to>
    <xdr:pic>
      <xdr:nvPicPr>
        <xdr:cNvPr id="1750" name="Рисунок 1749">
          <a:extLst>
            <a:ext uri="{FF2B5EF4-FFF2-40B4-BE49-F238E27FC236}">
              <a16:creationId xmlns:a16="http://schemas.microsoft.com/office/drawing/2014/main" id="{00000000-0008-0000-07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4975" y="43548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150</xdr:row>
      <xdr:rowOff>19050</xdr:rowOff>
    </xdr:from>
    <xdr:to>
      <xdr:col>10</xdr:col>
      <xdr:colOff>485775</xdr:colOff>
      <xdr:row>150</xdr:row>
      <xdr:rowOff>409575</xdr:rowOff>
    </xdr:to>
    <xdr:pic>
      <xdr:nvPicPr>
        <xdr:cNvPr id="1751" name="Рисунок 1750">
          <a:extLst>
            <a:ext uri="{FF2B5EF4-FFF2-40B4-BE49-F238E27FC236}">
              <a16:creationId xmlns:a16="http://schemas.microsoft.com/office/drawing/2014/main" id="{00000000-0008-0000-07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4173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150</xdr:row>
      <xdr:rowOff>19050</xdr:rowOff>
    </xdr:from>
    <xdr:to>
      <xdr:col>11</xdr:col>
      <xdr:colOff>485775</xdr:colOff>
      <xdr:row>150</xdr:row>
      <xdr:rowOff>409575</xdr:rowOff>
    </xdr:to>
    <xdr:pic>
      <xdr:nvPicPr>
        <xdr:cNvPr id="1752" name="Рисунок 1751">
          <a:extLst>
            <a:ext uri="{FF2B5EF4-FFF2-40B4-BE49-F238E27FC236}">
              <a16:creationId xmlns:a16="http://schemas.microsoft.com/office/drawing/2014/main" id="{00000000-0008-0000-07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14173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150</xdr:row>
      <xdr:rowOff>38100</xdr:rowOff>
    </xdr:from>
    <xdr:to>
      <xdr:col>13</xdr:col>
      <xdr:colOff>457200</xdr:colOff>
      <xdr:row>150</xdr:row>
      <xdr:rowOff>400050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00000000-0008-0000-07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4192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66675</xdr:colOff>
      <xdr:row>150</xdr:row>
      <xdr:rowOff>28575</xdr:rowOff>
    </xdr:from>
    <xdr:to>
      <xdr:col>24</xdr:col>
      <xdr:colOff>428625</xdr:colOff>
      <xdr:row>150</xdr:row>
      <xdr:rowOff>390525</xdr:rowOff>
    </xdr:to>
    <xdr:pic>
      <xdr:nvPicPr>
        <xdr:cNvPr id="1754" name="Рисунок 1753">
          <a:extLst>
            <a:ext uri="{FF2B5EF4-FFF2-40B4-BE49-F238E27FC236}">
              <a16:creationId xmlns:a16="http://schemas.microsoft.com/office/drawing/2014/main" id="{00000000-0008-0000-07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0" y="14182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9525</xdr:colOff>
      <xdr:row>8</xdr:row>
      <xdr:rowOff>47625</xdr:rowOff>
    </xdr:from>
    <xdr:ext cx="457200" cy="390525"/>
    <xdr:pic>
      <xdr:nvPicPr>
        <xdr:cNvPr id="1755" name="Рисунок 877">
          <a:extLst>
            <a:ext uri="{FF2B5EF4-FFF2-40B4-BE49-F238E27FC236}">
              <a16:creationId xmlns:a16="http://schemas.microsoft.com/office/drawing/2014/main" id="{00000000-0008-0000-07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5148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9525</xdr:colOff>
      <xdr:row>8</xdr:row>
      <xdr:rowOff>47625</xdr:rowOff>
    </xdr:from>
    <xdr:ext cx="457200" cy="390525"/>
    <xdr:pic>
      <xdr:nvPicPr>
        <xdr:cNvPr id="1756" name="Рисунок 878">
          <a:extLst>
            <a:ext uri="{FF2B5EF4-FFF2-40B4-BE49-F238E27FC236}">
              <a16:creationId xmlns:a16="http://schemas.microsoft.com/office/drawing/2014/main" id="{00000000-0008-0000-07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45148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8</xdr:row>
      <xdr:rowOff>66675</xdr:rowOff>
    </xdr:from>
    <xdr:ext cx="361950" cy="361950"/>
    <xdr:pic>
      <xdr:nvPicPr>
        <xdr:cNvPr id="1757" name="Рисунок 879">
          <a:extLst>
            <a:ext uri="{FF2B5EF4-FFF2-40B4-BE49-F238E27FC236}">
              <a16:creationId xmlns:a16="http://schemas.microsoft.com/office/drawing/2014/main" id="{00000000-0008-0000-07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4533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8</xdr:row>
      <xdr:rowOff>57150</xdr:rowOff>
    </xdr:from>
    <xdr:ext cx="361950" cy="361950"/>
    <xdr:pic>
      <xdr:nvPicPr>
        <xdr:cNvPr id="1758" name="Рисунок 880">
          <a:extLst>
            <a:ext uri="{FF2B5EF4-FFF2-40B4-BE49-F238E27FC236}">
              <a16:creationId xmlns:a16="http://schemas.microsoft.com/office/drawing/2014/main" id="{00000000-0008-0000-07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524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47625</xdr:colOff>
      <xdr:row>34</xdr:row>
      <xdr:rowOff>19050</xdr:rowOff>
    </xdr:from>
    <xdr:to>
      <xdr:col>10</xdr:col>
      <xdr:colOff>504825</xdr:colOff>
      <xdr:row>34</xdr:row>
      <xdr:rowOff>409575</xdr:rowOff>
    </xdr:to>
    <xdr:pic>
      <xdr:nvPicPr>
        <xdr:cNvPr id="1759" name="Рисунок 1758">
          <a:extLst>
            <a:ext uri="{FF2B5EF4-FFF2-40B4-BE49-F238E27FC236}">
              <a16:creationId xmlns:a16="http://schemas.microsoft.com/office/drawing/2014/main" id="{00000000-0008-0000-07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15011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34</xdr:row>
      <xdr:rowOff>9525</xdr:rowOff>
    </xdr:from>
    <xdr:to>
      <xdr:col>11</xdr:col>
      <xdr:colOff>485775</xdr:colOff>
      <xdr:row>34</xdr:row>
      <xdr:rowOff>400050</xdr:rowOff>
    </xdr:to>
    <xdr:pic>
      <xdr:nvPicPr>
        <xdr:cNvPr id="1760" name="Рисунок 1759">
          <a:extLst>
            <a:ext uri="{FF2B5EF4-FFF2-40B4-BE49-F238E27FC236}">
              <a16:creationId xmlns:a16="http://schemas.microsoft.com/office/drawing/2014/main" id="{00000000-0008-0000-07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150018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34</xdr:row>
      <xdr:rowOff>28575</xdr:rowOff>
    </xdr:from>
    <xdr:to>
      <xdr:col>13</xdr:col>
      <xdr:colOff>438150</xdr:colOff>
      <xdr:row>34</xdr:row>
      <xdr:rowOff>390525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id="{00000000-0008-0000-07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15020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47625</xdr:colOff>
      <xdr:row>34</xdr:row>
      <xdr:rowOff>47625</xdr:rowOff>
    </xdr:from>
    <xdr:to>
      <xdr:col>25</xdr:col>
      <xdr:colOff>638175</xdr:colOff>
      <xdr:row>34</xdr:row>
      <xdr:rowOff>390525</xdr:rowOff>
    </xdr:to>
    <xdr:pic>
      <xdr:nvPicPr>
        <xdr:cNvPr id="1762" name="Рисунок 894">
          <a:extLst>
            <a:ext uri="{FF2B5EF4-FFF2-40B4-BE49-F238E27FC236}">
              <a16:creationId xmlns:a16="http://schemas.microsoft.com/office/drawing/2014/main" id="{00000000-0008-0000-07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9325" y="150399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28575</xdr:colOff>
      <xdr:row>7</xdr:row>
      <xdr:rowOff>47625</xdr:rowOff>
    </xdr:from>
    <xdr:ext cx="457200" cy="390525"/>
    <xdr:pic>
      <xdr:nvPicPr>
        <xdr:cNvPr id="1763" name="Рисунок 877">
          <a:extLst>
            <a:ext uri="{FF2B5EF4-FFF2-40B4-BE49-F238E27FC236}">
              <a16:creationId xmlns:a16="http://schemas.microsoft.com/office/drawing/2014/main" id="{00000000-0008-0000-07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40481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7</xdr:row>
      <xdr:rowOff>38100</xdr:rowOff>
    </xdr:from>
    <xdr:ext cx="457200" cy="390525"/>
    <xdr:pic>
      <xdr:nvPicPr>
        <xdr:cNvPr id="1764" name="Рисунок 878">
          <a:extLst>
            <a:ext uri="{FF2B5EF4-FFF2-40B4-BE49-F238E27FC236}">
              <a16:creationId xmlns:a16="http://schemas.microsoft.com/office/drawing/2014/main" id="{00000000-0008-0000-07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4038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7</xdr:row>
      <xdr:rowOff>57150</xdr:rowOff>
    </xdr:from>
    <xdr:ext cx="361950" cy="361950"/>
    <xdr:pic>
      <xdr:nvPicPr>
        <xdr:cNvPr id="1765" name="Рисунок 879">
          <a:extLst>
            <a:ext uri="{FF2B5EF4-FFF2-40B4-BE49-F238E27FC236}">
              <a16:creationId xmlns:a16="http://schemas.microsoft.com/office/drawing/2014/main" id="{00000000-0008-0000-07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4057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25</xdr:col>
      <xdr:colOff>76200</xdr:colOff>
      <xdr:row>7</xdr:row>
      <xdr:rowOff>57150</xdr:rowOff>
    </xdr:from>
    <xdr:to>
      <xdr:col>25</xdr:col>
      <xdr:colOff>666750</xdr:colOff>
      <xdr:row>7</xdr:row>
      <xdr:rowOff>400050</xdr:rowOff>
    </xdr:to>
    <xdr:pic>
      <xdr:nvPicPr>
        <xdr:cNvPr id="1766" name="Рисунок 923">
          <a:extLst>
            <a:ext uri="{FF2B5EF4-FFF2-40B4-BE49-F238E27FC236}">
              <a16:creationId xmlns:a16="http://schemas.microsoft.com/office/drawing/2014/main" id="{00000000-0008-0000-07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40576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159</xdr:row>
      <xdr:rowOff>19050</xdr:rowOff>
    </xdr:from>
    <xdr:to>
      <xdr:col>11</xdr:col>
      <xdr:colOff>495300</xdr:colOff>
      <xdr:row>159</xdr:row>
      <xdr:rowOff>409575</xdr:rowOff>
    </xdr:to>
    <xdr:pic>
      <xdr:nvPicPr>
        <xdr:cNvPr id="1767" name="Рисунок 1766">
          <a:extLst>
            <a:ext uri="{FF2B5EF4-FFF2-40B4-BE49-F238E27FC236}">
              <a16:creationId xmlns:a16="http://schemas.microsoft.com/office/drawing/2014/main" id="{00000000-0008-0000-07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25069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66675</xdr:colOff>
      <xdr:row>159</xdr:row>
      <xdr:rowOff>47625</xdr:rowOff>
    </xdr:from>
    <xdr:to>
      <xdr:col>25</xdr:col>
      <xdr:colOff>657225</xdr:colOff>
      <xdr:row>159</xdr:row>
      <xdr:rowOff>390525</xdr:rowOff>
    </xdr:to>
    <xdr:pic>
      <xdr:nvPicPr>
        <xdr:cNvPr id="1768" name="Рисунок 1767">
          <a:extLst>
            <a:ext uri="{FF2B5EF4-FFF2-40B4-BE49-F238E27FC236}">
              <a16:creationId xmlns:a16="http://schemas.microsoft.com/office/drawing/2014/main" id="{00000000-0008-0000-07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8375" y="250983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66</xdr:row>
      <xdr:rowOff>28575</xdr:rowOff>
    </xdr:from>
    <xdr:to>
      <xdr:col>13</xdr:col>
      <xdr:colOff>438150</xdr:colOff>
      <xdr:row>66</xdr:row>
      <xdr:rowOff>390525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00000000-0008-0000-07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26336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38</xdr:row>
      <xdr:rowOff>19050</xdr:rowOff>
    </xdr:from>
    <xdr:to>
      <xdr:col>10</xdr:col>
      <xdr:colOff>485775</xdr:colOff>
      <xdr:row>38</xdr:row>
      <xdr:rowOff>409575</xdr:rowOff>
    </xdr:to>
    <xdr:pic>
      <xdr:nvPicPr>
        <xdr:cNvPr id="1771" name="Рисунок 815">
          <a:extLst>
            <a:ext uri="{FF2B5EF4-FFF2-40B4-BE49-F238E27FC236}">
              <a16:creationId xmlns:a16="http://schemas.microsoft.com/office/drawing/2014/main" id="{00000000-0008-0000-07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7106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38</xdr:row>
      <xdr:rowOff>19050</xdr:rowOff>
    </xdr:from>
    <xdr:to>
      <xdr:col>11</xdr:col>
      <xdr:colOff>466725</xdr:colOff>
      <xdr:row>38</xdr:row>
      <xdr:rowOff>409575</xdr:rowOff>
    </xdr:to>
    <xdr:pic>
      <xdr:nvPicPr>
        <xdr:cNvPr id="1772" name="Рисунок 1771">
          <a:extLst>
            <a:ext uri="{FF2B5EF4-FFF2-40B4-BE49-F238E27FC236}">
              <a16:creationId xmlns:a16="http://schemas.microsoft.com/office/drawing/2014/main" id="{00000000-0008-0000-07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5" y="164401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38</xdr:row>
      <xdr:rowOff>47625</xdr:rowOff>
    </xdr:from>
    <xdr:to>
      <xdr:col>13</xdr:col>
      <xdr:colOff>447675</xdr:colOff>
      <xdr:row>38</xdr:row>
      <xdr:rowOff>409575</xdr:rowOff>
    </xdr:to>
    <xdr:pic>
      <xdr:nvPicPr>
        <xdr:cNvPr id="1774" name="Рисунок 1773">
          <a:extLst>
            <a:ext uri="{FF2B5EF4-FFF2-40B4-BE49-F238E27FC236}">
              <a16:creationId xmlns:a16="http://schemas.microsoft.com/office/drawing/2014/main" id="{00000000-0008-0000-07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7135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85725</xdr:colOff>
      <xdr:row>38</xdr:row>
      <xdr:rowOff>38100</xdr:rowOff>
    </xdr:from>
    <xdr:to>
      <xdr:col>25</xdr:col>
      <xdr:colOff>676275</xdr:colOff>
      <xdr:row>38</xdr:row>
      <xdr:rowOff>381000</xdr:rowOff>
    </xdr:to>
    <xdr:pic>
      <xdr:nvPicPr>
        <xdr:cNvPr id="1775" name="Рисунок 1774">
          <a:extLst>
            <a:ext uri="{FF2B5EF4-FFF2-40B4-BE49-F238E27FC236}">
              <a16:creationId xmlns:a16="http://schemas.microsoft.com/office/drawing/2014/main" id="{00000000-0008-0000-07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7425" y="171259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95</xdr:row>
      <xdr:rowOff>28575</xdr:rowOff>
    </xdr:from>
    <xdr:to>
      <xdr:col>10</xdr:col>
      <xdr:colOff>495300</xdr:colOff>
      <xdr:row>96</xdr:row>
      <xdr:rowOff>0</xdr:rowOff>
    </xdr:to>
    <xdr:pic>
      <xdr:nvPicPr>
        <xdr:cNvPr id="1776" name="Рисунок 1775">
          <a:extLst>
            <a:ext uri="{FF2B5EF4-FFF2-40B4-BE49-F238E27FC236}">
              <a16:creationId xmlns:a16="http://schemas.microsoft.com/office/drawing/2014/main" id="{00000000-0008-0000-07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7652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95</xdr:row>
      <xdr:rowOff>9525</xdr:rowOff>
    </xdr:from>
    <xdr:to>
      <xdr:col>11</xdr:col>
      <xdr:colOff>476250</xdr:colOff>
      <xdr:row>95</xdr:row>
      <xdr:rowOff>400050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00000000-0008-0000-07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37633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76200</xdr:colOff>
      <xdr:row>95</xdr:row>
      <xdr:rowOff>47625</xdr:rowOff>
    </xdr:from>
    <xdr:to>
      <xdr:col>25</xdr:col>
      <xdr:colOff>666750</xdr:colOff>
      <xdr:row>95</xdr:row>
      <xdr:rowOff>390525</xdr:rowOff>
    </xdr:to>
    <xdr:pic>
      <xdr:nvPicPr>
        <xdr:cNvPr id="1779" name="Рисунок 1778">
          <a:extLst>
            <a:ext uri="{FF2B5EF4-FFF2-40B4-BE49-F238E27FC236}">
              <a16:creationId xmlns:a16="http://schemas.microsoft.com/office/drawing/2014/main" id="{00000000-0008-0000-07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376713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7</xdr:row>
      <xdr:rowOff>57150</xdr:rowOff>
    </xdr:from>
    <xdr:to>
      <xdr:col>23</xdr:col>
      <xdr:colOff>457200</xdr:colOff>
      <xdr:row>7</xdr:row>
      <xdr:rowOff>419100</xdr:rowOff>
    </xdr:to>
    <xdr:pic>
      <xdr:nvPicPr>
        <xdr:cNvPr id="1780" name="Рисунок 921">
          <a:extLst>
            <a:ext uri="{FF2B5EF4-FFF2-40B4-BE49-F238E27FC236}">
              <a16:creationId xmlns:a16="http://schemas.microsoft.com/office/drawing/2014/main" id="{00000000-0008-0000-07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057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</xdr:col>
      <xdr:colOff>85725</xdr:colOff>
      <xdr:row>7</xdr:row>
      <xdr:rowOff>66675</xdr:rowOff>
    </xdr:from>
    <xdr:ext cx="361950" cy="361950"/>
    <xdr:pic>
      <xdr:nvPicPr>
        <xdr:cNvPr id="1782" name="Рисунок 880">
          <a:extLst>
            <a:ext uri="{FF2B5EF4-FFF2-40B4-BE49-F238E27FC236}">
              <a16:creationId xmlns:a16="http://schemas.microsoft.com/office/drawing/2014/main" id="{00000000-0008-0000-07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067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23</xdr:col>
      <xdr:colOff>104775</xdr:colOff>
      <xdr:row>34</xdr:row>
      <xdr:rowOff>28575</xdr:rowOff>
    </xdr:from>
    <xdr:to>
      <xdr:col>23</xdr:col>
      <xdr:colOff>466725</xdr:colOff>
      <xdr:row>34</xdr:row>
      <xdr:rowOff>390525</xdr:rowOff>
    </xdr:to>
    <xdr:pic>
      <xdr:nvPicPr>
        <xdr:cNvPr id="1783" name="Рисунок 1782">
          <a:extLst>
            <a:ext uri="{FF2B5EF4-FFF2-40B4-BE49-F238E27FC236}">
              <a16:creationId xmlns:a16="http://schemas.microsoft.com/office/drawing/2014/main" id="{00000000-0008-0000-07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5" y="15020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57150</xdr:colOff>
      <xdr:row>34</xdr:row>
      <xdr:rowOff>38100</xdr:rowOff>
    </xdr:from>
    <xdr:to>
      <xdr:col>24</xdr:col>
      <xdr:colOff>419100</xdr:colOff>
      <xdr:row>34</xdr:row>
      <xdr:rowOff>400050</xdr:rowOff>
    </xdr:to>
    <xdr:pic>
      <xdr:nvPicPr>
        <xdr:cNvPr id="1784" name="Рисунок 1783">
          <a:extLst>
            <a:ext uri="{FF2B5EF4-FFF2-40B4-BE49-F238E27FC236}">
              <a16:creationId xmlns:a16="http://schemas.microsoft.com/office/drawing/2014/main" id="{00000000-0008-0000-07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5925" y="15030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38</xdr:row>
      <xdr:rowOff>38100</xdr:rowOff>
    </xdr:from>
    <xdr:to>
      <xdr:col>23</xdr:col>
      <xdr:colOff>457200</xdr:colOff>
      <xdr:row>38</xdr:row>
      <xdr:rowOff>400050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id="{00000000-0008-0000-07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17125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38</xdr:row>
      <xdr:rowOff>28575</xdr:rowOff>
    </xdr:from>
    <xdr:to>
      <xdr:col>24</xdr:col>
      <xdr:colOff>447675</xdr:colOff>
      <xdr:row>38</xdr:row>
      <xdr:rowOff>390525</xdr:rowOff>
    </xdr:to>
    <xdr:pic>
      <xdr:nvPicPr>
        <xdr:cNvPr id="1786" name="Рисунок 1785">
          <a:extLst>
            <a:ext uri="{FF2B5EF4-FFF2-40B4-BE49-F238E27FC236}">
              <a16:creationId xmlns:a16="http://schemas.microsoft.com/office/drawing/2014/main" id="{00000000-0008-0000-07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7116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45</xdr:row>
      <xdr:rowOff>28575</xdr:rowOff>
    </xdr:from>
    <xdr:to>
      <xdr:col>10</xdr:col>
      <xdr:colOff>495300</xdr:colOff>
      <xdr:row>46</xdr:row>
      <xdr:rowOff>0</xdr:rowOff>
    </xdr:to>
    <xdr:pic>
      <xdr:nvPicPr>
        <xdr:cNvPr id="1788" name="Рисунок 817">
          <a:extLst>
            <a:ext uri="{FF2B5EF4-FFF2-40B4-BE49-F238E27FC236}">
              <a16:creationId xmlns:a16="http://schemas.microsoft.com/office/drawing/2014/main" id="{00000000-0008-0000-07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200501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55</xdr:row>
      <xdr:rowOff>19050</xdr:rowOff>
    </xdr:from>
    <xdr:to>
      <xdr:col>10</xdr:col>
      <xdr:colOff>485775</xdr:colOff>
      <xdr:row>55</xdr:row>
      <xdr:rowOff>409575</xdr:rowOff>
    </xdr:to>
    <xdr:pic>
      <xdr:nvPicPr>
        <xdr:cNvPr id="1790" name="Рисунок 708">
          <a:extLst>
            <a:ext uri="{FF2B5EF4-FFF2-40B4-BE49-F238E27FC236}">
              <a16:creationId xmlns:a16="http://schemas.microsoft.com/office/drawing/2014/main" id="{00000000-0008-0000-07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23393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159</xdr:row>
      <xdr:rowOff>28575</xdr:rowOff>
    </xdr:from>
    <xdr:to>
      <xdr:col>10</xdr:col>
      <xdr:colOff>485775</xdr:colOff>
      <xdr:row>160</xdr:row>
      <xdr:rowOff>0</xdr:rowOff>
    </xdr:to>
    <xdr:pic>
      <xdr:nvPicPr>
        <xdr:cNvPr id="1791" name="Рисунок 708">
          <a:extLst>
            <a:ext uri="{FF2B5EF4-FFF2-40B4-BE49-F238E27FC236}">
              <a16:creationId xmlns:a16="http://schemas.microsoft.com/office/drawing/2014/main" id="{00000000-0008-0000-07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25079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159</xdr:row>
      <xdr:rowOff>28575</xdr:rowOff>
    </xdr:from>
    <xdr:to>
      <xdr:col>13</xdr:col>
      <xdr:colOff>447675</xdr:colOff>
      <xdr:row>159</xdr:row>
      <xdr:rowOff>390525</xdr:rowOff>
    </xdr:to>
    <xdr:pic>
      <xdr:nvPicPr>
        <xdr:cNvPr id="1792" name="Рисунок 1791">
          <a:extLst>
            <a:ext uri="{FF2B5EF4-FFF2-40B4-BE49-F238E27FC236}">
              <a16:creationId xmlns:a16="http://schemas.microsoft.com/office/drawing/2014/main" id="{00000000-0008-0000-07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5079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76200</xdr:colOff>
      <xdr:row>159</xdr:row>
      <xdr:rowOff>38100</xdr:rowOff>
    </xdr:from>
    <xdr:to>
      <xdr:col>24</xdr:col>
      <xdr:colOff>438150</xdr:colOff>
      <xdr:row>159</xdr:row>
      <xdr:rowOff>400050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00000000-0008-0000-07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4975" y="25088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95</xdr:row>
      <xdr:rowOff>28575</xdr:rowOff>
    </xdr:from>
    <xdr:to>
      <xdr:col>23</xdr:col>
      <xdr:colOff>457200</xdr:colOff>
      <xdr:row>95</xdr:row>
      <xdr:rowOff>390525</xdr:rowOff>
    </xdr:to>
    <xdr:pic>
      <xdr:nvPicPr>
        <xdr:cNvPr id="1795" name="Рисунок 1794">
          <a:extLst>
            <a:ext uri="{FF2B5EF4-FFF2-40B4-BE49-F238E27FC236}">
              <a16:creationId xmlns:a16="http://schemas.microsoft.com/office/drawing/2014/main" id="{00000000-0008-0000-07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3765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95</xdr:row>
      <xdr:rowOff>38100</xdr:rowOff>
    </xdr:from>
    <xdr:to>
      <xdr:col>24</xdr:col>
      <xdr:colOff>457200</xdr:colOff>
      <xdr:row>95</xdr:row>
      <xdr:rowOff>400050</xdr:rowOff>
    </xdr:to>
    <xdr:pic>
      <xdr:nvPicPr>
        <xdr:cNvPr id="1796" name="Рисунок 1795">
          <a:extLst>
            <a:ext uri="{FF2B5EF4-FFF2-40B4-BE49-F238E27FC236}">
              <a16:creationId xmlns:a16="http://schemas.microsoft.com/office/drawing/2014/main" id="{00000000-0008-0000-07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4025" y="37661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145</xdr:row>
      <xdr:rowOff>19050</xdr:rowOff>
    </xdr:from>
    <xdr:to>
      <xdr:col>10</xdr:col>
      <xdr:colOff>485775</xdr:colOff>
      <xdr:row>145</xdr:row>
      <xdr:rowOff>409575</xdr:rowOff>
    </xdr:to>
    <xdr:pic>
      <xdr:nvPicPr>
        <xdr:cNvPr id="1797" name="Рисунок 881">
          <a:extLst>
            <a:ext uri="{FF2B5EF4-FFF2-40B4-BE49-F238E27FC236}">
              <a16:creationId xmlns:a16="http://schemas.microsoft.com/office/drawing/2014/main" id="{00000000-0008-0000-07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55283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145</xdr:row>
      <xdr:rowOff>19050</xdr:rowOff>
    </xdr:from>
    <xdr:to>
      <xdr:col>11</xdr:col>
      <xdr:colOff>476250</xdr:colOff>
      <xdr:row>145</xdr:row>
      <xdr:rowOff>409575</xdr:rowOff>
    </xdr:to>
    <xdr:pic>
      <xdr:nvPicPr>
        <xdr:cNvPr id="1798" name="Рисунок 712">
          <a:extLst>
            <a:ext uri="{FF2B5EF4-FFF2-40B4-BE49-F238E27FC236}">
              <a16:creationId xmlns:a16="http://schemas.microsoft.com/office/drawing/2014/main" id="{00000000-0008-0000-07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55283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145</xdr:row>
      <xdr:rowOff>38100</xdr:rowOff>
    </xdr:from>
    <xdr:to>
      <xdr:col>13</xdr:col>
      <xdr:colOff>457200</xdr:colOff>
      <xdr:row>145</xdr:row>
      <xdr:rowOff>400050</xdr:rowOff>
    </xdr:to>
    <xdr:pic>
      <xdr:nvPicPr>
        <xdr:cNvPr id="1799" name="Рисунок 1798">
          <a:extLst>
            <a:ext uri="{FF2B5EF4-FFF2-40B4-BE49-F238E27FC236}">
              <a16:creationId xmlns:a16="http://schemas.microsoft.com/office/drawing/2014/main" id="{00000000-0008-0000-07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55302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145</xdr:row>
      <xdr:rowOff>38100</xdr:rowOff>
    </xdr:from>
    <xdr:to>
      <xdr:col>24</xdr:col>
      <xdr:colOff>447675</xdr:colOff>
      <xdr:row>145</xdr:row>
      <xdr:rowOff>400050</xdr:rowOff>
    </xdr:to>
    <xdr:pic>
      <xdr:nvPicPr>
        <xdr:cNvPr id="1800" name="Рисунок 1799">
          <a:extLst>
            <a:ext uri="{FF2B5EF4-FFF2-40B4-BE49-F238E27FC236}">
              <a16:creationId xmlns:a16="http://schemas.microsoft.com/office/drawing/2014/main" id="{00000000-0008-0000-07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55302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145</xdr:row>
      <xdr:rowOff>47625</xdr:rowOff>
    </xdr:from>
    <xdr:to>
      <xdr:col>25</xdr:col>
      <xdr:colOff>647700</xdr:colOff>
      <xdr:row>145</xdr:row>
      <xdr:rowOff>390525</xdr:rowOff>
    </xdr:to>
    <xdr:pic>
      <xdr:nvPicPr>
        <xdr:cNvPr id="1801" name="Рисунок 1800">
          <a:extLst>
            <a:ext uri="{FF2B5EF4-FFF2-40B4-BE49-F238E27FC236}">
              <a16:creationId xmlns:a16="http://schemas.microsoft.com/office/drawing/2014/main" id="{00000000-0008-0000-07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553116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114300</xdr:colOff>
      <xdr:row>145</xdr:row>
      <xdr:rowOff>38100</xdr:rowOff>
    </xdr:from>
    <xdr:to>
      <xdr:col>23</xdr:col>
      <xdr:colOff>476250</xdr:colOff>
      <xdr:row>145</xdr:row>
      <xdr:rowOff>400050</xdr:rowOff>
    </xdr:to>
    <xdr:pic>
      <xdr:nvPicPr>
        <xdr:cNvPr id="1802" name="Рисунок 1801">
          <a:extLst>
            <a:ext uri="{FF2B5EF4-FFF2-40B4-BE49-F238E27FC236}">
              <a16:creationId xmlns:a16="http://schemas.microsoft.com/office/drawing/2014/main" id="{00000000-0008-0000-07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55302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19050</xdr:colOff>
      <xdr:row>39</xdr:row>
      <xdr:rowOff>19050</xdr:rowOff>
    </xdr:from>
    <xdr:ext cx="457200" cy="390525"/>
    <xdr:pic>
      <xdr:nvPicPr>
        <xdr:cNvPr id="1825" name="Рисунок 878">
          <a:extLst>
            <a:ext uri="{FF2B5EF4-FFF2-40B4-BE49-F238E27FC236}">
              <a16:creationId xmlns:a16="http://schemas.microsoft.com/office/drawing/2014/main" id="{00000000-0008-0000-07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7526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104775</xdr:colOff>
      <xdr:row>39</xdr:row>
      <xdr:rowOff>38100</xdr:rowOff>
    </xdr:from>
    <xdr:ext cx="361950" cy="361950"/>
    <xdr:pic>
      <xdr:nvPicPr>
        <xdr:cNvPr id="1827" name="Рисунок 880">
          <a:extLst>
            <a:ext uri="{FF2B5EF4-FFF2-40B4-BE49-F238E27FC236}">
              <a16:creationId xmlns:a16="http://schemas.microsoft.com/office/drawing/2014/main" id="{00000000-0008-0000-07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3550" y="17545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104775</xdr:colOff>
      <xdr:row>39</xdr:row>
      <xdr:rowOff>38100</xdr:rowOff>
    </xdr:from>
    <xdr:ext cx="361950" cy="361950"/>
    <xdr:pic>
      <xdr:nvPicPr>
        <xdr:cNvPr id="1828" name="Рисунок 921">
          <a:extLst>
            <a:ext uri="{FF2B5EF4-FFF2-40B4-BE49-F238E27FC236}">
              <a16:creationId xmlns:a16="http://schemas.microsoft.com/office/drawing/2014/main" id="{00000000-0008-0000-07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5" y="17545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85725</xdr:colOff>
      <xdr:row>39</xdr:row>
      <xdr:rowOff>57150</xdr:rowOff>
    </xdr:from>
    <xdr:ext cx="591363" cy="341406"/>
    <xdr:pic>
      <xdr:nvPicPr>
        <xdr:cNvPr id="1829" name="Рисунок 1828">
          <a:extLst>
            <a:ext uri="{FF2B5EF4-FFF2-40B4-BE49-F238E27FC236}">
              <a16:creationId xmlns:a16="http://schemas.microsoft.com/office/drawing/2014/main" id="{00000000-0008-0000-07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497425" y="17564100"/>
          <a:ext cx="591363" cy="341406"/>
        </a:xfrm>
        <a:prstGeom prst="rect">
          <a:avLst/>
        </a:prstGeom>
      </xdr:spPr>
    </xdr:pic>
    <xdr:clientData/>
  </xdr:oneCellAnchor>
  <xdr:twoCellAnchor editAs="oneCell">
    <xdr:from>
      <xdr:col>10</xdr:col>
      <xdr:colOff>28575</xdr:colOff>
      <xdr:row>39</xdr:row>
      <xdr:rowOff>19050</xdr:rowOff>
    </xdr:from>
    <xdr:to>
      <xdr:col>10</xdr:col>
      <xdr:colOff>485775</xdr:colOff>
      <xdr:row>39</xdr:row>
      <xdr:rowOff>409575</xdr:rowOff>
    </xdr:to>
    <xdr:pic>
      <xdr:nvPicPr>
        <xdr:cNvPr id="1830" name="Рисунок 815">
          <a:extLst>
            <a:ext uri="{FF2B5EF4-FFF2-40B4-BE49-F238E27FC236}">
              <a16:creationId xmlns:a16="http://schemas.microsoft.com/office/drawing/2014/main" id="{00000000-0008-0000-07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7526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39</xdr:row>
      <xdr:rowOff>38100</xdr:rowOff>
    </xdr:from>
    <xdr:to>
      <xdr:col>13</xdr:col>
      <xdr:colOff>457200</xdr:colOff>
      <xdr:row>39</xdr:row>
      <xdr:rowOff>400050</xdr:rowOff>
    </xdr:to>
    <xdr:pic>
      <xdr:nvPicPr>
        <xdr:cNvPr id="1831" name="Рисунок 1830">
          <a:extLst>
            <a:ext uri="{FF2B5EF4-FFF2-40B4-BE49-F238E27FC236}">
              <a16:creationId xmlns:a16="http://schemas.microsoft.com/office/drawing/2014/main" id="{00000000-0008-0000-07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7545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19050</xdr:colOff>
      <xdr:row>41</xdr:row>
      <xdr:rowOff>19050</xdr:rowOff>
    </xdr:from>
    <xdr:ext cx="457200" cy="390525"/>
    <xdr:pic>
      <xdr:nvPicPr>
        <xdr:cNvPr id="1832" name="Рисунок 878">
          <a:extLst>
            <a:ext uri="{FF2B5EF4-FFF2-40B4-BE49-F238E27FC236}">
              <a16:creationId xmlns:a16="http://schemas.microsoft.com/office/drawing/2014/main" id="{00000000-0008-0000-07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8364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104775</xdr:colOff>
      <xdr:row>41</xdr:row>
      <xdr:rowOff>38100</xdr:rowOff>
    </xdr:from>
    <xdr:ext cx="361950" cy="361950"/>
    <xdr:pic>
      <xdr:nvPicPr>
        <xdr:cNvPr id="1833" name="Рисунок 880">
          <a:extLst>
            <a:ext uri="{FF2B5EF4-FFF2-40B4-BE49-F238E27FC236}">
              <a16:creationId xmlns:a16="http://schemas.microsoft.com/office/drawing/2014/main" id="{00000000-0008-0000-07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3550" y="18383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104775</xdr:colOff>
      <xdr:row>41</xdr:row>
      <xdr:rowOff>38100</xdr:rowOff>
    </xdr:from>
    <xdr:ext cx="361950" cy="361950"/>
    <xdr:pic>
      <xdr:nvPicPr>
        <xdr:cNvPr id="1834" name="Рисунок 921">
          <a:extLst>
            <a:ext uri="{FF2B5EF4-FFF2-40B4-BE49-F238E27FC236}">
              <a16:creationId xmlns:a16="http://schemas.microsoft.com/office/drawing/2014/main" id="{00000000-0008-0000-07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5" y="18383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85725</xdr:colOff>
      <xdr:row>41</xdr:row>
      <xdr:rowOff>57150</xdr:rowOff>
    </xdr:from>
    <xdr:ext cx="591363" cy="341406"/>
    <xdr:pic>
      <xdr:nvPicPr>
        <xdr:cNvPr id="1835" name="Рисунок 1834">
          <a:extLst>
            <a:ext uri="{FF2B5EF4-FFF2-40B4-BE49-F238E27FC236}">
              <a16:creationId xmlns:a16="http://schemas.microsoft.com/office/drawing/2014/main" id="{00000000-0008-0000-07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497425" y="18402300"/>
          <a:ext cx="591363" cy="341406"/>
        </a:xfrm>
        <a:prstGeom prst="rect">
          <a:avLst/>
        </a:prstGeom>
      </xdr:spPr>
    </xdr:pic>
    <xdr:clientData/>
  </xdr:oneCellAnchor>
  <xdr:twoCellAnchor editAs="oneCell">
    <xdr:from>
      <xdr:col>10</xdr:col>
      <xdr:colOff>28575</xdr:colOff>
      <xdr:row>41</xdr:row>
      <xdr:rowOff>28575</xdr:rowOff>
    </xdr:from>
    <xdr:to>
      <xdr:col>10</xdr:col>
      <xdr:colOff>485775</xdr:colOff>
      <xdr:row>42</xdr:row>
      <xdr:rowOff>0</xdr:rowOff>
    </xdr:to>
    <xdr:pic>
      <xdr:nvPicPr>
        <xdr:cNvPr id="1836" name="Рисунок 1835">
          <a:extLst>
            <a:ext uri="{FF2B5EF4-FFF2-40B4-BE49-F238E27FC236}">
              <a16:creationId xmlns:a16="http://schemas.microsoft.com/office/drawing/2014/main" id="{00000000-0008-0000-07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8373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41</xdr:row>
      <xdr:rowOff>19050</xdr:rowOff>
    </xdr:from>
    <xdr:to>
      <xdr:col>13</xdr:col>
      <xdr:colOff>457200</xdr:colOff>
      <xdr:row>41</xdr:row>
      <xdr:rowOff>381000</xdr:rowOff>
    </xdr:to>
    <xdr:pic>
      <xdr:nvPicPr>
        <xdr:cNvPr id="1837" name="Рисунок 932">
          <a:extLst>
            <a:ext uri="{FF2B5EF4-FFF2-40B4-BE49-F238E27FC236}">
              <a16:creationId xmlns:a16="http://schemas.microsoft.com/office/drawing/2014/main" id="{00000000-0008-0000-07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8364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9525</xdr:colOff>
      <xdr:row>41</xdr:row>
      <xdr:rowOff>28575</xdr:rowOff>
    </xdr:from>
    <xdr:ext cx="457200" cy="390525"/>
    <xdr:pic>
      <xdr:nvPicPr>
        <xdr:cNvPr id="1838" name="Рисунок 878">
          <a:extLst>
            <a:ext uri="{FF2B5EF4-FFF2-40B4-BE49-F238E27FC236}">
              <a16:creationId xmlns:a16="http://schemas.microsoft.com/office/drawing/2014/main" id="{00000000-0008-0000-07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8373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129</xdr:row>
      <xdr:rowOff>38100</xdr:rowOff>
    </xdr:from>
    <xdr:ext cx="361950" cy="361950"/>
    <xdr:pic>
      <xdr:nvPicPr>
        <xdr:cNvPr id="1839" name="Рисунок 879">
          <a:extLst>
            <a:ext uri="{FF2B5EF4-FFF2-40B4-BE49-F238E27FC236}">
              <a16:creationId xmlns:a16="http://schemas.microsoft.com/office/drawing/2014/main" id="{00000000-0008-0000-07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49853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66675</xdr:colOff>
      <xdr:row>129</xdr:row>
      <xdr:rowOff>28575</xdr:rowOff>
    </xdr:from>
    <xdr:ext cx="591363" cy="341406"/>
    <xdr:pic>
      <xdr:nvPicPr>
        <xdr:cNvPr id="1840" name="Рисунок 1839">
          <a:extLst>
            <a:ext uri="{FF2B5EF4-FFF2-40B4-BE49-F238E27FC236}">
              <a16:creationId xmlns:a16="http://schemas.microsoft.com/office/drawing/2014/main" id="{00000000-0008-0000-07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478375" y="49844325"/>
          <a:ext cx="591363" cy="341406"/>
        </a:xfrm>
        <a:prstGeom prst="rect">
          <a:avLst/>
        </a:prstGeom>
      </xdr:spPr>
    </xdr:pic>
    <xdr:clientData/>
  </xdr:oneCellAnchor>
  <xdr:oneCellAnchor>
    <xdr:from>
      <xdr:col>24</xdr:col>
      <xdr:colOff>95250</xdr:colOff>
      <xdr:row>129</xdr:row>
      <xdr:rowOff>28575</xdr:rowOff>
    </xdr:from>
    <xdr:ext cx="361950" cy="361950"/>
    <xdr:pic>
      <xdr:nvPicPr>
        <xdr:cNvPr id="1841" name="Рисунок 880">
          <a:extLst>
            <a:ext uri="{FF2B5EF4-FFF2-40B4-BE49-F238E27FC236}">
              <a16:creationId xmlns:a16="http://schemas.microsoft.com/office/drawing/2014/main" id="{00000000-0008-0000-07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4025" y="49844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9525</xdr:colOff>
      <xdr:row>129</xdr:row>
      <xdr:rowOff>28575</xdr:rowOff>
    </xdr:from>
    <xdr:ext cx="457200" cy="390525"/>
    <xdr:pic>
      <xdr:nvPicPr>
        <xdr:cNvPr id="1842" name="Рисунок 878">
          <a:extLst>
            <a:ext uri="{FF2B5EF4-FFF2-40B4-BE49-F238E27FC236}">
              <a16:creationId xmlns:a16="http://schemas.microsoft.com/office/drawing/2014/main" id="{00000000-0008-0000-07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49844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129</xdr:row>
      <xdr:rowOff>19050</xdr:rowOff>
    </xdr:from>
    <xdr:ext cx="457200" cy="390525"/>
    <xdr:pic>
      <xdr:nvPicPr>
        <xdr:cNvPr id="1843" name="Рисунок 877">
          <a:extLst>
            <a:ext uri="{FF2B5EF4-FFF2-40B4-BE49-F238E27FC236}">
              <a16:creationId xmlns:a16="http://schemas.microsoft.com/office/drawing/2014/main" id="{00000000-0008-0000-07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49834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123825</xdr:colOff>
      <xdr:row>129</xdr:row>
      <xdr:rowOff>19050</xdr:rowOff>
    </xdr:from>
    <xdr:ext cx="361950" cy="361950"/>
    <xdr:pic>
      <xdr:nvPicPr>
        <xdr:cNvPr id="1844" name="Рисунок 921">
          <a:extLst>
            <a:ext uri="{FF2B5EF4-FFF2-40B4-BE49-F238E27FC236}">
              <a16:creationId xmlns:a16="http://schemas.microsoft.com/office/drawing/2014/main" id="{00000000-0008-0000-07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49834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123825</xdr:colOff>
      <xdr:row>143</xdr:row>
      <xdr:rowOff>28575</xdr:rowOff>
    </xdr:from>
    <xdr:ext cx="361950" cy="361950"/>
    <xdr:pic>
      <xdr:nvPicPr>
        <xdr:cNvPr id="1845" name="Рисунок 880">
          <a:extLst>
            <a:ext uri="{FF2B5EF4-FFF2-40B4-BE49-F238E27FC236}">
              <a16:creationId xmlns:a16="http://schemas.microsoft.com/office/drawing/2014/main" id="{00000000-0008-0000-07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2600" y="54454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95250</xdr:colOff>
      <xdr:row>143</xdr:row>
      <xdr:rowOff>28575</xdr:rowOff>
    </xdr:from>
    <xdr:to>
      <xdr:col>13</xdr:col>
      <xdr:colOff>457200</xdr:colOff>
      <xdr:row>143</xdr:row>
      <xdr:rowOff>390525</xdr:rowOff>
    </xdr:to>
    <xdr:pic>
      <xdr:nvPicPr>
        <xdr:cNvPr id="1846" name="Рисунок 1845">
          <a:extLst>
            <a:ext uri="{FF2B5EF4-FFF2-40B4-BE49-F238E27FC236}">
              <a16:creationId xmlns:a16="http://schemas.microsoft.com/office/drawing/2014/main" id="{00000000-0008-0000-07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54454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143</xdr:row>
      <xdr:rowOff>19050</xdr:rowOff>
    </xdr:from>
    <xdr:ext cx="457200" cy="390525"/>
    <xdr:pic>
      <xdr:nvPicPr>
        <xdr:cNvPr id="1847" name="Рисунок 878">
          <a:extLst>
            <a:ext uri="{FF2B5EF4-FFF2-40B4-BE49-F238E27FC236}">
              <a16:creationId xmlns:a16="http://schemas.microsoft.com/office/drawing/2014/main" id="{00000000-0008-0000-07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54444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57150</xdr:colOff>
      <xdr:row>143</xdr:row>
      <xdr:rowOff>9525</xdr:rowOff>
    </xdr:from>
    <xdr:to>
      <xdr:col>10</xdr:col>
      <xdr:colOff>514350</xdr:colOff>
      <xdr:row>143</xdr:row>
      <xdr:rowOff>400050</xdr:rowOff>
    </xdr:to>
    <xdr:pic>
      <xdr:nvPicPr>
        <xdr:cNvPr id="1848" name="Рисунок 815">
          <a:extLst>
            <a:ext uri="{FF2B5EF4-FFF2-40B4-BE49-F238E27FC236}">
              <a16:creationId xmlns:a16="http://schemas.microsoft.com/office/drawing/2014/main" id="{00000000-0008-0000-07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544353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13</xdr:row>
      <xdr:rowOff>19050</xdr:rowOff>
    </xdr:from>
    <xdr:to>
      <xdr:col>10</xdr:col>
      <xdr:colOff>466725</xdr:colOff>
      <xdr:row>13</xdr:row>
      <xdr:rowOff>409575</xdr:rowOff>
    </xdr:to>
    <xdr:pic>
      <xdr:nvPicPr>
        <xdr:cNvPr id="1849" name="Рисунок 1848">
          <a:extLst>
            <a:ext uri="{FF2B5EF4-FFF2-40B4-BE49-F238E27FC236}">
              <a16:creationId xmlns:a16="http://schemas.microsoft.com/office/drawing/2014/main" id="{00000000-0008-0000-07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6629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13</xdr:row>
      <xdr:rowOff>19050</xdr:rowOff>
    </xdr:from>
    <xdr:to>
      <xdr:col>11</xdr:col>
      <xdr:colOff>466725</xdr:colOff>
      <xdr:row>13</xdr:row>
      <xdr:rowOff>409575</xdr:rowOff>
    </xdr:to>
    <xdr:pic>
      <xdr:nvPicPr>
        <xdr:cNvPr id="1850" name="Рисунок 1849">
          <a:extLst>
            <a:ext uri="{FF2B5EF4-FFF2-40B4-BE49-F238E27FC236}">
              <a16:creationId xmlns:a16="http://schemas.microsoft.com/office/drawing/2014/main" id="{00000000-0008-0000-07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6629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13</xdr:row>
      <xdr:rowOff>28575</xdr:rowOff>
    </xdr:from>
    <xdr:to>
      <xdr:col>13</xdr:col>
      <xdr:colOff>438150</xdr:colOff>
      <xdr:row>13</xdr:row>
      <xdr:rowOff>390525</xdr:rowOff>
    </xdr:to>
    <xdr:pic>
      <xdr:nvPicPr>
        <xdr:cNvPr id="1851" name="Рисунок 1850">
          <a:extLst>
            <a:ext uri="{FF2B5EF4-FFF2-40B4-BE49-F238E27FC236}">
              <a16:creationId xmlns:a16="http://schemas.microsoft.com/office/drawing/2014/main" id="{00000000-0008-0000-07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6638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13</xdr:row>
      <xdr:rowOff>28575</xdr:rowOff>
    </xdr:from>
    <xdr:to>
      <xdr:col>23</xdr:col>
      <xdr:colOff>457200</xdr:colOff>
      <xdr:row>13</xdr:row>
      <xdr:rowOff>390525</xdr:rowOff>
    </xdr:to>
    <xdr:pic>
      <xdr:nvPicPr>
        <xdr:cNvPr id="1852" name="Рисунок 1851">
          <a:extLst>
            <a:ext uri="{FF2B5EF4-FFF2-40B4-BE49-F238E27FC236}">
              <a16:creationId xmlns:a16="http://schemas.microsoft.com/office/drawing/2014/main" id="{00000000-0008-0000-07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6638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13</xdr:row>
      <xdr:rowOff>28575</xdr:rowOff>
    </xdr:from>
    <xdr:to>
      <xdr:col>24</xdr:col>
      <xdr:colOff>447675</xdr:colOff>
      <xdr:row>13</xdr:row>
      <xdr:rowOff>390525</xdr:rowOff>
    </xdr:to>
    <xdr:pic>
      <xdr:nvPicPr>
        <xdr:cNvPr id="1853" name="Рисунок 1852">
          <a:extLst>
            <a:ext uri="{FF2B5EF4-FFF2-40B4-BE49-F238E27FC236}">
              <a16:creationId xmlns:a16="http://schemas.microsoft.com/office/drawing/2014/main" id="{00000000-0008-0000-07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6638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111</xdr:row>
      <xdr:rowOff>19050</xdr:rowOff>
    </xdr:from>
    <xdr:to>
      <xdr:col>10</xdr:col>
      <xdr:colOff>476250</xdr:colOff>
      <xdr:row>111</xdr:row>
      <xdr:rowOff>409575</xdr:rowOff>
    </xdr:to>
    <xdr:pic>
      <xdr:nvPicPr>
        <xdr:cNvPr id="1854" name="Рисунок 708">
          <a:extLst>
            <a:ext uri="{FF2B5EF4-FFF2-40B4-BE49-F238E27FC236}">
              <a16:creationId xmlns:a16="http://schemas.microsoft.com/office/drawing/2014/main" id="{00000000-0008-0000-07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43548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3048</xdr:colOff>
      <xdr:row>172</xdr:row>
      <xdr:rowOff>126492</xdr:rowOff>
    </xdr:to>
    <xdr:pic>
      <xdr:nvPicPr>
        <xdr:cNvPr id="1855" name="Рисунок 1854">
          <a:extLst>
            <a:ext uri="{FF2B5EF4-FFF2-40B4-BE49-F238E27FC236}">
              <a16:creationId xmlns:a16="http://schemas.microsoft.com/office/drawing/2014/main" id="{00000000-0008-0000-07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5" y="63017400"/>
          <a:ext cx="3048" cy="12649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3048</xdr:colOff>
      <xdr:row>172</xdr:row>
      <xdr:rowOff>126492</xdr:rowOff>
    </xdr:to>
    <xdr:pic>
      <xdr:nvPicPr>
        <xdr:cNvPr id="1856" name="Рисунок 1855">
          <a:extLst>
            <a:ext uri="{FF2B5EF4-FFF2-40B4-BE49-F238E27FC236}">
              <a16:creationId xmlns:a16="http://schemas.microsoft.com/office/drawing/2014/main" id="{00000000-0008-0000-07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275" y="63017400"/>
          <a:ext cx="3048" cy="126492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68</xdr:row>
      <xdr:rowOff>38100</xdr:rowOff>
    </xdr:from>
    <xdr:ext cx="361950" cy="361950"/>
    <xdr:pic>
      <xdr:nvPicPr>
        <xdr:cNvPr id="1866" name="Рисунок 879">
          <a:extLst>
            <a:ext uri="{FF2B5EF4-FFF2-40B4-BE49-F238E27FC236}">
              <a16:creationId xmlns:a16="http://schemas.microsoft.com/office/drawing/2014/main" id="{00000000-0008-0000-07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7184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85725</xdr:colOff>
      <xdr:row>68</xdr:row>
      <xdr:rowOff>19050</xdr:rowOff>
    </xdr:from>
    <xdr:ext cx="591363" cy="341406"/>
    <xdr:pic>
      <xdr:nvPicPr>
        <xdr:cNvPr id="1867" name="Рисунок 1866">
          <a:extLst>
            <a:ext uri="{FF2B5EF4-FFF2-40B4-BE49-F238E27FC236}">
              <a16:creationId xmlns:a16="http://schemas.microsoft.com/office/drawing/2014/main" id="{00000000-0008-0000-07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497425" y="27165300"/>
          <a:ext cx="591363" cy="341406"/>
        </a:xfrm>
        <a:prstGeom prst="rect">
          <a:avLst/>
        </a:prstGeom>
      </xdr:spPr>
    </xdr:pic>
    <xdr:clientData/>
  </xdr:oneCellAnchor>
  <xdr:oneCellAnchor>
    <xdr:from>
      <xdr:col>24</xdr:col>
      <xdr:colOff>76200</xdr:colOff>
      <xdr:row>68</xdr:row>
      <xdr:rowOff>28575</xdr:rowOff>
    </xdr:from>
    <xdr:ext cx="361950" cy="361950"/>
    <xdr:pic>
      <xdr:nvPicPr>
        <xdr:cNvPr id="1868" name="Рисунок 880">
          <a:extLst>
            <a:ext uri="{FF2B5EF4-FFF2-40B4-BE49-F238E27FC236}">
              <a16:creationId xmlns:a16="http://schemas.microsoft.com/office/drawing/2014/main" id="{00000000-0008-0000-07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4975" y="27174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68</xdr:row>
      <xdr:rowOff>28575</xdr:rowOff>
    </xdr:from>
    <xdr:ext cx="457200" cy="390525"/>
    <xdr:pic>
      <xdr:nvPicPr>
        <xdr:cNvPr id="1869" name="Рисунок 878">
          <a:extLst>
            <a:ext uri="{FF2B5EF4-FFF2-40B4-BE49-F238E27FC236}">
              <a16:creationId xmlns:a16="http://schemas.microsoft.com/office/drawing/2014/main" id="{00000000-0008-0000-07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7174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104775</xdr:colOff>
      <xdr:row>68</xdr:row>
      <xdr:rowOff>28575</xdr:rowOff>
    </xdr:from>
    <xdr:ext cx="361950" cy="361950"/>
    <xdr:pic>
      <xdr:nvPicPr>
        <xdr:cNvPr id="1871" name="Рисунок 921">
          <a:extLst>
            <a:ext uri="{FF2B5EF4-FFF2-40B4-BE49-F238E27FC236}">
              <a16:creationId xmlns:a16="http://schemas.microsoft.com/office/drawing/2014/main" id="{00000000-0008-0000-07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5" y="27174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28575</xdr:colOff>
      <xdr:row>68</xdr:row>
      <xdr:rowOff>28575</xdr:rowOff>
    </xdr:from>
    <xdr:to>
      <xdr:col>10</xdr:col>
      <xdr:colOff>485775</xdr:colOff>
      <xdr:row>69</xdr:row>
      <xdr:rowOff>0</xdr:rowOff>
    </xdr:to>
    <xdr:pic>
      <xdr:nvPicPr>
        <xdr:cNvPr id="1872" name="Рисунок 1871">
          <a:extLst>
            <a:ext uri="{FF2B5EF4-FFF2-40B4-BE49-F238E27FC236}">
              <a16:creationId xmlns:a16="http://schemas.microsoft.com/office/drawing/2014/main" id="{00000000-0008-0000-07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27174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28575</xdr:colOff>
      <xdr:row>74</xdr:row>
      <xdr:rowOff>19050</xdr:rowOff>
    </xdr:from>
    <xdr:ext cx="457200" cy="390525"/>
    <xdr:pic>
      <xdr:nvPicPr>
        <xdr:cNvPr id="1873" name="Рисунок 1872">
          <a:extLst>
            <a:ext uri="{FF2B5EF4-FFF2-40B4-BE49-F238E27FC236}">
              <a16:creationId xmlns:a16="http://schemas.microsoft.com/office/drawing/2014/main" id="{00000000-0008-0000-07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29679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74</xdr:row>
      <xdr:rowOff>19050</xdr:rowOff>
    </xdr:from>
    <xdr:ext cx="457200" cy="390525"/>
    <xdr:pic>
      <xdr:nvPicPr>
        <xdr:cNvPr id="1874" name="Рисунок 1873">
          <a:extLst>
            <a:ext uri="{FF2B5EF4-FFF2-40B4-BE49-F238E27FC236}">
              <a16:creationId xmlns:a16="http://schemas.microsoft.com/office/drawing/2014/main" id="{00000000-0008-0000-07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9679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74</xdr:row>
      <xdr:rowOff>28575</xdr:rowOff>
    </xdr:from>
    <xdr:ext cx="361950" cy="361950"/>
    <xdr:pic>
      <xdr:nvPicPr>
        <xdr:cNvPr id="1875" name="Рисунок 1874">
          <a:extLst>
            <a:ext uri="{FF2B5EF4-FFF2-40B4-BE49-F238E27FC236}">
              <a16:creationId xmlns:a16="http://schemas.microsoft.com/office/drawing/2014/main" id="{00000000-0008-0000-07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9689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57150</xdr:colOff>
      <xdr:row>74</xdr:row>
      <xdr:rowOff>28575</xdr:rowOff>
    </xdr:from>
    <xdr:ext cx="590550" cy="342900"/>
    <xdr:pic>
      <xdr:nvPicPr>
        <xdr:cNvPr id="1876" name="Рисунок 1875">
          <a:extLst>
            <a:ext uri="{FF2B5EF4-FFF2-40B4-BE49-F238E27FC236}">
              <a16:creationId xmlns:a16="http://schemas.microsoft.com/office/drawing/2014/main" id="{00000000-0008-0000-07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296894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74</xdr:row>
      <xdr:rowOff>28575</xdr:rowOff>
    </xdr:from>
    <xdr:ext cx="361950" cy="361950"/>
    <xdr:pic>
      <xdr:nvPicPr>
        <xdr:cNvPr id="1877" name="Рисунок 1876">
          <a:extLst>
            <a:ext uri="{FF2B5EF4-FFF2-40B4-BE49-F238E27FC236}">
              <a16:creationId xmlns:a16="http://schemas.microsoft.com/office/drawing/2014/main" id="{00000000-0008-0000-07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9689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74</xdr:row>
      <xdr:rowOff>28575</xdr:rowOff>
    </xdr:from>
    <xdr:ext cx="361950" cy="361950"/>
    <xdr:pic>
      <xdr:nvPicPr>
        <xdr:cNvPr id="1878" name="Рисунок 1877">
          <a:extLst>
            <a:ext uri="{FF2B5EF4-FFF2-40B4-BE49-F238E27FC236}">
              <a16:creationId xmlns:a16="http://schemas.microsoft.com/office/drawing/2014/main" id="{00000000-0008-0000-07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9689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28575</xdr:colOff>
      <xdr:row>107</xdr:row>
      <xdr:rowOff>19050</xdr:rowOff>
    </xdr:from>
    <xdr:to>
      <xdr:col>11</xdr:col>
      <xdr:colOff>485775</xdr:colOff>
      <xdr:row>107</xdr:row>
      <xdr:rowOff>409575</xdr:rowOff>
    </xdr:to>
    <xdr:pic>
      <xdr:nvPicPr>
        <xdr:cNvPr id="1885" name="Рисунок 1884">
          <a:extLst>
            <a:ext uri="{FF2B5EF4-FFF2-40B4-BE49-F238E27FC236}">
              <a16:creationId xmlns:a16="http://schemas.microsoft.com/office/drawing/2014/main" id="{00000000-0008-0000-07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2291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85725</xdr:colOff>
      <xdr:row>107</xdr:row>
      <xdr:rowOff>38100</xdr:rowOff>
    </xdr:from>
    <xdr:to>
      <xdr:col>20</xdr:col>
      <xdr:colOff>447675</xdr:colOff>
      <xdr:row>107</xdr:row>
      <xdr:rowOff>400050</xdr:rowOff>
    </xdr:to>
    <xdr:pic>
      <xdr:nvPicPr>
        <xdr:cNvPr id="1886" name="Рисунок 1885">
          <a:extLst>
            <a:ext uri="{FF2B5EF4-FFF2-40B4-BE49-F238E27FC236}">
              <a16:creationId xmlns:a16="http://schemas.microsoft.com/office/drawing/2014/main" id="{00000000-0008-0000-07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42310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107</xdr:row>
      <xdr:rowOff>28575</xdr:rowOff>
    </xdr:from>
    <xdr:to>
      <xdr:col>23</xdr:col>
      <xdr:colOff>457200</xdr:colOff>
      <xdr:row>107</xdr:row>
      <xdr:rowOff>390525</xdr:rowOff>
    </xdr:to>
    <xdr:pic>
      <xdr:nvPicPr>
        <xdr:cNvPr id="1887" name="Рисунок 1886">
          <a:extLst>
            <a:ext uri="{FF2B5EF4-FFF2-40B4-BE49-F238E27FC236}">
              <a16:creationId xmlns:a16="http://schemas.microsoft.com/office/drawing/2014/main" id="{00000000-0008-0000-07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2300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107</xdr:row>
      <xdr:rowOff>28575</xdr:rowOff>
    </xdr:from>
    <xdr:to>
      <xdr:col>24</xdr:col>
      <xdr:colOff>447675</xdr:colOff>
      <xdr:row>107</xdr:row>
      <xdr:rowOff>390525</xdr:rowOff>
    </xdr:to>
    <xdr:pic>
      <xdr:nvPicPr>
        <xdr:cNvPr id="1888" name="Рисунок 1887">
          <a:extLst>
            <a:ext uri="{FF2B5EF4-FFF2-40B4-BE49-F238E27FC236}">
              <a16:creationId xmlns:a16="http://schemas.microsoft.com/office/drawing/2014/main" id="{00000000-0008-0000-07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2300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107</xdr:row>
      <xdr:rowOff>38100</xdr:rowOff>
    </xdr:from>
    <xdr:to>
      <xdr:col>13</xdr:col>
      <xdr:colOff>447675</xdr:colOff>
      <xdr:row>107</xdr:row>
      <xdr:rowOff>400050</xdr:rowOff>
    </xdr:to>
    <xdr:pic>
      <xdr:nvPicPr>
        <xdr:cNvPr id="1889" name="Рисунок 1888">
          <a:extLst>
            <a:ext uri="{FF2B5EF4-FFF2-40B4-BE49-F238E27FC236}">
              <a16:creationId xmlns:a16="http://schemas.microsoft.com/office/drawing/2014/main" id="{00000000-0008-0000-07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2310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107</xdr:row>
      <xdr:rowOff>19050</xdr:rowOff>
    </xdr:from>
    <xdr:to>
      <xdr:col>10</xdr:col>
      <xdr:colOff>466725</xdr:colOff>
      <xdr:row>107</xdr:row>
      <xdr:rowOff>409575</xdr:rowOff>
    </xdr:to>
    <xdr:pic>
      <xdr:nvPicPr>
        <xdr:cNvPr id="1890" name="Рисунок 708">
          <a:extLst>
            <a:ext uri="{FF2B5EF4-FFF2-40B4-BE49-F238E27FC236}">
              <a16:creationId xmlns:a16="http://schemas.microsoft.com/office/drawing/2014/main" id="{00000000-0008-0000-07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2291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76</xdr:row>
      <xdr:rowOff>19050</xdr:rowOff>
    </xdr:from>
    <xdr:to>
      <xdr:col>10</xdr:col>
      <xdr:colOff>476250</xdr:colOff>
      <xdr:row>76</xdr:row>
      <xdr:rowOff>409575</xdr:rowOff>
    </xdr:to>
    <xdr:pic>
      <xdr:nvPicPr>
        <xdr:cNvPr id="1891" name="Рисунок 1890">
          <a:extLst>
            <a:ext uri="{FF2B5EF4-FFF2-40B4-BE49-F238E27FC236}">
              <a16:creationId xmlns:a16="http://schemas.microsoft.com/office/drawing/2014/main" id="{00000000-0008-0000-07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30518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76</xdr:row>
      <xdr:rowOff>19050</xdr:rowOff>
    </xdr:from>
    <xdr:to>
      <xdr:col>11</xdr:col>
      <xdr:colOff>485775</xdr:colOff>
      <xdr:row>76</xdr:row>
      <xdr:rowOff>409575</xdr:rowOff>
    </xdr:to>
    <xdr:pic>
      <xdr:nvPicPr>
        <xdr:cNvPr id="1892" name="Рисунок 1891">
          <a:extLst>
            <a:ext uri="{FF2B5EF4-FFF2-40B4-BE49-F238E27FC236}">
              <a16:creationId xmlns:a16="http://schemas.microsoft.com/office/drawing/2014/main" id="{00000000-0008-0000-07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0518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76</xdr:row>
      <xdr:rowOff>38100</xdr:rowOff>
    </xdr:from>
    <xdr:to>
      <xdr:col>13</xdr:col>
      <xdr:colOff>447675</xdr:colOff>
      <xdr:row>76</xdr:row>
      <xdr:rowOff>400050</xdr:rowOff>
    </xdr:to>
    <xdr:pic>
      <xdr:nvPicPr>
        <xdr:cNvPr id="1893" name="Рисунок 1892">
          <a:extLst>
            <a:ext uri="{FF2B5EF4-FFF2-40B4-BE49-F238E27FC236}">
              <a16:creationId xmlns:a16="http://schemas.microsoft.com/office/drawing/2014/main" id="{00000000-0008-0000-07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0537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28575</xdr:colOff>
      <xdr:row>78</xdr:row>
      <xdr:rowOff>19050</xdr:rowOff>
    </xdr:from>
    <xdr:ext cx="457200" cy="390525"/>
    <xdr:pic>
      <xdr:nvPicPr>
        <xdr:cNvPr id="1894" name="Рисунок 1893">
          <a:extLst>
            <a:ext uri="{FF2B5EF4-FFF2-40B4-BE49-F238E27FC236}">
              <a16:creationId xmlns:a16="http://schemas.microsoft.com/office/drawing/2014/main" id="{00000000-0008-0000-07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30937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78</xdr:row>
      <xdr:rowOff>19050</xdr:rowOff>
    </xdr:from>
    <xdr:ext cx="457200" cy="390525"/>
    <xdr:pic>
      <xdr:nvPicPr>
        <xdr:cNvPr id="1895" name="Рисунок 1894">
          <a:extLst>
            <a:ext uri="{FF2B5EF4-FFF2-40B4-BE49-F238E27FC236}">
              <a16:creationId xmlns:a16="http://schemas.microsoft.com/office/drawing/2014/main" id="{00000000-0008-0000-07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0937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78</xdr:row>
      <xdr:rowOff>28575</xdr:rowOff>
    </xdr:from>
    <xdr:ext cx="361950" cy="361950"/>
    <xdr:pic>
      <xdr:nvPicPr>
        <xdr:cNvPr id="1896" name="Рисунок 1895">
          <a:extLst>
            <a:ext uri="{FF2B5EF4-FFF2-40B4-BE49-F238E27FC236}">
              <a16:creationId xmlns:a16="http://schemas.microsoft.com/office/drawing/2014/main" id="{00000000-0008-0000-07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094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20</xdr:col>
      <xdr:colOff>85725</xdr:colOff>
      <xdr:row>76</xdr:row>
      <xdr:rowOff>38100</xdr:rowOff>
    </xdr:from>
    <xdr:to>
      <xdr:col>20</xdr:col>
      <xdr:colOff>447675</xdr:colOff>
      <xdr:row>76</xdr:row>
      <xdr:rowOff>400050</xdr:rowOff>
    </xdr:to>
    <xdr:pic>
      <xdr:nvPicPr>
        <xdr:cNvPr id="1897" name="Рисунок 1896">
          <a:extLst>
            <a:ext uri="{FF2B5EF4-FFF2-40B4-BE49-F238E27FC236}">
              <a16:creationId xmlns:a16="http://schemas.microsoft.com/office/drawing/2014/main" id="{00000000-0008-0000-07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30537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85725</xdr:colOff>
      <xdr:row>78</xdr:row>
      <xdr:rowOff>38100</xdr:rowOff>
    </xdr:from>
    <xdr:to>
      <xdr:col>20</xdr:col>
      <xdr:colOff>447675</xdr:colOff>
      <xdr:row>78</xdr:row>
      <xdr:rowOff>400050</xdr:rowOff>
    </xdr:to>
    <xdr:pic>
      <xdr:nvPicPr>
        <xdr:cNvPr id="1898" name="Рисунок 1897">
          <a:extLst>
            <a:ext uri="{FF2B5EF4-FFF2-40B4-BE49-F238E27FC236}">
              <a16:creationId xmlns:a16="http://schemas.microsoft.com/office/drawing/2014/main" id="{00000000-0008-0000-07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30956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76</xdr:row>
      <xdr:rowOff>28575</xdr:rowOff>
    </xdr:from>
    <xdr:to>
      <xdr:col>23</xdr:col>
      <xdr:colOff>457200</xdr:colOff>
      <xdr:row>76</xdr:row>
      <xdr:rowOff>390525</xdr:rowOff>
    </xdr:to>
    <xdr:pic>
      <xdr:nvPicPr>
        <xdr:cNvPr id="1899" name="Рисунок 1898">
          <a:extLst>
            <a:ext uri="{FF2B5EF4-FFF2-40B4-BE49-F238E27FC236}">
              <a16:creationId xmlns:a16="http://schemas.microsoft.com/office/drawing/2014/main" id="{00000000-0008-0000-07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30527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78</xdr:row>
      <xdr:rowOff>28575</xdr:rowOff>
    </xdr:from>
    <xdr:to>
      <xdr:col>23</xdr:col>
      <xdr:colOff>457200</xdr:colOff>
      <xdr:row>78</xdr:row>
      <xdr:rowOff>390525</xdr:rowOff>
    </xdr:to>
    <xdr:pic>
      <xdr:nvPicPr>
        <xdr:cNvPr id="1900" name="Рисунок 1899">
          <a:extLst>
            <a:ext uri="{FF2B5EF4-FFF2-40B4-BE49-F238E27FC236}">
              <a16:creationId xmlns:a16="http://schemas.microsoft.com/office/drawing/2014/main" id="{00000000-0008-0000-07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3094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76</xdr:row>
      <xdr:rowOff>28575</xdr:rowOff>
    </xdr:from>
    <xdr:to>
      <xdr:col>25</xdr:col>
      <xdr:colOff>647700</xdr:colOff>
      <xdr:row>76</xdr:row>
      <xdr:rowOff>371475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id="{00000000-0008-0000-07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305276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76</xdr:row>
      <xdr:rowOff>28575</xdr:rowOff>
    </xdr:from>
    <xdr:to>
      <xdr:col>24</xdr:col>
      <xdr:colOff>447675</xdr:colOff>
      <xdr:row>76</xdr:row>
      <xdr:rowOff>390525</xdr:rowOff>
    </xdr:to>
    <xdr:pic>
      <xdr:nvPicPr>
        <xdr:cNvPr id="1902" name="Рисунок 1901">
          <a:extLst>
            <a:ext uri="{FF2B5EF4-FFF2-40B4-BE49-F238E27FC236}">
              <a16:creationId xmlns:a16="http://schemas.microsoft.com/office/drawing/2014/main" id="{00000000-0008-0000-07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0527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76</xdr:row>
      <xdr:rowOff>28575</xdr:rowOff>
    </xdr:from>
    <xdr:to>
      <xdr:col>23</xdr:col>
      <xdr:colOff>457200</xdr:colOff>
      <xdr:row>76</xdr:row>
      <xdr:rowOff>390525</xdr:rowOff>
    </xdr:to>
    <xdr:pic>
      <xdr:nvPicPr>
        <xdr:cNvPr id="1903" name="Рисунок 1902">
          <a:extLst>
            <a:ext uri="{FF2B5EF4-FFF2-40B4-BE49-F238E27FC236}">
              <a16:creationId xmlns:a16="http://schemas.microsoft.com/office/drawing/2014/main" id="{00000000-0008-0000-07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30527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78</xdr:row>
      <xdr:rowOff>28575</xdr:rowOff>
    </xdr:from>
    <xdr:to>
      <xdr:col>25</xdr:col>
      <xdr:colOff>647700</xdr:colOff>
      <xdr:row>78</xdr:row>
      <xdr:rowOff>371475</xdr:rowOff>
    </xdr:to>
    <xdr:pic>
      <xdr:nvPicPr>
        <xdr:cNvPr id="1904" name="Рисунок 1903">
          <a:extLst>
            <a:ext uri="{FF2B5EF4-FFF2-40B4-BE49-F238E27FC236}">
              <a16:creationId xmlns:a16="http://schemas.microsoft.com/office/drawing/2014/main" id="{00000000-0008-0000-07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309467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78</xdr:row>
      <xdr:rowOff>28575</xdr:rowOff>
    </xdr:from>
    <xdr:to>
      <xdr:col>24</xdr:col>
      <xdr:colOff>447675</xdr:colOff>
      <xdr:row>78</xdr:row>
      <xdr:rowOff>390525</xdr:rowOff>
    </xdr:to>
    <xdr:pic>
      <xdr:nvPicPr>
        <xdr:cNvPr id="1905" name="Рисунок 1904">
          <a:extLst>
            <a:ext uri="{FF2B5EF4-FFF2-40B4-BE49-F238E27FC236}">
              <a16:creationId xmlns:a16="http://schemas.microsoft.com/office/drawing/2014/main" id="{00000000-0008-0000-07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094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78</xdr:row>
      <xdr:rowOff>28575</xdr:rowOff>
    </xdr:from>
    <xdr:to>
      <xdr:col>23</xdr:col>
      <xdr:colOff>457200</xdr:colOff>
      <xdr:row>78</xdr:row>
      <xdr:rowOff>390525</xdr:rowOff>
    </xdr:to>
    <xdr:pic>
      <xdr:nvPicPr>
        <xdr:cNvPr id="1906" name="Рисунок 1905">
          <a:extLst>
            <a:ext uri="{FF2B5EF4-FFF2-40B4-BE49-F238E27FC236}">
              <a16:creationId xmlns:a16="http://schemas.microsoft.com/office/drawing/2014/main" id="{00000000-0008-0000-07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3094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27</xdr:row>
      <xdr:rowOff>19050</xdr:rowOff>
    </xdr:from>
    <xdr:to>
      <xdr:col>11</xdr:col>
      <xdr:colOff>476250</xdr:colOff>
      <xdr:row>27</xdr:row>
      <xdr:rowOff>409575</xdr:rowOff>
    </xdr:to>
    <xdr:pic>
      <xdr:nvPicPr>
        <xdr:cNvPr id="1907" name="Рисунок 1906">
          <a:extLst>
            <a:ext uri="{FF2B5EF4-FFF2-40B4-BE49-F238E27FC236}">
              <a16:creationId xmlns:a16="http://schemas.microsoft.com/office/drawing/2014/main" id="{00000000-0008-0000-07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2077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27</xdr:row>
      <xdr:rowOff>28575</xdr:rowOff>
    </xdr:from>
    <xdr:to>
      <xdr:col>24</xdr:col>
      <xdr:colOff>447675</xdr:colOff>
      <xdr:row>27</xdr:row>
      <xdr:rowOff>390525</xdr:rowOff>
    </xdr:to>
    <xdr:pic>
      <xdr:nvPicPr>
        <xdr:cNvPr id="1908" name="Рисунок 1907">
          <a:extLst>
            <a:ext uri="{FF2B5EF4-FFF2-40B4-BE49-F238E27FC236}">
              <a16:creationId xmlns:a16="http://schemas.microsoft.com/office/drawing/2014/main" id="{00000000-0008-0000-07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2087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27</xdr:row>
      <xdr:rowOff>38100</xdr:rowOff>
    </xdr:from>
    <xdr:to>
      <xdr:col>13</xdr:col>
      <xdr:colOff>447675</xdr:colOff>
      <xdr:row>27</xdr:row>
      <xdr:rowOff>400050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00000000-0008-0000-07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2096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27</xdr:row>
      <xdr:rowOff>19050</xdr:rowOff>
    </xdr:from>
    <xdr:to>
      <xdr:col>10</xdr:col>
      <xdr:colOff>485775</xdr:colOff>
      <xdr:row>27</xdr:row>
      <xdr:rowOff>409575</xdr:rowOff>
    </xdr:to>
    <xdr:pic>
      <xdr:nvPicPr>
        <xdr:cNvPr id="1910" name="Рисунок 1909">
          <a:extLst>
            <a:ext uri="{FF2B5EF4-FFF2-40B4-BE49-F238E27FC236}">
              <a16:creationId xmlns:a16="http://schemas.microsoft.com/office/drawing/2014/main" id="{00000000-0008-0000-07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2077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76200</xdr:colOff>
      <xdr:row>27</xdr:row>
      <xdr:rowOff>38100</xdr:rowOff>
    </xdr:from>
    <xdr:to>
      <xdr:col>25</xdr:col>
      <xdr:colOff>666750</xdr:colOff>
      <xdr:row>27</xdr:row>
      <xdr:rowOff>381000</xdr:rowOff>
    </xdr:to>
    <xdr:pic>
      <xdr:nvPicPr>
        <xdr:cNvPr id="1912" name="Рисунок 1911">
          <a:extLst>
            <a:ext uri="{FF2B5EF4-FFF2-40B4-BE49-F238E27FC236}">
              <a16:creationId xmlns:a16="http://schemas.microsoft.com/office/drawing/2014/main" id="{00000000-0008-0000-07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120967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19050</xdr:colOff>
      <xdr:row>35</xdr:row>
      <xdr:rowOff>19050</xdr:rowOff>
    </xdr:from>
    <xdr:ext cx="457200" cy="390525"/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00000000-0008-0000-07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5849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35</xdr:row>
      <xdr:rowOff>28575</xdr:rowOff>
    </xdr:from>
    <xdr:ext cx="361950" cy="361950"/>
    <xdr:pic>
      <xdr:nvPicPr>
        <xdr:cNvPr id="1914" name="Рисунок 1913">
          <a:extLst>
            <a:ext uri="{FF2B5EF4-FFF2-40B4-BE49-F238E27FC236}">
              <a16:creationId xmlns:a16="http://schemas.microsoft.com/office/drawing/2014/main" id="{00000000-0008-0000-07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5859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35</xdr:row>
      <xdr:rowOff>38100</xdr:rowOff>
    </xdr:from>
    <xdr:ext cx="361950" cy="361950"/>
    <xdr:pic>
      <xdr:nvPicPr>
        <xdr:cNvPr id="1915" name="Рисунок 1914">
          <a:extLst>
            <a:ext uri="{FF2B5EF4-FFF2-40B4-BE49-F238E27FC236}">
              <a16:creationId xmlns:a16="http://schemas.microsoft.com/office/drawing/2014/main" id="{00000000-0008-0000-07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5868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35</xdr:row>
      <xdr:rowOff>19050</xdr:rowOff>
    </xdr:from>
    <xdr:ext cx="457200" cy="390525"/>
    <xdr:pic>
      <xdr:nvPicPr>
        <xdr:cNvPr id="1916" name="Рисунок 1915">
          <a:extLst>
            <a:ext uri="{FF2B5EF4-FFF2-40B4-BE49-F238E27FC236}">
              <a16:creationId xmlns:a16="http://schemas.microsoft.com/office/drawing/2014/main" id="{00000000-0008-0000-07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5849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76200</xdr:colOff>
      <xdr:row>35</xdr:row>
      <xdr:rowOff>38100</xdr:rowOff>
    </xdr:from>
    <xdr:ext cx="590550" cy="342900"/>
    <xdr:pic>
      <xdr:nvPicPr>
        <xdr:cNvPr id="1918" name="Рисунок 1917">
          <a:extLst>
            <a:ext uri="{FF2B5EF4-FFF2-40B4-BE49-F238E27FC236}">
              <a16:creationId xmlns:a16="http://schemas.microsoft.com/office/drawing/2014/main" id="{00000000-0008-0000-07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158686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40</xdr:row>
      <xdr:rowOff>19050</xdr:rowOff>
    </xdr:from>
    <xdr:ext cx="457200" cy="390525"/>
    <xdr:pic>
      <xdr:nvPicPr>
        <xdr:cNvPr id="1919" name="Рисунок 1918">
          <a:extLst>
            <a:ext uri="{FF2B5EF4-FFF2-40B4-BE49-F238E27FC236}">
              <a16:creationId xmlns:a16="http://schemas.microsoft.com/office/drawing/2014/main" id="{00000000-0008-0000-07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7945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40</xdr:row>
      <xdr:rowOff>28575</xdr:rowOff>
    </xdr:from>
    <xdr:ext cx="361950" cy="361950"/>
    <xdr:pic>
      <xdr:nvPicPr>
        <xdr:cNvPr id="1920" name="Рисунок 1919">
          <a:extLst>
            <a:ext uri="{FF2B5EF4-FFF2-40B4-BE49-F238E27FC236}">
              <a16:creationId xmlns:a16="http://schemas.microsoft.com/office/drawing/2014/main" id="{00000000-0008-0000-07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7954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40</xdr:row>
      <xdr:rowOff>38100</xdr:rowOff>
    </xdr:from>
    <xdr:ext cx="361950" cy="361950"/>
    <xdr:pic>
      <xdr:nvPicPr>
        <xdr:cNvPr id="1921" name="Рисунок 1920">
          <a:extLst>
            <a:ext uri="{FF2B5EF4-FFF2-40B4-BE49-F238E27FC236}">
              <a16:creationId xmlns:a16="http://schemas.microsoft.com/office/drawing/2014/main" id="{00000000-0008-0000-07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7964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40</xdr:row>
      <xdr:rowOff>19050</xdr:rowOff>
    </xdr:from>
    <xdr:ext cx="457200" cy="390525"/>
    <xdr:pic>
      <xdr:nvPicPr>
        <xdr:cNvPr id="1922" name="Рисунок 1921">
          <a:extLst>
            <a:ext uri="{FF2B5EF4-FFF2-40B4-BE49-F238E27FC236}">
              <a16:creationId xmlns:a16="http://schemas.microsoft.com/office/drawing/2014/main" id="{00000000-0008-0000-07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7945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76200</xdr:colOff>
      <xdr:row>40</xdr:row>
      <xdr:rowOff>38100</xdr:rowOff>
    </xdr:from>
    <xdr:ext cx="590550" cy="342900"/>
    <xdr:pic>
      <xdr:nvPicPr>
        <xdr:cNvPr id="1924" name="Рисунок 1923">
          <a:extLst>
            <a:ext uri="{FF2B5EF4-FFF2-40B4-BE49-F238E27FC236}">
              <a16:creationId xmlns:a16="http://schemas.microsoft.com/office/drawing/2014/main" id="{00000000-0008-0000-07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179641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91</xdr:row>
      <xdr:rowOff>19050</xdr:rowOff>
    </xdr:from>
    <xdr:ext cx="457200" cy="390525"/>
    <xdr:pic>
      <xdr:nvPicPr>
        <xdr:cNvPr id="1925" name="Рисунок 1924">
          <a:extLst>
            <a:ext uri="{FF2B5EF4-FFF2-40B4-BE49-F238E27FC236}">
              <a16:creationId xmlns:a16="http://schemas.microsoft.com/office/drawing/2014/main" id="{00000000-0008-0000-07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36385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91</xdr:row>
      <xdr:rowOff>28575</xdr:rowOff>
    </xdr:from>
    <xdr:ext cx="361950" cy="361950"/>
    <xdr:pic>
      <xdr:nvPicPr>
        <xdr:cNvPr id="1926" name="Рисунок 1925">
          <a:extLst>
            <a:ext uri="{FF2B5EF4-FFF2-40B4-BE49-F238E27FC236}">
              <a16:creationId xmlns:a16="http://schemas.microsoft.com/office/drawing/2014/main" id="{00000000-0008-0000-07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6395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91</xdr:row>
      <xdr:rowOff>38100</xdr:rowOff>
    </xdr:from>
    <xdr:ext cx="361950" cy="361950"/>
    <xdr:pic>
      <xdr:nvPicPr>
        <xdr:cNvPr id="1927" name="Рисунок 1926">
          <a:extLst>
            <a:ext uri="{FF2B5EF4-FFF2-40B4-BE49-F238E27FC236}">
              <a16:creationId xmlns:a16="http://schemas.microsoft.com/office/drawing/2014/main" id="{00000000-0008-0000-07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6404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91</xdr:row>
      <xdr:rowOff>19050</xdr:rowOff>
    </xdr:from>
    <xdr:ext cx="457200" cy="390525"/>
    <xdr:pic>
      <xdr:nvPicPr>
        <xdr:cNvPr id="1928" name="Рисунок 1927">
          <a:extLst>
            <a:ext uri="{FF2B5EF4-FFF2-40B4-BE49-F238E27FC236}">
              <a16:creationId xmlns:a16="http://schemas.microsoft.com/office/drawing/2014/main" id="{00000000-0008-0000-07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36385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76200</xdr:colOff>
      <xdr:row>91</xdr:row>
      <xdr:rowOff>38100</xdr:rowOff>
    </xdr:from>
    <xdr:ext cx="590550" cy="342900"/>
    <xdr:pic>
      <xdr:nvPicPr>
        <xdr:cNvPr id="1930" name="Рисунок 1929">
          <a:extLst>
            <a:ext uri="{FF2B5EF4-FFF2-40B4-BE49-F238E27FC236}">
              <a16:creationId xmlns:a16="http://schemas.microsoft.com/office/drawing/2014/main" id="{00000000-0008-0000-07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364045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103</xdr:row>
      <xdr:rowOff>19050</xdr:rowOff>
    </xdr:from>
    <xdr:ext cx="457200" cy="390525"/>
    <xdr:pic>
      <xdr:nvPicPr>
        <xdr:cNvPr id="1931" name="Рисунок 1930">
          <a:extLst>
            <a:ext uri="{FF2B5EF4-FFF2-40B4-BE49-F238E27FC236}">
              <a16:creationId xmlns:a16="http://schemas.microsoft.com/office/drawing/2014/main" id="{00000000-0008-0000-07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40614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103</xdr:row>
      <xdr:rowOff>28575</xdr:rowOff>
    </xdr:from>
    <xdr:ext cx="361950" cy="361950"/>
    <xdr:pic>
      <xdr:nvPicPr>
        <xdr:cNvPr id="1932" name="Рисунок 1931">
          <a:extLst>
            <a:ext uri="{FF2B5EF4-FFF2-40B4-BE49-F238E27FC236}">
              <a16:creationId xmlns:a16="http://schemas.microsoft.com/office/drawing/2014/main" id="{00000000-0008-0000-07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0624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103</xdr:row>
      <xdr:rowOff>38100</xdr:rowOff>
    </xdr:from>
    <xdr:ext cx="361950" cy="361950"/>
    <xdr:pic>
      <xdr:nvPicPr>
        <xdr:cNvPr id="1933" name="Рисунок 1932">
          <a:extLst>
            <a:ext uri="{FF2B5EF4-FFF2-40B4-BE49-F238E27FC236}">
              <a16:creationId xmlns:a16="http://schemas.microsoft.com/office/drawing/2014/main" id="{00000000-0008-0000-07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0633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103</xdr:row>
      <xdr:rowOff>19050</xdr:rowOff>
    </xdr:from>
    <xdr:ext cx="457200" cy="390525"/>
    <xdr:pic>
      <xdr:nvPicPr>
        <xdr:cNvPr id="1934" name="Рисунок 1933">
          <a:extLst>
            <a:ext uri="{FF2B5EF4-FFF2-40B4-BE49-F238E27FC236}">
              <a16:creationId xmlns:a16="http://schemas.microsoft.com/office/drawing/2014/main" id="{00000000-0008-0000-07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40614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76200</xdr:colOff>
      <xdr:row>103</xdr:row>
      <xdr:rowOff>38100</xdr:rowOff>
    </xdr:from>
    <xdr:ext cx="590550" cy="342900"/>
    <xdr:pic>
      <xdr:nvPicPr>
        <xdr:cNvPr id="1935" name="Рисунок 1934">
          <a:extLst>
            <a:ext uri="{FF2B5EF4-FFF2-40B4-BE49-F238E27FC236}">
              <a16:creationId xmlns:a16="http://schemas.microsoft.com/office/drawing/2014/main" id="{00000000-0008-0000-07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406336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104</xdr:row>
      <xdr:rowOff>19050</xdr:rowOff>
    </xdr:from>
    <xdr:ext cx="457200" cy="390525"/>
    <xdr:pic>
      <xdr:nvPicPr>
        <xdr:cNvPr id="1936" name="Рисунок 1935">
          <a:extLst>
            <a:ext uri="{FF2B5EF4-FFF2-40B4-BE49-F238E27FC236}">
              <a16:creationId xmlns:a16="http://schemas.microsoft.com/office/drawing/2014/main" id="{00000000-0008-0000-07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41033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104</xdr:row>
      <xdr:rowOff>28575</xdr:rowOff>
    </xdr:from>
    <xdr:ext cx="361950" cy="361950"/>
    <xdr:pic>
      <xdr:nvPicPr>
        <xdr:cNvPr id="1937" name="Рисунок 1936">
          <a:extLst>
            <a:ext uri="{FF2B5EF4-FFF2-40B4-BE49-F238E27FC236}">
              <a16:creationId xmlns:a16="http://schemas.microsoft.com/office/drawing/2014/main" id="{00000000-0008-0000-07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1043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104</xdr:row>
      <xdr:rowOff>38100</xdr:rowOff>
    </xdr:from>
    <xdr:ext cx="361950" cy="361950"/>
    <xdr:pic>
      <xdr:nvPicPr>
        <xdr:cNvPr id="1938" name="Рисунок 1937">
          <a:extLst>
            <a:ext uri="{FF2B5EF4-FFF2-40B4-BE49-F238E27FC236}">
              <a16:creationId xmlns:a16="http://schemas.microsoft.com/office/drawing/2014/main" id="{00000000-0008-0000-07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1052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104</xdr:row>
      <xdr:rowOff>19050</xdr:rowOff>
    </xdr:from>
    <xdr:ext cx="457200" cy="390525"/>
    <xdr:pic>
      <xdr:nvPicPr>
        <xdr:cNvPr id="1939" name="Рисунок 1938">
          <a:extLst>
            <a:ext uri="{FF2B5EF4-FFF2-40B4-BE49-F238E27FC236}">
              <a16:creationId xmlns:a16="http://schemas.microsoft.com/office/drawing/2014/main" id="{00000000-0008-0000-07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41033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76200</xdr:colOff>
      <xdr:row>104</xdr:row>
      <xdr:rowOff>38100</xdr:rowOff>
    </xdr:from>
    <xdr:ext cx="590550" cy="342900"/>
    <xdr:pic>
      <xdr:nvPicPr>
        <xdr:cNvPr id="1941" name="Рисунок 1940">
          <a:extLst>
            <a:ext uri="{FF2B5EF4-FFF2-40B4-BE49-F238E27FC236}">
              <a16:creationId xmlns:a16="http://schemas.microsoft.com/office/drawing/2014/main" id="{00000000-0008-0000-07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410527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85725</xdr:colOff>
      <xdr:row>65</xdr:row>
      <xdr:rowOff>28575</xdr:rowOff>
    </xdr:from>
    <xdr:to>
      <xdr:col>13</xdr:col>
      <xdr:colOff>447675</xdr:colOff>
      <xdr:row>65</xdr:row>
      <xdr:rowOff>390525</xdr:rowOff>
    </xdr:to>
    <xdr:pic>
      <xdr:nvPicPr>
        <xdr:cNvPr id="1944" name="Рисунок 1943">
          <a:extLst>
            <a:ext uri="{FF2B5EF4-FFF2-40B4-BE49-F238E27FC236}">
              <a16:creationId xmlns:a16="http://schemas.microsoft.com/office/drawing/2014/main" id="{00000000-0008-0000-07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5917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65</xdr:row>
      <xdr:rowOff>9525</xdr:rowOff>
    </xdr:from>
    <xdr:to>
      <xdr:col>11</xdr:col>
      <xdr:colOff>495300</xdr:colOff>
      <xdr:row>65</xdr:row>
      <xdr:rowOff>400050</xdr:rowOff>
    </xdr:to>
    <xdr:pic>
      <xdr:nvPicPr>
        <xdr:cNvPr id="1945" name="Рисунок 1944">
          <a:extLst>
            <a:ext uri="{FF2B5EF4-FFF2-40B4-BE49-F238E27FC236}">
              <a16:creationId xmlns:a16="http://schemas.microsoft.com/office/drawing/2014/main" id="{00000000-0008-0000-07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258984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65</xdr:row>
      <xdr:rowOff>28575</xdr:rowOff>
    </xdr:from>
    <xdr:to>
      <xdr:col>10</xdr:col>
      <xdr:colOff>476250</xdr:colOff>
      <xdr:row>66</xdr:row>
      <xdr:rowOff>0</xdr:rowOff>
    </xdr:to>
    <xdr:pic>
      <xdr:nvPicPr>
        <xdr:cNvPr id="1946" name="Рисунок 708">
          <a:extLst>
            <a:ext uri="{FF2B5EF4-FFF2-40B4-BE49-F238E27FC236}">
              <a16:creationId xmlns:a16="http://schemas.microsoft.com/office/drawing/2014/main" id="{00000000-0008-0000-07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25917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50</xdr:row>
      <xdr:rowOff>28575</xdr:rowOff>
    </xdr:from>
    <xdr:to>
      <xdr:col>11</xdr:col>
      <xdr:colOff>485775</xdr:colOff>
      <xdr:row>51</xdr:row>
      <xdr:rowOff>1</xdr:rowOff>
    </xdr:to>
    <xdr:pic>
      <xdr:nvPicPr>
        <xdr:cNvPr id="1948" name="Рисунок 1947">
          <a:extLst>
            <a:ext uri="{FF2B5EF4-FFF2-40B4-BE49-F238E27FC236}">
              <a16:creationId xmlns:a16="http://schemas.microsoft.com/office/drawing/2014/main" id="{00000000-0008-0000-07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1726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50</xdr:row>
      <xdr:rowOff>38100</xdr:rowOff>
    </xdr:from>
    <xdr:to>
      <xdr:col>13</xdr:col>
      <xdr:colOff>457200</xdr:colOff>
      <xdr:row>50</xdr:row>
      <xdr:rowOff>400050</xdr:rowOff>
    </xdr:to>
    <xdr:pic>
      <xdr:nvPicPr>
        <xdr:cNvPr id="1950" name="Рисунок 1949">
          <a:extLst>
            <a:ext uri="{FF2B5EF4-FFF2-40B4-BE49-F238E27FC236}">
              <a16:creationId xmlns:a16="http://schemas.microsoft.com/office/drawing/2014/main" id="{00000000-0008-0000-07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21736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50</xdr:row>
      <xdr:rowOff>38100</xdr:rowOff>
    </xdr:from>
    <xdr:to>
      <xdr:col>24</xdr:col>
      <xdr:colOff>447675</xdr:colOff>
      <xdr:row>50</xdr:row>
      <xdr:rowOff>400050</xdr:rowOff>
    </xdr:to>
    <xdr:pic>
      <xdr:nvPicPr>
        <xdr:cNvPr id="1951" name="Рисунок 1950">
          <a:extLst>
            <a:ext uri="{FF2B5EF4-FFF2-40B4-BE49-F238E27FC236}">
              <a16:creationId xmlns:a16="http://schemas.microsoft.com/office/drawing/2014/main" id="{00000000-0008-0000-07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1736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28575</xdr:colOff>
      <xdr:row>51</xdr:row>
      <xdr:rowOff>28575</xdr:rowOff>
    </xdr:from>
    <xdr:ext cx="457200" cy="390525"/>
    <xdr:pic>
      <xdr:nvPicPr>
        <xdr:cNvPr id="1952" name="Рисунок 1951">
          <a:extLst>
            <a:ext uri="{FF2B5EF4-FFF2-40B4-BE49-F238E27FC236}">
              <a16:creationId xmlns:a16="http://schemas.microsoft.com/office/drawing/2014/main" id="{00000000-0008-0000-07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21456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51</xdr:row>
      <xdr:rowOff>38100</xdr:rowOff>
    </xdr:from>
    <xdr:ext cx="361950" cy="361950"/>
    <xdr:pic>
      <xdr:nvPicPr>
        <xdr:cNvPr id="1954" name="Рисунок 1953">
          <a:extLst>
            <a:ext uri="{FF2B5EF4-FFF2-40B4-BE49-F238E27FC236}">
              <a16:creationId xmlns:a16="http://schemas.microsoft.com/office/drawing/2014/main" id="{00000000-0008-0000-07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2155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76200</xdr:colOff>
      <xdr:row>51</xdr:row>
      <xdr:rowOff>38100</xdr:rowOff>
    </xdr:from>
    <xdr:to>
      <xdr:col>13</xdr:col>
      <xdr:colOff>438150</xdr:colOff>
      <xdr:row>51</xdr:row>
      <xdr:rowOff>400050</xdr:rowOff>
    </xdr:to>
    <xdr:pic>
      <xdr:nvPicPr>
        <xdr:cNvPr id="1955" name="Рисунок 1954">
          <a:extLst>
            <a:ext uri="{FF2B5EF4-FFF2-40B4-BE49-F238E27FC236}">
              <a16:creationId xmlns:a16="http://schemas.microsoft.com/office/drawing/2014/main" id="{00000000-0008-0000-07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22155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50</xdr:row>
      <xdr:rowOff>28575</xdr:rowOff>
    </xdr:from>
    <xdr:to>
      <xdr:col>10</xdr:col>
      <xdr:colOff>466725</xdr:colOff>
      <xdr:row>51</xdr:row>
      <xdr:rowOff>1</xdr:rowOff>
    </xdr:to>
    <xdr:pic>
      <xdr:nvPicPr>
        <xdr:cNvPr id="1956" name="Рисунок 1955">
          <a:extLst>
            <a:ext uri="{FF2B5EF4-FFF2-40B4-BE49-F238E27FC236}">
              <a16:creationId xmlns:a16="http://schemas.microsoft.com/office/drawing/2014/main" id="{00000000-0008-0000-07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1726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51</xdr:row>
      <xdr:rowOff>28575</xdr:rowOff>
    </xdr:from>
    <xdr:to>
      <xdr:col>10</xdr:col>
      <xdr:colOff>466725</xdr:colOff>
      <xdr:row>52</xdr:row>
      <xdr:rowOff>0</xdr:rowOff>
    </xdr:to>
    <xdr:pic>
      <xdr:nvPicPr>
        <xdr:cNvPr id="1957" name="Рисунок 1956">
          <a:extLst>
            <a:ext uri="{FF2B5EF4-FFF2-40B4-BE49-F238E27FC236}">
              <a16:creationId xmlns:a16="http://schemas.microsoft.com/office/drawing/2014/main" id="{00000000-0008-0000-07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1456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28575</xdr:colOff>
      <xdr:row>37</xdr:row>
      <xdr:rowOff>28575</xdr:rowOff>
    </xdr:from>
    <xdr:to>
      <xdr:col>10</xdr:col>
      <xdr:colOff>485815</xdr:colOff>
      <xdr:row>38</xdr:row>
      <xdr:rowOff>2034</xdr:rowOff>
    </xdr:to>
    <xdr:pic>
      <xdr:nvPicPr>
        <xdr:cNvPr id="1958" name="Рисунок 1957">
          <a:extLst>
            <a:ext uri="{FF2B5EF4-FFF2-40B4-BE49-F238E27FC236}">
              <a16:creationId xmlns:a16="http://schemas.microsoft.com/office/drawing/2014/main" id="{00000000-0008-0000-07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048750" y="16697325"/>
          <a:ext cx="457240" cy="390178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37</xdr:row>
      <xdr:rowOff>28575</xdr:rowOff>
    </xdr:from>
    <xdr:to>
      <xdr:col>11</xdr:col>
      <xdr:colOff>476290</xdr:colOff>
      <xdr:row>38</xdr:row>
      <xdr:rowOff>2034</xdr:rowOff>
    </xdr:to>
    <xdr:pic>
      <xdr:nvPicPr>
        <xdr:cNvPr id="1959" name="Рисунок 1958">
          <a:extLst>
            <a:ext uri="{FF2B5EF4-FFF2-40B4-BE49-F238E27FC236}">
              <a16:creationId xmlns:a16="http://schemas.microsoft.com/office/drawing/2014/main" id="{00000000-0008-0000-07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582150" y="16697325"/>
          <a:ext cx="457240" cy="390178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37</xdr:row>
      <xdr:rowOff>38100</xdr:rowOff>
    </xdr:from>
    <xdr:to>
      <xdr:col>13</xdr:col>
      <xdr:colOff>451517</xdr:colOff>
      <xdr:row>37</xdr:row>
      <xdr:rowOff>397795</xdr:rowOff>
    </xdr:to>
    <xdr:pic>
      <xdr:nvPicPr>
        <xdr:cNvPr id="1960" name="Рисунок 1959">
          <a:extLst>
            <a:ext uri="{FF2B5EF4-FFF2-40B4-BE49-F238E27FC236}">
              <a16:creationId xmlns:a16="http://schemas.microsoft.com/office/drawing/2014/main" id="{00000000-0008-0000-07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72775" y="16706850"/>
          <a:ext cx="365792" cy="359695"/>
        </a:xfrm>
        <a:prstGeom prst="rect">
          <a:avLst/>
        </a:prstGeom>
      </xdr:spPr>
    </xdr:pic>
    <xdr:clientData/>
  </xdr:twoCellAnchor>
  <xdr:twoCellAnchor editAs="oneCell">
    <xdr:from>
      <xdr:col>24</xdr:col>
      <xdr:colOff>85725</xdr:colOff>
      <xdr:row>37</xdr:row>
      <xdr:rowOff>28575</xdr:rowOff>
    </xdr:from>
    <xdr:to>
      <xdr:col>24</xdr:col>
      <xdr:colOff>445420</xdr:colOff>
      <xdr:row>37</xdr:row>
      <xdr:rowOff>394367</xdr:rowOff>
    </xdr:to>
    <xdr:pic>
      <xdr:nvPicPr>
        <xdr:cNvPr id="1961" name="Рисунок 1960">
          <a:extLst>
            <a:ext uri="{FF2B5EF4-FFF2-40B4-BE49-F238E27FC236}">
              <a16:creationId xmlns:a16="http://schemas.microsoft.com/office/drawing/2014/main" id="{00000000-0008-0000-07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954500" y="16697325"/>
          <a:ext cx="359695" cy="365792"/>
        </a:xfrm>
        <a:prstGeom prst="rect">
          <a:avLst/>
        </a:prstGeom>
      </xdr:spPr>
    </xdr:pic>
    <xdr:clientData/>
  </xdr:twoCellAnchor>
  <xdr:twoCellAnchor editAs="oneCell">
    <xdr:from>
      <xdr:col>25</xdr:col>
      <xdr:colOff>66675</xdr:colOff>
      <xdr:row>37</xdr:row>
      <xdr:rowOff>47625</xdr:rowOff>
    </xdr:from>
    <xdr:to>
      <xdr:col>25</xdr:col>
      <xdr:colOff>651942</xdr:colOff>
      <xdr:row>37</xdr:row>
      <xdr:rowOff>389031</xdr:rowOff>
    </xdr:to>
    <xdr:pic>
      <xdr:nvPicPr>
        <xdr:cNvPr id="1962" name="Рисунок 1961">
          <a:extLst>
            <a:ext uri="{FF2B5EF4-FFF2-40B4-BE49-F238E27FC236}">
              <a16:creationId xmlns:a16="http://schemas.microsoft.com/office/drawing/2014/main" id="{00000000-0008-0000-07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478375" y="16716375"/>
          <a:ext cx="585267" cy="341406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104775</xdr:colOff>
      <xdr:row>37</xdr:row>
      <xdr:rowOff>38100</xdr:rowOff>
    </xdr:from>
    <xdr:to>
      <xdr:col>23</xdr:col>
      <xdr:colOff>464470</xdr:colOff>
      <xdr:row>37</xdr:row>
      <xdr:rowOff>403892</xdr:rowOff>
    </xdr:to>
    <xdr:pic>
      <xdr:nvPicPr>
        <xdr:cNvPr id="1963" name="Рисунок 1962">
          <a:extLst>
            <a:ext uri="{FF2B5EF4-FFF2-40B4-BE49-F238E27FC236}">
              <a16:creationId xmlns:a16="http://schemas.microsoft.com/office/drawing/2014/main" id="{00000000-0008-0000-07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430625" y="16706850"/>
          <a:ext cx="359695" cy="365792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87</xdr:row>
      <xdr:rowOff>28575</xdr:rowOff>
    </xdr:from>
    <xdr:to>
      <xdr:col>10</xdr:col>
      <xdr:colOff>476290</xdr:colOff>
      <xdr:row>88</xdr:row>
      <xdr:rowOff>2034</xdr:rowOff>
    </xdr:to>
    <xdr:pic>
      <xdr:nvPicPr>
        <xdr:cNvPr id="1964" name="Рисунок 1963">
          <a:extLst>
            <a:ext uri="{FF2B5EF4-FFF2-40B4-BE49-F238E27FC236}">
              <a16:creationId xmlns:a16="http://schemas.microsoft.com/office/drawing/2014/main" id="{00000000-0008-0000-07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039225" y="34718625"/>
          <a:ext cx="457240" cy="390178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87</xdr:row>
      <xdr:rowOff>28575</xdr:rowOff>
    </xdr:from>
    <xdr:to>
      <xdr:col>11</xdr:col>
      <xdr:colOff>476290</xdr:colOff>
      <xdr:row>88</xdr:row>
      <xdr:rowOff>2034</xdr:rowOff>
    </xdr:to>
    <xdr:pic>
      <xdr:nvPicPr>
        <xdr:cNvPr id="1965" name="Рисунок 1964">
          <a:extLst>
            <a:ext uri="{FF2B5EF4-FFF2-40B4-BE49-F238E27FC236}">
              <a16:creationId xmlns:a16="http://schemas.microsoft.com/office/drawing/2014/main" id="{00000000-0008-0000-07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582150" y="34718625"/>
          <a:ext cx="457240" cy="390178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87</xdr:row>
      <xdr:rowOff>38100</xdr:rowOff>
    </xdr:from>
    <xdr:to>
      <xdr:col>13</xdr:col>
      <xdr:colOff>454945</xdr:colOff>
      <xdr:row>87</xdr:row>
      <xdr:rowOff>403892</xdr:rowOff>
    </xdr:to>
    <xdr:pic>
      <xdr:nvPicPr>
        <xdr:cNvPr id="1966" name="Рисунок 1965">
          <a:extLst>
            <a:ext uri="{FF2B5EF4-FFF2-40B4-BE49-F238E27FC236}">
              <a16:creationId xmlns:a16="http://schemas.microsoft.com/office/drawing/2014/main" id="{00000000-0008-0000-07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82300" y="34728150"/>
          <a:ext cx="359695" cy="365792"/>
        </a:xfrm>
        <a:prstGeom prst="rect">
          <a:avLst/>
        </a:prstGeom>
      </xdr:spPr>
    </xdr:pic>
    <xdr:clientData/>
  </xdr:twoCellAnchor>
  <xdr:twoCellAnchor editAs="oneCell">
    <xdr:from>
      <xdr:col>24</xdr:col>
      <xdr:colOff>95250</xdr:colOff>
      <xdr:row>87</xdr:row>
      <xdr:rowOff>38100</xdr:rowOff>
    </xdr:from>
    <xdr:to>
      <xdr:col>24</xdr:col>
      <xdr:colOff>454945</xdr:colOff>
      <xdr:row>87</xdr:row>
      <xdr:rowOff>403892</xdr:rowOff>
    </xdr:to>
    <xdr:pic>
      <xdr:nvPicPr>
        <xdr:cNvPr id="1967" name="Рисунок 1966">
          <a:extLst>
            <a:ext uri="{FF2B5EF4-FFF2-40B4-BE49-F238E27FC236}">
              <a16:creationId xmlns:a16="http://schemas.microsoft.com/office/drawing/2014/main" id="{00000000-0008-0000-07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964025" y="34728150"/>
          <a:ext cx="359695" cy="365792"/>
        </a:xfrm>
        <a:prstGeom prst="rect">
          <a:avLst/>
        </a:prstGeom>
      </xdr:spPr>
    </xdr:pic>
    <xdr:clientData/>
  </xdr:twoCellAnchor>
  <xdr:oneCellAnchor>
    <xdr:from>
      <xdr:col>10</xdr:col>
      <xdr:colOff>19050</xdr:colOff>
      <xdr:row>124</xdr:row>
      <xdr:rowOff>28575</xdr:rowOff>
    </xdr:from>
    <xdr:ext cx="457200" cy="390525"/>
    <xdr:pic>
      <xdr:nvPicPr>
        <xdr:cNvPr id="1968" name="Рисунок 1967">
          <a:extLst>
            <a:ext uri="{FF2B5EF4-FFF2-40B4-BE49-F238E27FC236}">
              <a16:creationId xmlns:a16="http://schemas.microsoft.com/office/drawing/2014/main" id="{00000000-0008-0000-07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47748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19050</xdr:colOff>
      <xdr:row>124</xdr:row>
      <xdr:rowOff>28575</xdr:rowOff>
    </xdr:from>
    <xdr:to>
      <xdr:col>11</xdr:col>
      <xdr:colOff>476290</xdr:colOff>
      <xdr:row>125</xdr:row>
      <xdr:rowOff>2034</xdr:rowOff>
    </xdr:to>
    <xdr:pic>
      <xdr:nvPicPr>
        <xdr:cNvPr id="1969" name="Рисунок 1968">
          <a:extLst>
            <a:ext uri="{FF2B5EF4-FFF2-40B4-BE49-F238E27FC236}">
              <a16:creationId xmlns:a16="http://schemas.microsoft.com/office/drawing/2014/main" id="{00000000-0008-0000-07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582150" y="47748825"/>
          <a:ext cx="457240" cy="390178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124</xdr:row>
      <xdr:rowOff>38100</xdr:rowOff>
    </xdr:from>
    <xdr:to>
      <xdr:col>13</xdr:col>
      <xdr:colOff>445420</xdr:colOff>
      <xdr:row>124</xdr:row>
      <xdr:rowOff>397795</xdr:rowOff>
    </xdr:to>
    <xdr:pic>
      <xdr:nvPicPr>
        <xdr:cNvPr id="1972" name="Рисунок 1971">
          <a:extLst>
            <a:ext uri="{FF2B5EF4-FFF2-40B4-BE49-F238E27FC236}">
              <a16:creationId xmlns:a16="http://schemas.microsoft.com/office/drawing/2014/main" id="{00000000-0008-0000-07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72775" y="47758350"/>
          <a:ext cx="359695" cy="359695"/>
        </a:xfrm>
        <a:prstGeom prst="rect">
          <a:avLst/>
        </a:prstGeom>
      </xdr:spPr>
    </xdr:pic>
    <xdr:clientData/>
  </xdr:twoCellAnchor>
  <xdr:oneCellAnchor>
    <xdr:from>
      <xdr:col>24</xdr:col>
      <xdr:colOff>95250</xdr:colOff>
      <xdr:row>124</xdr:row>
      <xdr:rowOff>38100</xdr:rowOff>
    </xdr:from>
    <xdr:ext cx="361950" cy="361950"/>
    <xdr:pic>
      <xdr:nvPicPr>
        <xdr:cNvPr id="1973" name="Рисунок 873">
          <a:extLst>
            <a:ext uri="{FF2B5EF4-FFF2-40B4-BE49-F238E27FC236}">
              <a16:creationId xmlns:a16="http://schemas.microsoft.com/office/drawing/2014/main" id="{00000000-0008-0000-07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4025" y="47758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28575</xdr:colOff>
      <xdr:row>140</xdr:row>
      <xdr:rowOff>28575</xdr:rowOff>
    </xdr:from>
    <xdr:to>
      <xdr:col>10</xdr:col>
      <xdr:colOff>485815</xdr:colOff>
      <xdr:row>141</xdr:row>
      <xdr:rowOff>2034</xdr:rowOff>
    </xdr:to>
    <xdr:pic>
      <xdr:nvPicPr>
        <xdr:cNvPr id="1974" name="Рисунок 1973">
          <a:extLst>
            <a:ext uri="{FF2B5EF4-FFF2-40B4-BE49-F238E27FC236}">
              <a16:creationId xmlns:a16="http://schemas.microsoft.com/office/drawing/2014/main" id="{00000000-0008-0000-07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048750" y="52778025"/>
          <a:ext cx="457240" cy="390178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140</xdr:row>
      <xdr:rowOff>28575</xdr:rowOff>
    </xdr:from>
    <xdr:to>
      <xdr:col>11</xdr:col>
      <xdr:colOff>476290</xdr:colOff>
      <xdr:row>141</xdr:row>
      <xdr:rowOff>2034</xdr:rowOff>
    </xdr:to>
    <xdr:pic>
      <xdr:nvPicPr>
        <xdr:cNvPr id="1975" name="Рисунок 1974">
          <a:extLst>
            <a:ext uri="{FF2B5EF4-FFF2-40B4-BE49-F238E27FC236}">
              <a16:creationId xmlns:a16="http://schemas.microsoft.com/office/drawing/2014/main" id="{00000000-0008-0000-07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582150" y="52778025"/>
          <a:ext cx="457240" cy="390178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140</xdr:row>
      <xdr:rowOff>38100</xdr:rowOff>
    </xdr:from>
    <xdr:to>
      <xdr:col>13</xdr:col>
      <xdr:colOff>445420</xdr:colOff>
      <xdr:row>140</xdr:row>
      <xdr:rowOff>397795</xdr:rowOff>
    </xdr:to>
    <xdr:pic>
      <xdr:nvPicPr>
        <xdr:cNvPr id="1976" name="Рисунок 1975">
          <a:extLst>
            <a:ext uri="{FF2B5EF4-FFF2-40B4-BE49-F238E27FC236}">
              <a16:creationId xmlns:a16="http://schemas.microsoft.com/office/drawing/2014/main" id="{00000000-0008-0000-07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72775" y="52787550"/>
          <a:ext cx="359695" cy="359695"/>
        </a:xfrm>
        <a:prstGeom prst="rect">
          <a:avLst/>
        </a:prstGeom>
      </xdr:spPr>
    </xdr:pic>
    <xdr:clientData/>
  </xdr:twoCellAnchor>
  <xdr:oneCellAnchor>
    <xdr:from>
      <xdr:col>24</xdr:col>
      <xdr:colOff>95250</xdr:colOff>
      <xdr:row>140</xdr:row>
      <xdr:rowOff>28575</xdr:rowOff>
    </xdr:from>
    <xdr:ext cx="361950" cy="361950"/>
    <xdr:pic>
      <xdr:nvPicPr>
        <xdr:cNvPr id="1977" name="Рисунок 1976">
          <a:extLst>
            <a:ext uri="{FF2B5EF4-FFF2-40B4-BE49-F238E27FC236}">
              <a16:creationId xmlns:a16="http://schemas.microsoft.com/office/drawing/2014/main" id="{00000000-0008-0000-07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4025" y="52778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21</xdr:row>
      <xdr:rowOff>28575</xdr:rowOff>
    </xdr:from>
    <xdr:ext cx="457200" cy="390525"/>
    <xdr:pic>
      <xdr:nvPicPr>
        <xdr:cNvPr id="1978" name="Рисунок 1977">
          <a:extLst>
            <a:ext uri="{FF2B5EF4-FFF2-40B4-BE49-F238E27FC236}">
              <a16:creationId xmlns:a16="http://schemas.microsoft.com/office/drawing/2014/main" id="{00000000-0008-0000-07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95726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21</xdr:row>
      <xdr:rowOff>28575</xdr:rowOff>
    </xdr:from>
    <xdr:ext cx="457200" cy="390525"/>
    <xdr:pic>
      <xdr:nvPicPr>
        <xdr:cNvPr id="1979" name="Рисунок 589">
          <a:extLst>
            <a:ext uri="{FF2B5EF4-FFF2-40B4-BE49-F238E27FC236}">
              <a16:creationId xmlns:a16="http://schemas.microsoft.com/office/drawing/2014/main" id="{00000000-0008-0000-07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95726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21</xdr:row>
      <xdr:rowOff>38100</xdr:rowOff>
    </xdr:from>
    <xdr:ext cx="361950" cy="361950"/>
    <xdr:pic>
      <xdr:nvPicPr>
        <xdr:cNvPr id="1980" name="Рисунок 1979">
          <a:extLst>
            <a:ext uri="{FF2B5EF4-FFF2-40B4-BE49-F238E27FC236}">
              <a16:creationId xmlns:a16="http://schemas.microsoft.com/office/drawing/2014/main" id="{00000000-0008-0000-07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9582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85725</xdr:colOff>
      <xdr:row>21</xdr:row>
      <xdr:rowOff>38100</xdr:rowOff>
    </xdr:from>
    <xdr:ext cx="361950" cy="361950"/>
    <xdr:pic>
      <xdr:nvPicPr>
        <xdr:cNvPr id="1981" name="Рисунок 889">
          <a:extLst>
            <a:ext uri="{FF2B5EF4-FFF2-40B4-BE49-F238E27FC236}">
              <a16:creationId xmlns:a16="http://schemas.microsoft.com/office/drawing/2014/main" id="{00000000-0008-0000-07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9582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21</xdr:row>
      <xdr:rowOff>38100</xdr:rowOff>
    </xdr:from>
    <xdr:ext cx="361950" cy="361950"/>
    <xdr:pic>
      <xdr:nvPicPr>
        <xdr:cNvPr id="1982" name="Рисунок 1981">
          <a:extLst>
            <a:ext uri="{FF2B5EF4-FFF2-40B4-BE49-F238E27FC236}">
              <a16:creationId xmlns:a16="http://schemas.microsoft.com/office/drawing/2014/main" id="{00000000-0008-0000-07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9582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21</xdr:row>
      <xdr:rowOff>38100</xdr:rowOff>
    </xdr:from>
    <xdr:ext cx="361950" cy="361950"/>
    <xdr:pic>
      <xdr:nvPicPr>
        <xdr:cNvPr id="1983" name="Рисунок 1982">
          <a:extLst>
            <a:ext uri="{FF2B5EF4-FFF2-40B4-BE49-F238E27FC236}">
              <a16:creationId xmlns:a16="http://schemas.microsoft.com/office/drawing/2014/main" id="{00000000-0008-0000-07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9582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66675</xdr:colOff>
      <xdr:row>21</xdr:row>
      <xdr:rowOff>19050</xdr:rowOff>
    </xdr:from>
    <xdr:ext cx="590550" cy="342900"/>
    <xdr:pic>
      <xdr:nvPicPr>
        <xdr:cNvPr id="1984" name="Рисунок 1983">
          <a:extLst>
            <a:ext uri="{FF2B5EF4-FFF2-40B4-BE49-F238E27FC236}">
              <a16:creationId xmlns:a16="http://schemas.microsoft.com/office/drawing/2014/main" id="{00000000-0008-0000-07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8375" y="95631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32</xdr:row>
      <xdr:rowOff>19050</xdr:rowOff>
    </xdr:from>
    <xdr:ext cx="457200" cy="390525"/>
    <xdr:pic>
      <xdr:nvPicPr>
        <xdr:cNvPr id="1985" name="Рисунок 1984">
          <a:extLst>
            <a:ext uri="{FF2B5EF4-FFF2-40B4-BE49-F238E27FC236}">
              <a16:creationId xmlns:a16="http://schemas.microsoft.com/office/drawing/2014/main" id="{00000000-0008-0000-07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13754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32</xdr:row>
      <xdr:rowOff>19050</xdr:rowOff>
    </xdr:from>
    <xdr:ext cx="457200" cy="390525"/>
    <xdr:pic>
      <xdr:nvPicPr>
        <xdr:cNvPr id="1986" name="Рисунок 1985">
          <a:extLst>
            <a:ext uri="{FF2B5EF4-FFF2-40B4-BE49-F238E27FC236}">
              <a16:creationId xmlns:a16="http://schemas.microsoft.com/office/drawing/2014/main" id="{00000000-0008-0000-07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3754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32</xdr:row>
      <xdr:rowOff>28575</xdr:rowOff>
    </xdr:from>
    <xdr:ext cx="361950" cy="361950"/>
    <xdr:pic>
      <xdr:nvPicPr>
        <xdr:cNvPr id="1987" name="Рисунок 1986">
          <a:extLst>
            <a:ext uri="{FF2B5EF4-FFF2-40B4-BE49-F238E27FC236}">
              <a16:creationId xmlns:a16="http://schemas.microsoft.com/office/drawing/2014/main" id="{00000000-0008-0000-07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3763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32</xdr:row>
      <xdr:rowOff>28575</xdr:rowOff>
    </xdr:from>
    <xdr:ext cx="361950" cy="361950"/>
    <xdr:pic>
      <xdr:nvPicPr>
        <xdr:cNvPr id="1989" name="Рисунок 1988">
          <a:extLst>
            <a:ext uri="{FF2B5EF4-FFF2-40B4-BE49-F238E27FC236}">
              <a16:creationId xmlns:a16="http://schemas.microsoft.com/office/drawing/2014/main" id="{00000000-0008-0000-07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13763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32</xdr:row>
      <xdr:rowOff>28575</xdr:rowOff>
    </xdr:from>
    <xdr:ext cx="361950" cy="361950"/>
    <xdr:pic>
      <xdr:nvPicPr>
        <xdr:cNvPr id="1990" name="Рисунок 1989">
          <a:extLst>
            <a:ext uri="{FF2B5EF4-FFF2-40B4-BE49-F238E27FC236}">
              <a16:creationId xmlns:a16="http://schemas.microsoft.com/office/drawing/2014/main" id="{00000000-0008-0000-07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13763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66675</xdr:colOff>
      <xdr:row>32</xdr:row>
      <xdr:rowOff>47625</xdr:rowOff>
    </xdr:from>
    <xdr:ext cx="590550" cy="342900"/>
    <xdr:pic>
      <xdr:nvPicPr>
        <xdr:cNvPr id="1991" name="Рисунок 891">
          <a:extLst>
            <a:ext uri="{FF2B5EF4-FFF2-40B4-BE49-F238E27FC236}">
              <a16:creationId xmlns:a16="http://schemas.microsoft.com/office/drawing/2014/main" id="{00000000-0008-0000-07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8375" y="137826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47</xdr:row>
      <xdr:rowOff>9525</xdr:rowOff>
    </xdr:from>
    <xdr:ext cx="457200" cy="390525"/>
    <xdr:pic>
      <xdr:nvPicPr>
        <xdr:cNvPr id="1992" name="Рисунок 1991">
          <a:extLst>
            <a:ext uri="{FF2B5EF4-FFF2-40B4-BE49-F238E27FC236}">
              <a16:creationId xmlns:a16="http://schemas.microsoft.com/office/drawing/2014/main" id="{00000000-0008-0000-07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0869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57150</xdr:colOff>
      <xdr:row>47</xdr:row>
      <xdr:rowOff>28575</xdr:rowOff>
    </xdr:from>
    <xdr:ext cx="590550" cy="342900"/>
    <xdr:pic>
      <xdr:nvPicPr>
        <xdr:cNvPr id="1993" name="Рисунок 1992">
          <a:extLst>
            <a:ext uri="{FF2B5EF4-FFF2-40B4-BE49-F238E27FC236}">
              <a16:creationId xmlns:a16="http://schemas.microsoft.com/office/drawing/2014/main" id="{00000000-0008-0000-07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208883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47</xdr:row>
      <xdr:rowOff>28575</xdr:rowOff>
    </xdr:from>
    <xdr:ext cx="361950" cy="361950"/>
    <xdr:pic>
      <xdr:nvPicPr>
        <xdr:cNvPr id="1994" name="Рисунок 1993">
          <a:extLst>
            <a:ext uri="{FF2B5EF4-FFF2-40B4-BE49-F238E27FC236}">
              <a16:creationId xmlns:a16="http://schemas.microsoft.com/office/drawing/2014/main" id="{00000000-0008-0000-07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0888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76200</xdr:colOff>
      <xdr:row>47</xdr:row>
      <xdr:rowOff>28575</xdr:rowOff>
    </xdr:from>
    <xdr:ext cx="361950" cy="361950"/>
    <xdr:pic>
      <xdr:nvPicPr>
        <xdr:cNvPr id="1995" name="Рисунок 1994">
          <a:extLst>
            <a:ext uri="{FF2B5EF4-FFF2-40B4-BE49-F238E27FC236}">
              <a16:creationId xmlns:a16="http://schemas.microsoft.com/office/drawing/2014/main" id="{00000000-0008-0000-07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20888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47</xdr:row>
      <xdr:rowOff>28575</xdr:rowOff>
    </xdr:from>
    <xdr:ext cx="361950" cy="361950"/>
    <xdr:pic>
      <xdr:nvPicPr>
        <xdr:cNvPr id="1996" name="Рисунок 1995">
          <a:extLst>
            <a:ext uri="{FF2B5EF4-FFF2-40B4-BE49-F238E27FC236}">
              <a16:creationId xmlns:a16="http://schemas.microsoft.com/office/drawing/2014/main" id="{00000000-0008-0000-07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0888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47</xdr:row>
      <xdr:rowOff>38100</xdr:rowOff>
    </xdr:from>
    <xdr:ext cx="361950" cy="361950"/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00000000-0008-0000-07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0897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47</xdr:row>
      <xdr:rowOff>28575</xdr:rowOff>
    </xdr:from>
    <xdr:ext cx="457200" cy="390525"/>
    <xdr:pic>
      <xdr:nvPicPr>
        <xdr:cNvPr id="1999" name="Рисунок 1998">
          <a:extLst>
            <a:ext uri="{FF2B5EF4-FFF2-40B4-BE49-F238E27FC236}">
              <a16:creationId xmlns:a16="http://schemas.microsoft.com/office/drawing/2014/main" id="{00000000-0008-0000-07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20888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56</xdr:row>
      <xdr:rowOff>9525</xdr:rowOff>
    </xdr:from>
    <xdr:ext cx="457200" cy="390525"/>
    <xdr:pic>
      <xdr:nvPicPr>
        <xdr:cNvPr id="2000" name="Рисунок 1999">
          <a:extLst>
            <a:ext uri="{FF2B5EF4-FFF2-40B4-BE49-F238E27FC236}">
              <a16:creationId xmlns:a16="http://schemas.microsoft.com/office/drawing/2014/main" id="{00000000-0008-0000-07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38029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56</xdr:row>
      <xdr:rowOff>28575</xdr:rowOff>
    </xdr:from>
    <xdr:ext cx="361950" cy="361950"/>
    <xdr:pic>
      <xdr:nvPicPr>
        <xdr:cNvPr id="2001" name="Рисунок 2000">
          <a:extLst>
            <a:ext uri="{FF2B5EF4-FFF2-40B4-BE49-F238E27FC236}">
              <a16:creationId xmlns:a16="http://schemas.microsoft.com/office/drawing/2014/main" id="{00000000-0008-0000-07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3822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56</xdr:row>
      <xdr:rowOff>38100</xdr:rowOff>
    </xdr:from>
    <xdr:ext cx="361950" cy="361950"/>
    <xdr:pic>
      <xdr:nvPicPr>
        <xdr:cNvPr id="2002" name="Рисунок 2001">
          <a:extLst>
            <a:ext uri="{FF2B5EF4-FFF2-40B4-BE49-F238E27FC236}">
              <a16:creationId xmlns:a16="http://schemas.microsoft.com/office/drawing/2014/main" id="{00000000-0008-0000-07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3831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57</xdr:row>
      <xdr:rowOff>9525</xdr:rowOff>
    </xdr:from>
    <xdr:ext cx="457200" cy="390525"/>
    <xdr:pic>
      <xdr:nvPicPr>
        <xdr:cNvPr id="2005" name="Рисунок 2004">
          <a:extLst>
            <a:ext uri="{FF2B5EF4-FFF2-40B4-BE49-F238E27FC236}">
              <a16:creationId xmlns:a16="http://schemas.microsoft.com/office/drawing/2014/main" id="{00000000-0008-0000-07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42220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57</xdr:row>
      <xdr:rowOff>28575</xdr:rowOff>
    </xdr:from>
    <xdr:ext cx="361950" cy="361950"/>
    <xdr:pic>
      <xdr:nvPicPr>
        <xdr:cNvPr id="2006" name="Рисунок 2005">
          <a:extLst>
            <a:ext uri="{FF2B5EF4-FFF2-40B4-BE49-F238E27FC236}">
              <a16:creationId xmlns:a16="http://schemas.microsoft.com/office/drawing/2014/main" id="{00000000-0008-0000-07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4241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85725</xdr:colOff>
      <xdr:row>57</xdr:row>
      <xdr:rowOff>38100</xdr:rowOff>
    </xdr:from>
    <xdr:to>
      <xdr:col>13</xdr:col>
      <xdr:colOff>445420</xdr:colOff>
      <xdr:row>57</xdr:row>
      <xdr:rowOff>397795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00000000-0008-0000-07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72775" y="24250650"/>
          <a:ext cx="359695" cy="359695"/>
        </a:xfrm>
        <a:prstGeom prst="rect">
          <a:avLst/>
        </a:prstGeom>
      </xdr:spPr>
    </xdr:pic>
    <xdr:clientData/>
  </xdr:twoCellAnchor>
  <xdr:oneCellAnchor>
    <xdr:from>
      <xdr:col>10</xdr:col>
      <xdr:colOff>9525</xdr:colOff>
      <xdr:row>67</xdr:row>
      <xdr:rowOff>28575</xdr:rowOff>
    </xdr:from>
    <xdr:ext cx="457200" cy="390525"/>
    <xdr:pic>
      <xdr:nvPicPr>
        <xdr:cNvPr id="2010" name="Рисунок 2009">
          <a:extLst>
            <a:ext uri="{FF2B5EF4-FFF2-40B4-BE49-F238E27FC236}">
              <a16:creationId xmlns:a16="http://schemas.microsoft.com/office/drawing/2014/main" id="{00000000-0008-0000-07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6755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67</xdr:row>
      <xdr:rowOff>19050</xdr:rowOff>
    </xdr:from>
    <xdr:ext cx="457200" cy="390525"/>
    <xdr:pic>
      <xdr:nvPicPr>
        <xdr:cNvPr id="2011" name="Рисунок 2010">
          <a:extLst>
            <a:ext uri="{FF2B5EF4-FFF2-40B4-BE49-F238E27FC236}">
              <a16:creationId xmlns:a16="http://schemas.microsoft.com/office/drawing/2014/main" id="{00000000-0008-0000-07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6746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67</xdr:row>
      <xdr:rowOff>38100</xdr:rowOff>
    </xdr:from>
    <xdr:ext cx="361950" cy="361950"/>
    <xdr:pic>
      <xdr:nvPicPr>
        <xdr:cNvPr id="2012" name="Рисунок 2011">
          <a:extLst>
            <a:ext uri="{FF2B5EF4-FFF2-40B4-BE49-F238E27FC236}">
              <a16:creationId xmlns:a16="http://schemas.microsoft.com/office/drawing/2014/main" id="{00000000-0008-0000-07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6765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67</xdr:row>
      <xdr:rowOff>28575</xdr:rowOff>
    </xdr:from>
    <xdr:ext cx="361950" cy="361950"/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00000000-0008-0000-07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6755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70</xdr:row>
      <xdr:rowOff>19050</xdr:rowOff>
    </xdr:from>
    <xdr:ext cx="457200" cy="390525"/>
    <xdr:pic>
      <xdr:nvPicPr>
        <xdr:cNvPr id="2014" name="Рисунок 2013">
          <a:extLst>
            <a:ext uri="{FF2B5EF4-FFF2-40B4-BE49-F238E27FC236}">
              <a16:creationId xmlns:a16="http://schemas.microsoft.com/office/drawing/2014/main" id="{00000000-0008-0000-07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28003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70</xdr:row>
      <xdr:rowOff>19050</xdr:rowOff>
    </xdr:from>
    <xdr:ext cx="457200" cy="390525"/>
    <xdr:pic>
      <xdr:nvPicPr>
        <xdr:cNvPr id="2015" name="Рисунок 2014">
          <a:extLst>
            <a:ext uri="{FF2B5EF4-FFF2-40B4-BE49-F238E27FC236}">
              <a16:creationId xmlns:a16="http://schemas.microsoft.com/office/drawing/2014/main" id="{00000000-0008-0000-07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8003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70</xdr:row>
      <xdr:rowOff>38100</xdr:rowOff>
    </xdr:from>
    <xdr:ext cx="361950" cy="361950"/>
    <xdr:pic>
      <xdr:nvPicPr>
        <xdr:cNvPr id="2016" name="Рисунок 2015">
          <a:extLst>
            <a:ext uri="{FF2B5EF4-FFF2-40B4-BE49-F238E27FC236}">
              <a16:creationId xmlns:a16="http://schemas.microsoft.com/office/drawing/2014/main" id="{00000000-0008-0000-07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8022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57150</xdr:colOff>
      <xdr:row>70</xdr:row>
      <xdr:rowOff>28575</xdr:rowOff>
    </xdr:from>
    <xdr:ext cx="590550" cy="342900"/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00000000-0008-0000-07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280130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70</xdr:row>
      <xdr:rowOff>28575</xdr:rowOff>
    </xdr:from>
    <xdr:ext cx="361950" cy="361950"/>
    <xdr:pic>
      <xdr:nvPicPr>
        <xdr:cNvPr id="2018" name="Рисунок 2017">
          <a:extLst>
            <a:ext uri="{FF2B5EF4-FFF2-40B4-BE49-F238E27FC236}">
              <a16:creationId xmlns:a16="http://schemas.microsoft.com/office/drawing/2014/main" id="{00000000-0008-0000-07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8013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70</xdr:row>
      <xdr:rowOff>28575</xdr:rowOff>
    </xdr:from>
    <xdr:ext cx="361950" cy="361950"/>
    <xdr:pic>
      <xdr:nvPicPr>
        <xdr:cNvPr id="2019" name="Рисунок 2018">
          <a:extLst>
            <a:ext uri="{FF2B5EF4-FFF2-40B4-BE49-F238E27FC236}">
              <a16:creationId xmlns:a16="http://schemas.microsoft.com/office/drawing/2014/main" id="{00000000-0008-0000-07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8013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82</xdr:row>
      <xdr:rowOff>28575</xdr:rowOff>
    </xdr:from>
    <xdr:ext cx="457200" cy="390525"/>
    <xdr:pic>
      <xdr:nvPicPr>
        <xdr:cNvPr id="2020" name="Рисунок 2019">
          <a:extLst>
            <a:ext uri="{FF2B5EF4-FFF2-40B4-BE49-F238E27FC236}">
              <a16:creationId xmlns:a16="http://schemas.microsoft.com/office/drawing/2014/main" id="{00000000-0008-0000-07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26231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82</xdr:row>
      <xdr:rowOff>28575</xdr:rowOff>
    </xdr:from>
    <xdr:ext cx="457200" cy="390525"/>
    <xdr:pic>
      <xdr:nvPicPr>
        <xdr:cNvPr id="2021" name="Рисунок 2020">
          <a:extLst>
            <a:ext uri="{FF2B5EF4-FFF2-40B4-BE49-F238E27FC236}">
              <a16:creationId xmlns:a16="http://schemas.microsoft.com/office/drawing/2014/main" id="{00000000-0008-0000-07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26231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82</xdr:row>
      <xdr:rowOff>28575</xdr:rowOff>
    </xdr:from>
    <xdr:ext cx="361950" cy="361950"/>
    <xdr:pic>
      <xdr:nvPicPr>
        <xdr:cNvPr id="2022" name="Рисунок 2021">
          <a:extLst>
            <a:ext uri="{FF2B5EF4-FFF2-40B4-BE49-F238E27FC236}">
              <a16:creationId xmlns:a16="http://schemas.microsoft.com/office/drawing/2014/main" id="{00000000-0008-0000-07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2623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82</xdr:row>
      <xdr:rowOff>38100</xdr:rowOff>
    </xdr:from>
    <xdr:ext cx="361950" cy="361950"/>
    <xdr:pic>
      <xdr:nvPicPr>
        <xdr:cNvPr id="2023" name="Рисунок 2022">
          <a:extLst>
            <a:ext uri="{FF2B5EF4-FFF2-40B4-BE49-F238E27FC236}">
              <a16:creationId xmlns:a16="http://schemas.microsoft.com/office/drawing/2014/main" id="{00000000-0008-0000-07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2632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83</xdr:row>
      <xdr:rowOff>9525</xdr:rowOff>
    </xdr:from>
    <xdr:ext cx="457200" cy="390525"/>
    <xdr:pic>
      <xdr:nvPicPr>
        <xdr:cNvPr id="2024" name="Рисунок 2023">
          <a:extLst>
            <a:ext uri="{FF2B5EF4-FFF2-40B4-BE49-F238E27FC236}">
              <a16:creationId xmlns:a16="http://schemas.microsoft.com/office/drawing/2014/main" id="{00000000-0008-0000-07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330231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57150</xdr:colOff>
      <xdr:row>83</xdr:row>
      <xdr:rowOff>28575</xdr:rowOff>
    </xdr:from>
    <xdr:ext cx="590550" cy="342900"/>
    <xdr:pic>
      <xdr:nvPicPr>
        <xdr:cNvPr id="2025" name="Рисунок 2024">
          <a:extLst>
            <a:ext uri="{FF2B5EF4-FFF2-40B4-BE49-F238E27FC236}">
              <a16:creationId xmlns:a16="http://schemas.microsoft.com/office/drawing/2014/main" id="{00000000-0008-0000-07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330422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83</xdr:row>
      <xdr:rowOff>28575</xdr:rowOff>
    </xdr:from>
    <xdr:ext cx="361950" cy="361950"/>
    <xdr:pic>
      <xdr:nvPicPr>
        <xdr:cNvPr id="2026" name="Рисунок 2025">
          <a:extLst>
            <a:ext uri="{FF2B5EF4-FFF2-40B4-BE49-F238E27FC236}">
              <a16:creationId xmlns:a16="http://schemas.microsoft.com/office/drawing/2014/main" id="{00000000-0008-0000-07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3042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83</xdr:row>
      <xdr:rowOff>28575</xdr:rowOff>
    </xdr:from>
    <xdr:ext cx="361950" cy="361950"/>
    <xdr:pic>
      <xdr:nvPicPr>
        <xdr:cNvPr id="2027" name="Рисунок 2026">
          <a:extLst>
            <a:ext uri="{FF2B5EF4-FFF2-40B4-BE49-F238E27FC236}">
              <a16:creationId xmlns:a16="http://schemas.microsoft.com/office/drawing/2014/main" id="{00000000-0008-0000-07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33042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83</xdr:row>
      <xdr:rowOff>38100</xdr:rowOff>
    </xdr:from>
    <xdr:ext cx="361950" cy="361950"/>
    <xdr:pic>
      <xdr:nvPicPr>
        <xdr:cNvPr id="2028" name="Рисунок 2027">
          <a:extLst>
            <a:ext uri="{FF2B5EF4-FFF2-40B4-BE49-F238E27FC236}">
              <a16:creationId xmlns:a16="http://schemas.microsoft.com/office/drawing/2014/main" id="{00000000-0008-0000-07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3051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83</xdr:row>
      <xdr:rowOff>19050</xdr:rowOff>
    </xdr:from>
    <xdr:ext cx="457200" cy="390525"/>
    <xdr:pic>
      <xdr:nvPicPr>
        <xdr:cNvPr id="2030" name="Рисунок 708">
          <a:extLst>
            <a:ext uri="{FF2B5EF4-FFF2-40B4-BE49-F238E27FC236}">
              <a16:creationId xmlns:a16="http://schemas.microsoft.com/office/drawing/2014/main" id="{00000000-0008-0000-07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33032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93</xdr:row>
      <xdr:rowOff>28575</xdr:rowOff>
    </xdr:from>
    <xdr:ext cx="457200" cy="390525"/>
    <xdr:pic>
      <xdr:nvPicPr>
        <xdr:cNvPr id="2032" name="Рисунок 693">
          <a:extLst>
            <a:ext uri="{FF2B5EF4-FFF2-40B4-BE49-F238E27FC236}">
              <a16:creationId xmlns:a16="http://schemas.microsoft.com/office/drawing/2014/main" id="{00000000-0008-0000-07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68141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93</xdr:row>
      <xdr:rowOff>28575</xdr:rowOff>
    </xdr:from>
    <xdr:ext cx="457200" cy="390525"/>
    <xdr:pic>
      <xdr:nvPicPr>
        <xdr:cNvPr id="2033" name="Рисунок 708">
          <a:extLst>
            <a:ext uri="{FF2B5EF4-FFF2-40B4-BE49-F238E27FC236}">
              <a16:creationId xmlns:a16="http://schemas.microsoft.com/office/drawing/2014/main" id="{00000000-0008-0000-07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368141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93</xdr:row>
      <xdr:rowOff>28575</xdr:rowOff>
    </xdr:from>
    <xdr:ext cx="361950" cy="361950"/>
    <xdr:pic>
      <xdr:nvPicPr>
        <xdr:cNvPr id="2034" name="Рисунок 2033">
          <a:extLst>
            <a:ext uri="{FF2B5EF4-FFF2-40B4-BE49-F238E27FC236}">
              <a16:creationId xmlns:a16="http://schemas.microsoft.com/office/drawing/2014/main" id="{00000000-0008-0000-07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6814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93</xdr:row>
      <xdr:rowOff>38100</xdr:rowOff>
    </xdr:from>
    <xdr:ext cx="361950" cy="361950"/>
    <xdr:pic>
      <xdr:nvPicPr>
        <xdr:cNvPr id="2035" name="Рисунок 2034">
          <a:extLst>
            <a:ext uri="{FF2B5EF4-FFF2-40B4-BE49-F238E27FC236}">
              <a16:creationId xmlns:a16="http://schemas.microsoft.com/office/drawing/2014/main" id="{00000000-0008-0000-07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6823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101</xdr:row>
      <xdr:rowOff>19050</xdr:rowOff>
    </xdr:from>
    <xdr:ext cx="457200" cy="390525"/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00000000-0008-0000-07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40195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101</xdr:row>
      <xdr:rowOff>28575</xdr:rowOff>
    </xdr:from>
    <xdr:ext cx="361950" cy="361950"/>
    <xdr:pic>
      <xdr:nvPicPr>
        <xdr:cNvPr id="2038" name="Рисунок 2037">
          <a:extLst>
            <a:ext uri="{FF2B5EF4-FFF2-40B4-BE49-F238E27FC236}">
              <a16:creationId xmlns:a16="http://schemas.microsoft.com/office/drawing/2014/main" id="{00000000-0008-0000-07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0205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101</xdr:row>
      <xdr:rowOff>38100</xdr:rowOff>
    </xdr:from>
    <xdr:ext cx="361950" cy="361950"/>
    <xdr:pic>
      <xdr:nvPicPr>
        <xdr:cNvPr id="2039" name="Рисунок 2038">
          <a:extLst>
            <a:ext uri="{FF2B5EF4-FFF2-40B4-BE49-F238E27FC236}">
              <a16:creationId xmlns:a16="http://schemas.microsoft.com/office/drawing/2014/main" id="{00000000-0008-0000-07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0214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101</xdr:row>
      <xdr:rowOff>19050</xdr:rowOff>
    </xdr:from>
    <xdr:ext cx="457200" cy="390525"/>
    <xdr:pic>
      <xdr:nvPicPr>
        <xdr:cNvPr id="2040" name="Рисунок 2039">
          <a:extLst>
            <a:ext uri="{FF2B5EF4-FFF2-40B4-BE49-F238E27FC236}">
              <a16:creationId xmlns:a16="http://schemas.microsoft.com/office/drawing/2014/main" id="{00000000-0008-0000-07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40195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76200</xdr:colOff>
      <xdr:row>101</xdr:row>
      <xdr:rowOff>38100</xdr:rowOff>
    </xdr:from>
    <xdr:ext cx="590550" cy="342900"/>
    <xdr:pic>
      <xdr:nvPicPr>
        <xdr:cNvPr id="2042" name="Рисунок 2041">
          <a:extLst>
            <a:ext uri="{FF2B5EF4-FFF2-40B4-BE49-F238E27FC236}">
              <a16:creationId xmlns:a16="http://schemas.microsoft.com/office/drawing/2014/main" id="{00000000-0008-0000-07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402145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85725</xdr:colOff>
      <xdr:row>101</xdr:row>
      <xdr:rowOff>28575</xdr:rowOff>
    </xdr:from>
    <xdr:ext cx="361950" cy="361950"/>
    <xdr:pic>
      <xdr:nvPicPr>
        <xdr:cNvPr id="2043" name="Рисунок 2042">
          <a:extLst>
            <a:ext uri="{FF2B5EF4-FFF2-40B4-BE49-F238E27FC236}">
              <a16:creationId xmlns:a16="http://schemas.microsoft.com/office/drawing/2014/main" id="{00000000-0008-0000-07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1575" y="40205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105</xdr:row>
      <xdr:rowOff>19050</xdr:rowOff>
    </xdr:from>
    <xdr:ext cx="457200" cy="390525"/>
    <xdr:pic>
      <xdr:nvPicPr>
        <xdr:cNvPr id="2044" name="Рисунок 2043">
          <a:extLst>
            <a:ext uri="{FF2B5EF4-FFF2-40B4-BE49-F238E27FC236}">
              <a16:creationId xmlns:a16="http://schemas.microsoft.com/office/drawing/2014/main" id="{00000000-0008-0000-07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1452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105</xdr:row>
      <xdr:rowOff>9525</xdr:rowOff>
    </xdr:from>
    <xdr:ext cx="457200" cy="390525"/>
    <xdr:pic>
      <xdr:nvPicPr>
        <xdr:cNvPr id="2046" name="Рисунок 708">
          <a:extLst>
            <a:ext uri="{FF2B5EF4-FFF2-40B4-BE49-F238E27FC236}">
              <a16:creationId xmlns:a16="http://schemas.microsoft.com/office/drawing/2014/main" id="{00000000-0008-0000-07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41443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105</xdr:row>
      <xdr:rowOff>28575</xdr:rowOff>
    </xdr:from>
    <xdr:ext cx="361950" cy="361950"/>
    <xdr:pic>
      <xdr:nvPicPr>
        <xdr:cNvPr id="2047" name="Рисунок 2046">
          <a:extLst>
            <a:ext uri="{FF2B5EF4-FFF2-40B4-BE49-F238E27FC236}">
              <a16:creationId xmlns:a16="http://schemas.microsoft.com/office/drawing/2014/main" id="{00000000-0008-0000-07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146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95250</xdr:colOff>
      <xdr:row>105</xdr:row>
      <xdr:rowOff>28575</xdr:rowOff>
    </xdr:from>
    <xdr:ext cx="361950" cy="361950"/>
    <xdr:pic>
      <xdr:nvPicPr>
        <xdr:cNvPr id="2048" name="Рисунок 2047">
          <a:extLst>
            <a:ext uri="{FF2B5EF4-FFF2-40B4-BE49-F238E27FC236}">
              <a16:creationId xmlns:a16="http://schemas.microsoft.com/office/drawing/2014/main" id="{00000000-0008-0000-07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7550" y="4146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105</xdr:row>
      <xdr:rowOff>38100</xdr:rowOff>
    </xdr:from>
    <xdr:ext cx="361950" cy="361950"/>
    <xdr:pic>
      <xdr:nvPicPr>
        <xdr:cNvPr id="2049" name="Рисунок 2048">
          <a:extLst>
            <a:ext uri="{FF2B5EF4-FFF2-40B4-BE49-F238E27FC236}">
              <a16:creationId xmlns:a16="http://schemas.microsoft.com/office/drawing/2014/main" id="{00000000-0008-0000-07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1471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76200</xdr:colOff>
      <xdr:row>105</xdr:row>
      <xdr:rowOff>38100</xdr:rowOff>
    </xdr:from>
    <xdr:ext cx="361950" cy="361950"/>
    <xdr:pic>
      <xdr:nvPicPr>
        <xdr:cNvPr id="2050" name="Рисунок 2049">
          <a:extLst>
            <a:ext uri="{FF2B5EF4-FFF2-40B4-BE49-F238E27FC236}">
              <a16:creationId xmlns:a16="http://schemas.microsoft.com/office/drawing/2014/main" id="{00000000-0008-0000-07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4975" y="41471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117</xdr:row>
      <xdr:rowOff>28575</xdr:rowOff>
    </xdr:from>
    <xdr:ext cx="361950" cy="361950"/>
    <xdr:pic>
      <xdr:nvPicPr>
        <xdr:cNvPr id="2051" name="Рисунок 2050">
          <a:extLst>
            <a:ext uri="{FF2B5EF4-FFF2-40B4-BE49-F238E27FC236}">
              <a16:creationId xmlns:a16="http://schemas.microsoft.com/office/drawing/2014/main" id="{00000000-0008-0000-07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6072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117</xdr:row>
      <xdr:rowOff>19050</xdr:rowOff>
    </xdr:from>
    <xdr:ext cx="457200" cy="390525"/>
    <xdr:pic>
      <xdr:nvPicPr>
        <xdr:cNvPr id="2052" name="Рисунок 2051">
          <a:extLst>
            <a:ext uri="{FF2B5EF4-FFF2-40B4-BE49-F238E27FC236}">
              <a16:creationId xmlns:a16="http://schemas.microsoft.com/office/drawing/2014/main" id="{00000000-0008-0000-07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46062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85725</xdr:colOff>
      <xdr:row>117</xdr:row>
      <xdr:rowOff>38100</xdr:rowOff>
    </xdr:from>
    <xdr:ext cx="361950" cy="361950"/>
    <xdr:pic>
      <xdr:nvPicPr>
        <xdr:cNvPr id="2054" name="Рисунок 2053">
          <a:extLst>
            <a:ext uri="{FF2B5EF4-FFF2-40B4-BE49-F238E27FC236}">
              <a16:creationId xmlns:a16="http://schemas.microsoft.com/office/drawing/2014/main" id="{00000000-0008-0000-07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46081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117</xdr:row>
      <xdr:rowOff>28575</xdr:rowOff>
    </xdr:from>
    <xdr:ext cx="457200" cy="390525"/>
    <xdr:pic>
      <xdr:nvPicPr>
        <xdr:cNvPr id="2055" name="Рисунок 708">
          <a:extLst>
            <a:ext uri="{FF2B5EF4-FFF2-40B4-BE49-F238E27FC236}">
              <a16:creationId xmlns:a16="http://schemas.microsoft.com/office/drawing/2014/main" id="{00000000-0008-0000-07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60724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117</xdr:row>
      <xdr:rowOff>28575</xdr:rowOff>
    </xdr:from>
    <xdr:ext cx="361950" cy="361950"/>
    <xdr:pic>
      <xdr:nvPicPr>
        <xdr:cNvPr id="2056" name="Рисунок 2055">
          <a:extLst>
            <a:ext uri="{FF2B5EF4-FFF2-40B4-BE49-F238E27FC236}">
              <a16:creationId xmlns:a16="http://schemas.microsoft.com/office/drawing/2014/main" id="{00000000-0008-0000-07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6072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117</xdr:row>
      <xdr:rowOff>38100</xdr:rowOff>
    </xdr:from>
    <xdr:ext cx="361950" cy="361950"/>
    <xdr:pic>
      <xdr:nvPicPr>
        <xdr:cNvPr id="2057" name="Рисунок 2056">
          <a:extLst>
            <a:ext uri="{FF2B5EF4-FFF2-40B4-BE49-F238E27FC236}">
              <a16:creationId xmlns:a16="http://schemas.microsoft.com/office/drawing/2014/main" id="{00000000-0008-0000-07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6081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86</xdr:row>
      <xdr:rowOff>28575</xdr:rowOff>
    </xdr:from>
    <xdr:ext cx="457240" cy="390178"/>
    <xdr:pic>
      <xdr:nvPicPr>
        <xdr:cNvPr id="2058" name="Рисунок 2057">
          <a:extLst>
            <a:ext uri="{FF2B5EF4-FFF2-40B4-BE49-F238E27FC236}">
              <a16:creationId xmlns:a16="http://schemas.microsoft.com/office/drawing/2014/main" id="{00000000-0008-0000-07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039225" y="34299525"/>
          <a:ext cx="457240" cy="390178"/>
        </a:xfrm>
        <a:prstGeom prst="rect">
          <a:avLst/>
        </a:prstGeom>
      </xdr:spPr>
    </xdr:pic>
    <xdr:clientData/>
  </xdr:oneCellAnchor>
  <xdr:oneCellAnchor>
    <xdr:from>
      <xdr:col>11</xdr:col>
      <xdr:colOff>19050</xdr:colOff>
      <xdr:row>86</xdr:row>
      <xdr:rowOff>28575</xdr:rowOff>
    </xdr:from>
    <xdr:ext cx="457240" cy="390178"/>
    <xdr:pic>
      <xdr:nvPicPr>
        <xdr:cNvPr id="2059" name="Рисунок 2058">
          <a:extLst>
            <a:ext uri="{FF2B5EF4-FFF2-40B4-BE49-F238E27FC236}">
              <a16:creationId xmlns:a16="http://schemas.microsoft.com/office/drawing/2014/main" id="{00000000-0008-0000-07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582150" y="34299525"/>
          <a:ext cx="457240" cy="390178"/>
        </a:xfrm>
        <a:prstGeom prst="rect">
          <a:avLst/>
        </a:prstGeom>
      </xdr:spPr>
    </xdr:pic>
    <xdr:clientData/>
  </xdr:oneCellAnchor>
  <xdr:oneCellAnchor>
    <xdr:from>
      <xdr:col>24</xdr:col>
      <xdr:colOff>95250</xdr:colOff>
      <xdr:row>86</xdr:row>
      <xdr:rowOff>38100</xdr:rowOff>
    </xdr:from>
    <xdr:ext cx="359695" cy="365792"/>
    <xdr:pic>
      <xdr:nvPicPr>
        <xdr:cNvPr id="2060" name="Рисунок 2059">
          <a:extLst>
            <a:ext uri="{FF2B5EF4-FFF2-40B4-BE49-F238E27FC236}">
              <a16:creationId xmlns:a16="http://schemas.microsoft.com/office/drawing/2014/main" id="{00000000-0008-0000-07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964025" y="34309050"/>
          <a:ext cx="359695" cy="365792"/>
        </a:xfrm>
        <a:prstGeom prst="rect">
          <a:avLst/>
        </a:prstGeom>
      </xdr:spPr>
    </xdr:pic>
    <xdr:clientData/>
  </xdr:oneCellAnchor>
  <xdr:oneCellAnchor>
    <xdr:from>
      <xdr:col>13</xdr:col>
      <xdr:colOff>85725</xdr:colOff>
      <xdr:row>86</xdr:row>
      <xdr:rowOff>38100</xdr:rowOff>
    </xdr:from>
    <xdr:ext cx="361950" cy="361950"/>
    <xdr:pic>
      <xdr:nvPicPr>
        <xdr:cNvPr id="2061" name="Рисунок 2060">
          <a:extLst>
            <a:ext uri="{FF2B5EF4-FFF2-40B4-BE49-F238E27FC236}">
              <a16:creationId xmlns:a16="http://schemas.microsoft.com/office/drawing/2014/main" id="{00000000-0008-0000-07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4309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85725</xdr:colOff>
      <xdr:row>89</xdr:row>
      <xdr:rowOff>38100</xdr:rowOff>
    </xdr:from>
    <xdr:ext cx="361950" cy="361950"/>
    <xdr:pic>
      <xdr:nvPicPr>
        <xdr:cNvPr id="2063" name="Рисунок 224">
          <a:extLst>
            <a:ext uri="{FF2B5EF4-FFF2-40B4-BE49-F238E27FC236}">
              <a16:creationId xmlns:a16="http://schemas.microsoft.com/office/drawing/2014/main" id="{00000000-0008-0000-07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1575" y="35566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89</xdr:row>
      <xdr:rowOff>19050</xdr:rowOff>
    </xdr:from>
    <xdr:ext cx="457200" cy="390525"/>
    <xdr:pic>
      <xdr:nvPicPr>
        <xdr:cNvPr id="2064" name="Рисунок 2063">
          <a:extLst>
            <a:ext uri="{FF2B5EF4-FFF2-40B4-BE49-F238E27FC236}">
              <a16:creationId xmlns:a16="http://schemas.microsoft.com/office/drawing/2014/main" id="{00000000-0008-0000-07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35547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89</xdr:row>
      <xdr:rowOff>19050</xdr:rowOff>
    </xdr:from>
    <xdr:ext cx="457200" cy="390525"/>
    <xdr:pic>
      <xdr:nvPicPr>
        <xdr:cNvPr id="2065" name="Рисунок 2064">
          <a:extLst>
            <a:ext uri="{FF2B5EF4-FFF2-40B4-BE49-F238E27FC236}">
              <a16:creationId xmlns:a16="http://schemas.microsoft.com/office/drawing/2014/main" id="{00000000-0008-0000-07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5547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95250</xdr:colOff>
      <xdr:row>89</xdr:row>
      <xdr:rowOff>28575</xdr:rowOff>
    </xdr:from>
    <xdr:ext cx="361950" cy="361950"/>
    <xdr:pic>
      <xdr:nvPicPr>
        <xdr:cNvPr id="2066" name="Рисунок 2065">
          <a:extLst>
            <a:ext uri="{FF2B5EF4-FFF2-40B4-BE49-F238E27FC236}">
              <a16:creationId xmlns:a16="http://schemas.microsoft.com/office/drawing/2014/main" id="{00000000-0008-0000-07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4025" y="35556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95251</xdr:colOff>
      <xdr:row>89</xdr:row>
      <xdr:rowOff>38101</xdr:rowOff>
    </xdr:from>
    <xdr:to>
      <xdr:col>13</xdr:col>
      <xdr:colOff>457200</xdr:colOff>
      <xdr:row>89</xdr:row>
      <xdr:rowOff>400050</xdr:rowOff>
    </xdr:to>
    <xdr:pic>
      <xdr:nvPicPr>
        <xdr:cNvPr id="2067" name="Рисунок 2066">
          <a:extLst>
            <a:ext uri="{FF2B5EF4-FFF2-40B4-BE49-F238E27FC236}">
              <a16:creationId xmlns:a16="http://schemas.microsoft.com/office/drawing/2014/main" id="{00000000-0008-0000-07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2301" y="35566351"/>
          <a:ext cx="361949" cy="361949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108</xdr:row>
      <xdr:rowOff>19050</xdr:rowOff>
    </xdr:from>
    <xdr:to>
      <xdr:col>10</xdr:col>
      <xdr:colOff>476250</xdr:colOff>
      <xdr:row>108</xdr:row>
      <xdr:rowOff>409575</xdr:rowOff>
    </xdr:to>
    <xdr:pic>
      <xdr:nvPicPr>
        <xdr:cNvPr id="2068" name="Рисунок 708">
          <a:extLst>
            <a:ext uri="{FF2B5EF4-FFF2-40B4-BE49-F238E27FC236}">
              <a16:creationId xmlns:a16="http://schemas.microsoft.com/office/drawing/2014/main" id="{00000000-0008-0000-07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42710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112</xdr:row>
      <xdr:rowOff>19050</xdr:rowOff>
    </xdr:from>
    <xdr:to>
      <xdr:col>10</xdr:col>
      <xdr:colOff>466725</xdr:colOff>
      <xdr:row>112</xdr:row>
      <xdr:rowOff>409575</xdr:rowOff>
    </xdr:to>
    <xdr:pic>
      <xdr:nvPicPr>
        <xdr:cNvPr id="2069" name="Рисунок 708">
          <a:extLst>
            <a:ext uri="{FF2B5EF4-FFF2-40B4-BE49-F238E27FC236}">
              <a16:creationId xmlns:a16="http://schemas.microsoft.com/office/drawing/2014/main" id="{00000000-0008-0000-07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3967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108</xdr:row>
      <xdr:rowOff>19050</xdr:rowOff>
    </xdr:from>
    <xdr:to>
      <xdr:col>11</xdr:col>
      <xdr:colOff>466725</xdr:colOff>
      <xdr:row>108</xdr:row>
      <xdr:rowOff>409575</xdr:rowOff>
    </xdr:to>
    <xdr:pic>
      <xdr:nvPicPr>
        <xdr:cNvPr id="2070" name="Рисунок 2069">
          <a:extLst>
            <a:ext uri="{FF2B5EF4-FFF2-40B4-BE49-F238E27FC236}">
              <a16:creationId xmlns:a16="http://schemas.microsoft.com/office/drawing/2014/main" id="{00000000-0008-0000-07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42710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112</xdr:row>
      <xdr:rowOff>28575</xdr:rowOff>
    </xdr:from>
    <xdr:to>
      <xdr:col>11</xdr:col>
      <xdr:colOff>466725</xdr:colOff>
      <xdr:row>113</xdr:row>
      <xdr:rowOff>-1</xdr:rowOff>
    </xdr:to>
    <xdr:pic>
      <xdr:nvPicPr>
        <xdr:cNvPr id="2071" name="Рисунок 2070">
          <a:extLst>
            <a:ext uri="{FF2B5EF4-FFF2-40B4-BE49-F238E27FC236}">
              <a16:creationId xmlns:a16="http://schemas.microsoft.com/office/drawing/2014/main" id="{00000000-0008-0000-07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439769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108</xdr:row>
      <xdr:rowOff>28575</xdr:rowOff>
    </xdr:from>
    <xdr:to>
      <xdr:col>13</xdr:col>
      <xdr:colOff>438150</xdr:colOff>
      <xdr:row>108</xdr:row>
      <xdr:rowOff>390525</xdr:rowOff>
    </xdr:to>
    <xdr:pic>
      <xdr:nvPicPr>
        <xdr:cNvPr id="2072" name="Рисунок 2071">
          <a:extLst>
            <a:ext uri="{FF2B5EF4-FFF2-40B4-BE49-F238E27FC236}">
              <a16:creationId xmlns:a16="http://schemas.microsoft.com/office/drawing/2014/main" id="{00000000-0008-0000-07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42719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112</xdr:row>
      <xdr:rowOff>19050</xdr:rowOff>
    </xdr:from>
    <xdr:to>
      <xdr:col>13</xdr:col>
      <xdr:colOff>438150</xdr:colOff>
      <xdr:row>112</xdr:row>
      <xdr:rowOff>381000</xdr:rowOff>
    </xdr:to>
    <xdr:pic>
      <xdr:nvPicPr>
        <xdr:cNvPr id="2073" name="Рисунок 2072">
          <a:extLst>
            <a:ext uri="{FF2B5EF4-FFF2-40B4-BE49-F238E27FC236}">
              <a16:creationId xmlns:a16="http://schemas.microsoft.com/office/drawing/2014/main" id="{00000000-0008-0000-07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43967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76200</xdr:colOff>
      <xdr:row>108</xdr:row>
      <xdr:rowOff>38100</xdr:rowOff>
    </xdr:from>
    <xdr:to>
      <xdr:col>20</xdr:col>
      <xdr:colOff>438150</xdr:colOff>
      <xdr:row>108</xdr:row>
      <xdr:rowOff>400050</xdr:rowOff>
    </xdr:to>
    <xdr:pic>
      <xdr:nvPicPr>
        <xdr:cNvPr id="2074" name="Рисунок 2073">
          <a:extLst>
            <a:ext uri="{FF2B5EF4-FFF2-40B4-BE49-F238E27FC236}">
              <a16:creationId xmlns:a16="http://schemas.microsoft.com/office/drawing/2014/main" id="{00000000-0008-0000-07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0" y="42729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85725</xdr:colOff>
      <xdr:row>112</xdr:row>
      <xdr:rowOff>38100</xdr:rowOff>
    </xdr:from>
    <xdr:to>
      <xdr:col>20</xdr:col>
      <xdr:colOff>447675</xdr:colOff>
      <xdr:row>112</xdr:row>
      <xdr:rowOff>400050</xdr:rowOff>
    </xdr:to>
    <xdr:pic>
      <xdr:nvPicPr>
        <xdr:cNvPr id="2075" name="Рисунок 2074">
          <a:extLst>
            <a:ext uri="{FF2B5EF4-FFF2-40B4-BE49-F238E27FC236}">
              <a16:creationId xmlns:a16="http://schemas.microsoft.com/office/drawing/2014/main" id="{00000000-0008-0000-07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43986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108</xdr:row>
      <xdr:rowOff>38100</xdr:rowOff>
    </xdr:from>
    <xdr:to>
      <xdr:col>23</xdr:col>
      <xdr:colOff>457200</xdr:colOff>
      <xdr:row>108</xdr:row>
      <xdr:rowOff>400050</xdr:rowOff>
    </xdr:to>
    <xdr:pic>
      <xdr:nvPicPr>
        <xdr:cNvPr id="2076" name="Рисунок 2075">
          <a:extLst>
            <a:ext uri="{FF2B5EF4-FFF2-40B4-BE49-F238E27FC236}">
              <a16:creationId xmlns:a16="http://schemas.microsoft.com/office/drawing/2014/main" id="{00000000-0008-0000-07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2729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112</xdr:row>
      <xdr:rowOff>38100</xdr:rowOff>
    </xdr:from>
    <xdr:to>
      <xdr:col>23</xdr:col>
      <xdr:colOff>457200</xdr:colOff>
      <xdr:row>112</xdr:row>
      <xdr:rowOff>400050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id="{00000000-0008-0000-07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3986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108</xdr:row>
      <xdr:rowOff>38100</xdr:rowOff>
    </xdr:from>
    <xdr:to>
      <xdr:col>24</xdr:col>
      <xdr:colOff>447675</xdr:colOff>
      <xdr:row>108</xdr:row>
      <xdr:rowOff>400050</xdr:rowOff>
    </xdr:to>
    <xdr:pic>
      <xdr:nvPicPr>
        <xdr:cNvPr id="2078" name="Рисунок 2077">
          <a:extLst>
            <a:ext uri="{FF2B5EF4-FFF2-40B4-BE49-F238E27FC236}">
              <a16:creationId xmlns:a16="http://schemas.microsoft.com/office/drawing/2014/main" id="{00000000-0008-0000-07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2729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76200</xdr:colOff>
      <xdr:row>112</xdr:row>
      <xdr:rowOff>57150</xdr:rowOff>
    </xdr:from>
    <xdr:to>
      <xdr:col>24</xdr:col>
      <xdr:colOff>438150</xdr:colOff>
      <xdr:row>113</xdr:row>
      <xdr:rowOff>-1</xdr:rowOff>
    </xdr:to>
    <xdr:pic>
      <xdr:nvPicPr>
        <xdr:cNvPr id="2079" name="Рисунок 2078">
          <a:extLst>
            <a:ext uri="{FF2B5EF4-FFF2-40B4-BE49-F238E27FC236}">
              <a16:creationId xmlns:a16="http://schemas.microsoft.com/office/drawing/2014/main" id="{00000000-0008-0000-07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4975" y="44005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28575</xdr:colOff>
      <xdr:row>100</xdr:row>
      <xdr:rowOff>19050</xdr:rowOff>
    </xdr:from>
    <xdr:ext cx="457200" cy="390525"/>
    <xdr:pic>
      <xdr:nvPicPr>
        <xdr:cNvPr id="2086" name="Рисунок 26">
          <a:extLst>
            <a:ext uri="{FF2B5EF4-FFF2-40B4-BE49-F238E27FC236}">
              <a16:creationId xmlns:a16="http://schemas.microsoft.com/office/drawing/2014/main" id="{00000000-0008-0000-07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39776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100</xdr:row>
      <xdr:rowOff>19050</xdr:rowOff>
    </xdr:from>
    <xdr:ext cx="457200" cy="390525"/>
    <xdr:pic>
      <xdr:nvPicPr>
        <xdr:cNvPr id="2087" name="Рисунок 16">
          <a:extLst>
            <a:ext uri="{FF2B5EF4-FFF2-40B4-BE49-F238E27FC236}">
              <a16:creationId xmlns:a16="http://schemas.microsoft.com/office/drawing/2014/main" id="{00000000-0008-0000-07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9776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100</xdr:row>
      <xdr:rowOff>28575</xdr:rowOff>
    </xdr:from>
    <xdr:ext cx="361950" cy="361950"/>
    <xdr:pic>
      <xdr:nvPicPr>
        <xdr:cNvPr id="2088" name="Рисунок 2087">
          <a:extLst>
            <a:ext uri="{FF2B5EF4-FFF2-40B4-BE49-F238E27FC236}">
              <a16:creationId xmlns:a16="http://schemas.microsoft.com/office/drawing/2014/main" id="{00000000-0008-0000-07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978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57150</xdr:colOff>
      <xdr:row>100</xdr:row>
      <xdr:rowOff>28575</xdr:rowOff>
    </xdr:from>
    <xdr:ext cx="590550" cy="342900"/>
    <xdr:pic>
      <xdr:nvPicPr>
        <xdr:cNvPr id="2089" name="Рисунок 2088">
          <a:extLst>
            <a:ext uri="{FF2B5EF4-FFF2-40B4-BE49-F238E27FC236}">
              <a16:creationId xmlns:a16="http://schemas.microsoft.com/office/drawing/2014/main" id="{00000000-0008-0000-07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397859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85725</xdr:colOff>
      <xdr:row>100</xdr:row>
      <xdr:rowOff>38100</xdr:rowOff>
    </xdr:from>
    <xdr:ext cx="361950" cy="361950"/>
    <xdr:pic>
      <xdr:nvPicPr>
        <xdr:cNvPr id="2090" name="Рисунок 2089">
          <a:extLst>
            <a:ext uri="{FF2B5EF4-FFF2-40B4-BE49-F238E27FC236}">
              <a16:creationId xmlns:a16="http://schemas.microsoft.com/office/drawing/2014/main" id="{00000000-0008-0000-07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39795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100</xdr:row>
      <xdr:rowOff>38100</xdr:rowOff>
    </xdr:from>
    <xdr:ext cx="361950" cy="361950"/>
    <xdr:pic>
      <xdr:nvPicPr>
        <xdr:cNvPr id="2091" name="Рисунок 2090">
          <a:extLst>
            <a:ext uri="{FF2B5EF4-FFF2-40B4-BE49-F238E27FC236}">
              <a16:creationId xmlns:a16="http://schemas.microsoft.com/office/drawing/2014/main" id="{00000000-0008-0000-07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9795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114300</xdr:colOff>
      <xdr:row>100</xdr:row>
      <xdr:rowOff>38100</xdr:rowOff>
    </xdr:from>
    <xdr:ext cx="361950" cy="361950"/>
    <xdr:pic>
      <xdr:nvPicPr>
        <xdr:cNvPr id="2092" name="Рисунок 2091">
          <a:extLst>
            <a:ext uri="{FF2B5EF4-FFF2-40B4-BE49-F238E27FC236}">
              <a16:creationId xmlns:a16="http://schemas.microsoft.com/office/drawing/2014/main" id="{00000000-0008-0000-07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39795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28575</xdr:colOff>
      <xdr:row>85</xdr:row>
      <xdr:rowOff>19050</xdr:rowOff>
    </xdr:from>
    <xdr:to>
      <xdr:col>10</xdr:col>
      <xdr:colOff>485775</xdr:colOff>
      <xdr:row>85</xdr:row>
      <xdr:rowOff>409575</xdr:rowOff>
    </xdr:to>
    <xdr:pic>
      <xdr:nvPicPr>
        <xdr:cNvPr id="2093" name="Рисунок 2092">
          <a:extLst>
            <a:ext uri="{FF2B5EF4-FFF2-40B4-BE49-F238E27FC236}">
              <a16:creationId xmlns:a16="http://schemas.microsoft.com/office/drawing/2014/main" id="{00000000-0008-0000-07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33870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85</xdr:row>
      <xdr:rowOff>19050</xdr:rowOff>
    </xdr:from>
    <xdr:to>
      <xdr:col>11</xdr:col>
      <xdr:colOff>485775</xdr:colOff>
      <xdr:row>85</xdr:row>
      <xdr:rowOff>409575</xdr:rowOff>
    </xdr:to>
    <xdr:pic>
      <xdr:nvPicPr>
        <xdr:cNvPr id="2094" name="Рисунок 2093">
          <a:extLst>
            <a:ext uri="{FF2B5EF4-FFF2-40B4-BE49-F238E27FC236}">
              <a16:creationId xmlns:a16="http://schemas.microsoft.com/office/drawing/2014/main" id="{00000000-0008-0000-07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3870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85</xdr:row>
      <xdr:rowOff>19050</xdr:rowOff>
    </xdr:from>
    <xdr:to>
      <xdr:col>13</xdr:col>
      <xdr:colOff>447675</xdr:colOff>
      <xdr:row>85</xdr:row>
      <xdr:rowOff>381000</xdr:rowOff>
    </xdr:to>
    <xdr:pic>
      <xdr:nvPicPr>
        <xdr:cNvPr id="2095" name="Рисунок 2094">
          <a:extLst>
            <a:ext uri="{FF2B5EF4-FFF2-40B4-BE49-F238E27FC236}">
              <a16:creationId xmlns:a16="http://schemas.microsoft.com/office/drawing/2014/main" id="{00000000-0008-0000-07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33623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85</xdr:row>
      <xdr:rowOff>28575</xdr:rowOff>
    </xdr:from>
    <xdr:to>
      <xdr:col>24</xdr:col>
      <xdr:colOff>447675</xdr:colOff>
      <xdr:row>85</xdr:row>
      <xdr:rowOff>390525</xdr:rowOff>
    </xdr:to>
    <xdr:pic>
      <xdr:nvPicPr>
        <xdr:cNvPr id="2096" name="Рисунок 2095">
          <a:extLst>
            <a:ext uri="{FF2B5EF4-FFF2-40B4-BE49-F238E27FC236}">
              <a16:creationId xmlns:a16="http://schemas.microsoft.com/office/drawing/2014/main" id="{00000000-0008-0000-07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3880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85</xdr:row>
      <xdr:rowOff>28575</xdr:rowOff>
    </xdr:from>
    <xdr:to>
      <xdr:col>25</xdr:col>
      <xdr:colOff>647700</xdr:colOff>
      <xdr:row>85</xdr:row>
      <xdr:rowOff>371475</xdr:rowOff>
    </xdr:to>
    <xdr:pic>
      <xdr:nvPicPr>
        <xdr:cNvPr id="2097" name="Рисунок 2096">
          <a:extLst>
            <a:ext uri="{FF2B5EF4-FFF2-40B4-BE49-F238E27FC236}">
              <a16:creationId xmlns:a16="http://schemas.microsoft.com/office/drawing/2014/main" id="{00000000-0008-0000-07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338804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104775</xdr:colOff>
      <xdr:row>85</xdr:row>
      <xdr:rowOff>38100</xdr:rowOff>
    </xdr:from>
    <xdr:to>
      <xdr:col>19</xdr:col>
      <xdr:colOff>466725</xdr:colOff>
      <xdr:row>85</xdr:row>
      <xdr:rowOff>400050</xdr:rowOff>
    </xdr:to>
    <xdr:pic>
      <xdr:nvPicPr>
        <xdr:cNvPr id="2098" name="Рисунок 2097">
          <a:extLst>
            <a:ext uri="{FF2B5EF4-FFF2-40B4-BE49-F238E27FC236}">
              <a16:creationId xmlns:a16="http://schemas.microsoft.com/office/drawing/2014/main" id="{00000000-0008-0000-07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33889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114300</xdr:colOff>
      <xdr:row>80</xdr:row>
      <xdr:rowOff>38100</xdr:rowOff>
    </xdr:from>
    <xdr:to>
      <xdr:col>13</xdr:col>
      <xdr:colOff>476250</xdr:colOff>
      <xdr:row>80</xdr:row>
      <xdr:rowOff>400050</xdr:rowOff>
    </xdr:to>
    <xdr:pic>
      <xdr:nvPicPr>
        <xdr:cNvPr id="2099" name="Рисунок 2098">
          <a:extLst>
            <a:ext uri="{FF2B5EF4-FFF2-40B4-BE49-F238E27FC236}">
              <a16:creationId xmlns:a16="http://schemas.microsoft.com/office/drawing/2014/main" id="{00000000-0008-0000-07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01350" y="31375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47625</xdr:colOff>
      <xdr:row>80</xdr:row>
      <xdr:rowOff>28575</xdr:rowOff>
    </xdr:from>
    <xdr:ext cx="457200" cy="390525"/>
    <xdr:pic>
      <xdr:nvPicPr>
        <xdr:cNvPr id="2100" name="Рисунок 2099">
          <a:extLst>
            <a:ext uri="{FF2B5EF4-FFF2-40B4-BE49-F238E27FC236}">
              <a16:creationId xmlns:a16="http://schemas.microsoft.com/office/drawing/2014/main" id="{00000000-0008-0000-07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1365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9525</xdr:colOff>
      <xdr:row>80</xdr:row>
      <xdr:rowOff>19050</xdr:rowOff>
    </xdr:from>
    <xdr:ext cx="457200" cy="390525"/>
    <xdr:pic>
      <xdr:nvPicPr>
        <xdr:cNvPr id="2101" name="Рисунок 2100">
          <a:extLst>
            <a:ext uri="{FF2B5EF4-FFF2-40B4-BE49-F238E27FC236}">
              <a16:creationId xmlns:a16="http://schemas.microsoft.com/office/drawing/2014/main" id="{00000000-0008-0000-07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31356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24</xdr:col>
      <xdr:colOff>85725</xdr:colOff>
      <xdr:row>80</xdr:row>
      <xdr:rowOff>28575</xdr:rowOff>
    </xdr:from>
    <xdr:to>
      <xdr:col>24</xdr:col>
      <xdr:colOff>447675</xdr:colOff>
      <xdr:row>80</xdr:row>
      <xdr:rowOff>390525</xdr:rowOff>
    </xdr:to>
    <xdr:pic>
      <xdr:nvPicPr>
        <xdr:cNvPr id="2102" name="Рисунок 2101">
          <a:extLst>
            <a:ext uri="{FF2B5EF4-FFF2-40B4-BE49-F238E27FC236}">
              <a16:creationId xmlns:a16="http://schemas.microsoft.com/office/drawing/2014/main" id="{00000000-0008-0000-07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1365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104775</xdr:colOff>
      <xdr:row>80</xdr:row>
      <xdr:rowOff>28575</xdr:rowOff>
    </xdr:from>
    <xdr:to>
      <xdr:col>23</xdr:col>
      <xdr:colOff>466725</xdr:colOff>
      <xdr:row>80</xdr:row>
      <xdr:rowOff>390525</xdr:rowOff>
    </xdr:to>
    <xdr:pic>
      <xdr:nvPicPr>
        <xdr:cNvPr id="2103" name="Рисунок 2102">
          <a:extLst>
            <a:ext uri="{FF2B5EF4-FFF2-40B4-BE49-F238E27FC236}">
              <a16:creationId xmlns:a16="http://schemas.microsoft.com/office/drawing/2014/main" id="{00000000-0008-0000-07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5" y="31365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47625</xdr:colOff>
      <xdr:row>80</xdr:row>
      <xdr:rowOff>19050</xdr:rowOff>
    </xdr:from>
    <xdr:to>
      <xdr:col>25</xdr:col>
      <xdr:colOff>638175</xdr:colOff>
      <xdr:row>80</xdr:row>
      <xdr:rowOff>361950</xdr:rowOff>
    </xdr:to>
    <xdr:pic>
      <xdr:nvPicPr>
        <xdr:cNvPr id="2104" name="Рисунок 2103">
          <a:extLst>
            <a:ext uri="{FF2B5EF4-FFF2-40B4-BE49-F238E27FC236}">
              <a16:creationId xmlns:a16="http://schemas.microsoft.com/office/drawing/2014/main" id="{00000000-0008-0000-07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9325" y="313563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9525</xdr:colOff>
      <xdr:row>115</xdr:row>
      <xdr:rowOff>28575</xdr:rowOff>
    </xdr:from>
    <xdr:ext cx="457200" cy="390525"/>
    <xdr:pic>
      <xdr:nvPicPr>
        <xdr:cNvPr id="2105" name="Рисунок 708">
          <a:extLst>
            <a:ext uri="{FF2B5EF4-FFF2-40B4-BE49-F238E27FC236}">
              <a16:creationId xmlns:a16="http://schemas.microsoft.com/office/drawing/2014/main" id="{00000000-0008-0000-07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5234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116</xdr:row>
      <xdr:rowOff>28575</xdr:rowOff>
    </xdr:from>
    <xdr:ext cx="457200" cy="390525"/>
    <xdr:pic>
      <xdr:nvPicPr>
        <xdr:cNvPr id="2106" name="Рисунок 708">
          <a:extLst>
            <a:ext uri="{FF2B5EF4-FFF2-40B4-BE49-F238E27FC236}">
              <a16:creationId xmlns:a16="http://schemas.microsoft.com/office/drawing/2014/main" id="{00000000-0008-0000-07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45653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9525</xdr:colOff>
      <xdr:row>113</xdr:row>
      <xdr:rowOff>19050</xdr:rowOff>
    </xdr:from>
    <xdr:ext cx="457200" cy="390525"/>
    <xdr:pic>
      <xdr:nvPicPr>
        <xdr:cNvPr id="2107" name="Рисунок 2106">
          <a:extLst>
            <a:ext uri="{FF2B5EF4-FFF2-40B4-BE49-F238E27FC236}">
              <a16:creationId xmlns:a16="http://schemas.microsoft.com/office/drawing/2014/main" id="{00000000-0008-0000-07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5" y="445579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114</xdr:row>
      <xdr:rowOff>28575</xdr:rowOff>
    </xdr:from>
    <xdr:ext cx="457200" cy="390525"/>
    <xdr:pic>
      <xdr:nvPicPr>
        <xdr:cNvPr id="2108" name="Рисунок 2107">
          <a:extLst>
            <a:ext uri="{FF2B5EF4-FFF2-40B4-BE49-F238E27FC236}">
              <a16:creationId xmlns:a16="http://schemas.microsoft.com/office/drawing/2014/main" id="{00000000-0008-0000-07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49865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115</xdr:row>
      <xdr:rowOff>19050</xdr:rowOff>
    </xdr:from>
    <xdr:ext cx="457200" cy="390525"/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00000000-0008-0000-07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53961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116</xdr:row>
      <xdr:rowOff>0</xdr:rowOff>
    </xdr:from>
    <xdr:ext cx="457200" cy="390525"/>
    <xdr:pic>
      <xdr:nvPicPr>
        <xdr:cNvPr id="2110" name="Рисунок 2109">
          <a:extLst>
            <a:ext uri="{FF2B5EF4-FFF2-40B4-BE49-F238E27FC236}">
              <a16:creationId xmlns:a16="http://schemas.microsoft.com/office/drawing/2014/main" id="{00000000-0008-0000-07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456247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104775</xdr:colOff>
      <xdr:row>113</xdr:row>
      <xdr:rowOff>57150</xdr:rowOff>
    </xdr:from>
    <xdr:ext cx="361950" cy="361950"/>
    <xdr:pic>
      <xdr:nvPicPr>
        <xdr:cNvPr id="2113" name="Рисунок 2112">
          <a:extLst>
            <a:ext uri="{FF2B5EF4-FFF2-40B4-BE49-F238E27FC236}">
              <a16:creationId xmlns:a16="http://schemas.microsoft.com/office/drawing/2014/main" id="{00000000-0008-0000-07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44424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114</xdr:row>
      <xdr:rowOff>38100</xdr:rowOff>
    </xdr:from>
    <xdr:ext cx="361950" cy="361950"/>
    <xdr:pic>
      <xdr:nvPicPr>
        <xdr:cNvPr id="2114" name="Рисунок 2113">
          <a:extLst>
            <a:ext uri="{FF2B5EF4-FFF2-40B4-BE49-F238E27FC236}">
              <a16:creationId xmlns:a16="http://schemas.microsoft.com/office/drawing/2014/main" id="{00000000-0008-0000-07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44824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115</xdr:row>
      <xdr:rowOff>19050</xdr:rowOff>
    </xdr:from>
    <xdr:ext cx="361950" cy="361950"/>
    <xdr:pic>
      <xdr:nvPicPr>
        <xdr:cNvPr id="2115" name="Рисунок 2114">
          <a:extLst>
            <a:ext uri="{FF2B5EF4-FFF2-40B4-BE49-F238E27FC236}">
              <a16:creationId xmlns:a16="http://schemas.microsoft.com/office/drawing/2014/main" id="{00000000-0008-0000-07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45224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116</xdr:row>
      <xdr:rowOff>38100</xdr:rowOff>
    </xdr:from>
    <xdr:ext cx="361950" cy="361950"/>
    <xdr:pic>
      <xdr:nvPicPr>
        <xdr:cNvPr id="2116" name="Рисунок 2115">
          <a:extLst>
            <a:ext uri="{FF2B5EF4-FFF2-40B4-BE49-F238E27FC236}">
              <a16:creationId xmlns:a16="http://schemas.microsoft.com/office/drawing/2014/main" id="{00000000-0008-0000-07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45662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19050</xdr:colOff>
      <xdr:row>113</xdr:row>
      <xdr:rowOff>28575</xdr:rowOff>
    </xdr:from>
    <xdr:to>
      <xdr:col>10</xdr:col>
      <xdr:colOff>476250</xdr:colOff>
      <xdr:row>114</xdr:row>
      <xdr:rowOff>1</xdr:rowOff>
    </xdr:to>
    <xdr:pic>
      <xdr:nvPicPr>
        <xdr:cNvPr id="2117" name="Рисунок 26">
          <a:extLst>
            <a:ext uri="{FF2B5EF4-FFF2-40B4-BE49-F238E27FC236}">
              <a16:creationId xmlns:a16="http://schemas.microsoft.com/office/drawing/2014/main" id="{00000000-0008-0000-07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445674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114</xdr:row>
      <xdr:rowOff>28575</xdr:rowOff>
    </xdr:from>
    <xdr:to>
      <xdr:col>10</xdr:col>
      <xdr:colOff>504825</xdr:colOff>
      <xdr:row>115</xdr:row>
      <xdr:rowOff>0</xdr:rowOff>
    </xdr:to>
    <xdr:pic>
      <xdr:nvPicPr>
        <xdr:cNvPr id="2118" name="Рисунок 26">
          <a:extLst>
            <a:ext uri="{FF2B5EF4-FFF2-40B4-BE49-F238E27FC236}">
              <a16:creationId xmlns:a16="http://schemas.microsoft.com/office/drawing/2014/main" id="{00000000-0008-0000-07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449865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85725</xdr:colOff>
      <xdr:row>113</xdr:row>
      <xdr:rowOff>38100</xdr:rowOff>
    </xdr:from>
    <xdr:ext cx="361950" cy="361950"/>
    <xdr:pic>
      <xdr:nvPicPr>
        <xdr:cNvPr id="2119" name="Рисунок 2118">
          <a:extLst>
            <a:ext uri="{FF2B5EF4-FFF2-40B4-BE49-F238E27FC236}">
              <a16:creationId xmlns:a16="http://schemas.microsoft.com/office/drawing/2014/main" id="{00000000-0008-0000-07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44405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113</xdr:row>
      <xdr:rowOff>28575</xdr:rowOff>
    </xdr:from>
    <xdr:ext cx="361950" cy="361950"/>
    <xdr:pic>
      <xdr:nvPicPr>
        <xdr:cNvPr id="2120" name="Рисунок 2119">
          <a:extLst>
            <a:ext uri="{FF2B5EF4-FFF2-40B4-BE49-F238E27FC236}">
              <a16:creationId xmlns:a16="http://schemas.microsoft.com/office/drawing/2014/main" id="{00000000-0008-0000-07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4396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113</xdr:row>
      <xdr:rowOff>28575</xdr:rowOff>
    </xdr:from>
    <xdr:ext cx="361950" cy="361950"/>
    <xdr:pic>
      <xdr:nvPicPr>
        <xdr:cNvPr id="2121" name="Рисунок 2120">
          <a:extLst>
            <a:ext uri="{FF2B5EF4-FFF2-40B4-BE49-F238E27FC236}">
              <a16:creationId xmlns:a16="http://schemas.microsoft.com/office/drawing/2014/main" id="{00000000-0008-0000-07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4396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85725</xdr:colOff>
      <xdr:row>114</xdr:row>
      <xdr:rowOff>38100</xdr:rowOff>
    </xdr:from>
    <xdr:ext cx="361950" cy="361950"/>
    <xdr:pic>
      <xdr:nvPicPr>
        <xdr:cNvPr id="2122" name="Рисунок 2121">
          <a:extLst>
            <a:ext uri="{FF2B5EF4-FFF2-40B4-BE49-F238E27FC236}">
              <a16:creationId xmlns:a16="http://schemas.microsoft.com/office/drawing/2014/main" id="{00000000-0008-0000-07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44824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114</xdr:row>
      <xdr:rowOff>28575</xdr:rowOff>
    </xdr:from>
    <xdr:ext cx="361950" cy="361950"/>
    <xdr:pic>
      <xdr:nvPicPr>
        <xdr:cNvPr id="2123" name="Рисунок 2122">
          <a:extLst>
            <a:ext uri="{FF2B5EF4-FFF2-40B4-BE49-F238E27FC236}">
              <a16:creationId xmlns:a16="http://schemas.microsoft.com/office/drawing/2014/main" id="{00000000-0008-0000-07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4815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114</xdr:row>
      <xdr:rowOff>28575</xdr:rowOff>
    </xdr:from>
    <xdr:ext cx="361950" cy="361950"/>
    <xdr:pic>
      <xdr:nvPicPr>
        <xdr:cNvPr id="2124" name="Рисунок 2123">
          <a:extLst>
            <a:ext uri="{FF2B5EF4-FFF2-40B4-BE49-F238E27FC236}">
              <a16:creationId xmlns:a16="http://schemas.microsoft.com/office/drawing/2014/main" id="{00000000-0008-0000-07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4815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85725</xdr:colOff>
      <xdr:row>115</xdr:row>
      <xdr:rowOff>38100</xdr:rowOff>
    </xdr:from>
    <xdr:ext cx="361950" cy="361950"/>
    <xdr:pic>
      <xdr:nvPicPr>
        <xdr:cNvPr id="2125" name="Рисунок 2124">
          <a:extLst>
            <a:ext uri="{FF2B5EF4-FFF2-40B4-BE49-F238E27FC236}">
              <a16:creationId xmlns:a16="http://schemas.microsoft.com/office/drawing/2014/main" id="{00000000-0008-0000-07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45243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115</xdr:row>
      <xdr:rowOff>28575</xdr:rowOff>
    </xdr:from>
    <xdr:ext cx="361950" cy="361950"/>
    <xdr:pic>
      <xdr:nvPicPr>
        <xdr:cNvPr id="2126" name="Рисунок 2125">
          <a:extLst>
            <a:ext uri="{FF2B5EF4-FFF2-40B4-BE49-F238E27FC236}">
              <a16:creationId xmlns:a16="http://schemas.microsoft.com/office/drawing/2014/main" id="{00000000-0008-0000-07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5234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115</xdr:row>
      <xdr:rowOff>28575</xdr:rowOff>
    </xdr:from>
    <xdr:ext cx="361950" cy="361950"/>
    <xdr:pic>
      <xdr:nvPicPr>
        <xdr:cNvPr id="2127" name="Рисунок 2126">
          <a:extLst>
            <a:ext uri="{FF2B5EF4-FFF2-40B4-BE49-F238E27FC236}">
              <a16:creationId xmlns:a16="http://schemas.microsoft.com/office/drawing/2014/main" id="{00000000-0008-0000-07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5234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85725</xdr:colOff>
      <xdr:row>116</xdr:row>
      <xdr:rowOff>38100</xdr:rowOff>
    </xdr:from>
    <xdr:ext cx="361950" cy="361950"/>
    <xdr:pic>
      <xdr:nvPicPr>
        <xdr:cNvPr id="2128" name="Рисунок 2127">
          <a:extLst>
            <a:ext uri="{FF2B5EF4-FFF2-40B4-BE49-F238E27FC236}">
              <a16:creationId xmlns:a16="http://schemas.microsoft.com/office/drawing/2014/main" id="{00000000-0008-0000-07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8025" y="45662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116</xdr:row>
      <xdr:rowOff>28575</xdr:rowOff>
    </xdr:from>
    <xdr:ext cx="361950" cy="361950"/>
    <xdr:pic>
      <xdr:nvPicPr>
        <xdr:cNvPr id="2129" name="Рисунок 2128">
          <a:extLst>
            <a:ext uri="{FF2B5EF4-FFF2-40B4-BE49-F238E27FC236}">
              <a16:creationId xmlns:a16="http://schemas.microsoft.com/office/drawing/2014/main" id="{00000000-0008-0000-07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5653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116</xdr:row>
      <xdr:rowOff>28575</xdr:rowOff>
    </xdr:from>
    <xdr:ext cx="361950" cy="361950"/>
    <xdr:pic>
      <xdr:nvPicPr>
        <xdr:cNvPr id="2130" name="Рисунок 2129">
          <a:extLst>
            <a:ext uri="{FF2B5EF4-FFF2-40B4-BE49-F238E27FC236}">
              <a16:creationId xmlns:a16="http://schemas.microsoft.com/office/drawing/2014/main" id="{00000000-0008-0000-07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45653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73</xdr:row>
      <xdr:rowOff>19050</xdr:rowOff>
    </xdr:from>
    <xdr:ext cx="457200" cy="390525"/>
    <xdr:pic>
      <xdr:nvPicPr>
        <xdr:cNvPr id="2131" name="Рисунок 2130">
          <a:extLst>
            <a:ext uri="{FF2B5EF4-FFF2-40B4-BE49-F238E27FC236}">
              <a16:creationId xmlns:a16="http://schemas.microsoft.com/office/drawing/2014/main" id="{00000000-0008-0000-07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29260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73</xdr:row>
      <xdr:rowOff>19050</xdr:rowOff>
    </xdr:from>
    <xdr:ext cx="457200" cy="390525"/>
    <xdr:pic>
      <xdr:nvPicPr>
        <xdr:cNvPr id="2132" name="Рисунок 2131">
          <a:extLst>
            <a:ext uri="{FF2B5EF4-FFF2-40B4-BE49-F238E27FC236}">
              <a16:creationId xmlns:a16="http://schemas.microsoft.com/office/drawing/2014/main" id="{00000000-0008-0000-07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9260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73</xdr:row>
      <xdr:rowOff>38100</xdr:rowOff>
    </xdr:from>
    <xdr:ext cx="361950" cy="361950"/>
    <xdr:pic>
      <xdr:nvPicPr>
        <xdr:cNvPr id="2133" name="Рисунок 2132">
          <a:extLst>
            <a:ext uri="{FF2B5EF4-FFF2-40B4-BE49-F238E27FC236}">
              <a16:creationId xmlns:a16="http://schemas.microsoft.com/office/drawing/2014/main" id="{00000000-0008-0000-07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9279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57150</xdr:colOff>
      <xdr:row>73</xdr:row>
      <xdr:rowOff>28575</xdr:rowOff>
    </xdr:from>
    <xdr:ext cx="590550" cy="342900"/>
    <xdr:pic>
      <xdr:nvPicPr>
        <xdr:cNvPr id="2134" name="Рисунок 2133">
          <a:extLst>
            <a:ext uri="{FF2B5EF4-FFF2-40B4-BE49-F238E27FC236}">
              <a16:creationId xmlns:a16="http://schemas.microsoft.com/office/drawing/2014/main" id="{00000000-0008-0000-07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292703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73</xdr:row>
      <xdr:rowOff>28575</xdr:rowOff>
    </xdr:from>
    <xdr:ext cx="361950" cy="361950"/>
    <xdr:pic>
      <xdr:nvPicPr>
        <xdr:cNvPr id="2135" name="Рисунок 2134">
          <a:extLst>
            <a:ext uri="{FF2B5EF4-FFF2-40B4-BE49-F238E27FC236}">
              <a16:creationId xmlns:a16="http://schemas.microsoft.com/office/drawing/2014/main" id="{00000000-0008-0000-07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9270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73</xdr:row>
      <xdr:rowOff>28575</xdr:rowOff>
    </xdr:from>
    <xdr:ext cx="361950" cy="361950"/>
    <xdr:pic>
      <xdr:nvPicPr>
        <xdr:cNvPr id="2136" name="Рисунок 2135">
          <a:extLst>
            <a:ext uri="{FF2B5EF4-FFF2-40B4-BE49-F238E27FC236}">
              <a16:creationId xmlns:a16="http://schemas.microsoft.com/office/drawing/2014/main" id="{00000000-0008-0000-07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9270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28575</xdr:colOff>
      <xdr:row>118</xdr:row>
      <xdr:rowOff>28575</xdr:rowOff>
    </xdr:from>
    <xdr:to>
      <xdr:col>10</xdr:col>
      <xdr:colOff>485775</xdr:colOff>
      <xdr:row>119</xdr:row>
      <xdr:rowOff>0</xdr:rowOff>
    </xdr:to>
    <xdr:pic>
      <xdr:nvPicPr>
        <xdr:cNvPr id="1050" name="Рисунок 708">
          <a:extLst>
            <a:ext uri="{FF2B5EF4-FFF2-40B4-BE49-F238E27FC236}">
              <a16:creationId xmlns:a16="http://schemas.microsoft.com/office/drawing/2014/main" id="{00000000-0008-0000-07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46491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118</xdr:row>
      <xdr:rowOff>19050</xdr:rowOff>
    </xdr:from>
    <xdr:ext cx="457200" cy="390525"/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00000000-0008-0000-07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46482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118</xdr:row>
      <xdr:rowOff>38100</xdr:rowOff>
    </xdr:from>
    <xdr:ext cx="361950" cy="361950"/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00000000-0008-0000-07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46501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95250</xdr:colOff>
      <xdr:row>118</xdr:row>
      <xdr:rowOff>28575</xdr:rowOff>
    </xdr:from>
    <xdr:ext cx="361950" cy="361950"/>
    <xdr:pic>
      <xdr:nvPicPr>
        <xdr:cNvPr id="1054" name="Рисунок 1053">
          <a:extLst>
            <a:ext uri="{FF2B5EF4-FFF2-40B4-BE49-F238E27FC236}">
              <a16:creationId xmlns:a16="http://schemas.microsoft.com/office/drawing/2014/main" id="{00000000-0008-0000-07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7550" y="46491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118</xdr:row>
      <xdr:rowOff>38100</xdr:rowOff>
    </xdr:from>
    <xdr:ext cx="361950" cy="361950"/>
    <xdr:pic>
      <xdr:nvPicPr>
        <xdr:cNvPr id="1055" name="Рисунок 1054">
          <a:extLst>
            <a:ext uri="{FF2B5EF4-FFF2-40B4-BE49-F238E27FC236}">
              <a16:creationId xmlns:a16="http://schemas.microsoft.com/office/drawing/2014/main" id="{00000000-0008-0000-07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46501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76200</xdr:colOff>
      <xdr:row>118</xdr:row>
      <xdr:rowOff>38100</xdr:rowOff>
    </xdr:from>
    <xdr:ext cx="361950" cy="361950"/>
    <xdr:pic>
      <xdr:nvPicPr>
        <xdr:cNvPr id="1056" name="Рисунок 1055">
          <a:extLst>
            <a:ext uri="{FF2B5EF4-FFF2-40B4-BE49-F238E27FC236}">
              <a16:creationId xmlns:a16="http://schemas.microsoft.com/office/drawing/2014/main" id="{00000000-0008-0000-07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4975" y="46501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28575</xdr:colOff>
      <xdr:row>64</xdr:row>
      <xdr:rowOff>28575</xdr:rowOff>
    </xdr:from>
    <xdr:to>
      <xdr:col>10</xdr:col>
      <xdr:colOff>485775</xdr:colOff>
      <xdr:row>65</xdr:row>
      <xdr:rowOff>0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00000000-0008-0000-07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254984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64</xdr:row>
      <xdr:rowOff>28575</xdr:rowOff>
    </xdr:from>
    <xdr:to>
      <xdr:col>11</xdr:col>
      <xdr:colOff>485775</xdr:colOff>
      <xdr:row>65</xdr:row>
      <xdr:rowOff>0</xdr:rowOff>
    </xdr:to>
    <xdr:pic>
      <xdr:nvPicPr>
        <xdr:cNvPr id="1058" name="Рисунок 1057">
          <a:extLst>
            <a:ext uri="{FF2B5EF4-FFF2-40B4-BE49-F238E27FC236}">
              <a16:creationId xmlns:a16="http://schemas.microsoft.com/office/drawing/2014/main" id="{00000000-0008-0000-07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54984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64</xdr:row>
      <xdr:rowOff>28575</xdr:rowOff>
    </xdr:from>
    <xdr:to>
      <xdr:col>13</xdr:col>
      <xdr:colOff>438150</xdr:colOff>
      <xdr:row>64</xdr:row>
      <xdr:rowOff>390525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id="{00000000-0008-0000-07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25498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66675</xdr:colOff>
      <xdr:row>64</xdr:row>
      <xdr:rowOff>38100</xdr:rowOff>
    </xdr:from>
    <xdr:to>
      <xdr:col>20</xdr:col>
      <xdr:colOff>428625</xdr:colOff>
      <xdr:row>64</xdr:row>
      <xdr:rowOff>400050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id="{00000000-0008-0000-07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8975" y="25507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</xdr:col>
      <xdr:colOff>111918</xdr:colOff>
      <xdr:row>64</xdr:row>
      <xdr:rowOff>38100</xdr:rowOff>
    </xdr:from>
    <xdr:ext cx="361950" cy="361950"/>
    <xdr:pic>
      <xdr:nvPicPr>
        <xdr:cNvPr id="1061" name="Рисунок 921">
          <a:extLst>
            <a:ext uri="{FF2B5EF4-FFF2-40B4-BE49-F238E27FC236}">
              <a16:creationId xmlns:a16="http://schemas.microsoft.com/office/drawing/2014/main" id="{00000000-0008-0000-07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199" y="25541288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24</xdr:col>
      <xdr:colOff>85725</xdr:colOff>
      <xdr:row>64</xdr:row>
      <xdr:rowOff>9525</xdr:rowOff>
    </xdr:from>
    <xdr:to>
      <xdr:col>24</xdr:col>
      <xdr:colOff>447675</xdr:colOff>
      <xdr:row>64</xdr:row>
      <xdr:rowOff>371475</xdr:rowOff>
    </xdr:to>
    <xdr:pic>
      <xdr:nvPicPr>
        <xdr:cNvPr id="1062" name="Рисунок 1061">
          <a:extLst>
            <a:ext uri="{FF2B5EF4-FFF2-40B4-BE49-F238E27FC236}">
              <a16:creationId xmlns:a16="http://schemas.microsoft.com/office/drawing/2014/main" id="{00000000-0008-0000-07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5479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64</xdr:row>
      <xdr:rowOff>9525</xdr:rowOff>
    </xdr:from>
    <xdr:to>
      <xdr:col>25</xdr:col>
      <xdr:colOff>647700</xdr:colOff>
      <xdr:row>64</xdr:row>
      <xdr:rowOff>352425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id="{00000000-0008-0000-07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254793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28575</xdr:colOff>
      <xdr:row>81</xdr:row>
      <xdr:rowOff>19050</xdr:rowOff>
    </xdr:from>
    <xdr:ext cx="457200" cy="390525"/>
    <xdr:pic>
      <xdr:nvPicPr>
        <xdr:cNvPr id="1066" name="Рисунок 1065">
          <a:extLst>
            <a:ext uri="{FF2B5EF4-FFF2-40B4-BE49-F238E27FC236}">
              <a16:creationId xmlns:a16="http://schemas.microsoft.com/office/drawing/2014/main" id="{00000000-0008-0000-07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2194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81</xdr:row>
      <xdr:rowOff>38100</xdr:rowOff>
    </xdr:from>
    <xdr:ext cx="361950" cy="361950"/>
    <xdr:pic>
      <xdr:nvPicPr>
        <xdr:cNvPr id="1067" name="Рисунок 1066">
          <a:extLst>
            <a:ext uri="{FF2B5EF4-FFF2-40B4-BE49-F238E27FC236}">
              <a16:creationId xmlns:a16="http://schemas.microsoft.com/office/drawing/2014/main" id="{00000000-0008-0000-07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32213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57150</xdr:colOff>
      <xdr:row>81</xdr:row>
      <xdr:rowOff>28575</xdr:rowOff>
    </xdr:from>
    <xdr:ext cx="590550" cy="342900"/>
    <xdr:pic>
      <xdr:nvPicPr>
        <xdr:cNvPr id="1068" name="Рисунок 1067">
          <a:extLst>
            <a:ext uri="{FF2B5EF4-FFF2-40B4-BE49-F238E27FC236}">
              <a16:creationId xmlns:a16="http://schemas.microsoft.com/office/drawing/2014/main" id="{00000000-0008-0000-07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322040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81</xdr:row>
      <xdr:rowOff>28575</xdr:rowOff>
    </xdr:from>
    <xdr:ext cx="361950" cy="361950"/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00000000-0008-0000-07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32204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28575</xdr:colOff>
      <xdr:row>81</xdr:row>
      <xdr:rowOff>28575</xdr:rowOff>
    </xdr:from>
    <xdr:ext cx="361950" cy="361950"/>
    <xdr:pic>
      <xdr:nvPicPr>
        <xdr:cNvPr id="1070" name="Рисунок 1069">
          <a:extLst>
            <a:ext uri="{FF2B5EF4-FFF2-40B4-BE49-F238E27FC236}">
              <a16:creationId xmlns:a16="http://schemas.microsoft.com/office/drawing/2014/main" id="{00000000-0008-0000-07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4425" y="32204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48</xdr:row>
      <xdr:rowOff>9525</xdr:rowOff>
    </xdr:from>
    <xdr:ext cx="457200" cy="390525"/>
    <xdr:pic>
      <xdr:nvPicPr>
        <xdr:cNvPr id="1071" name="Рисунок 1070">
          <a:extLst>
            <a:ext uri="{FF2B5EF4-FFF2-40B4-BE49-F238E27FC236}">
              <a16:creationId xmlns:a16="http://schemas.microsoft.com/office/drawing/2014/main" id="{00000000-0008-0000-07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12883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57150</xdr:colOff>
      <xdr:row>48</xdr:row>
      <xdr:rowOff>28575</xdr:rowOff>
    </xdr:from>
    <xdr:ext cx="590550" cy="342900"/>
    <xdr:pic>
      <xdr:nvPicPr>
        <xdr:cNvPr id="1072" name="Рисунок 1071">
          <a:extLst>
            <a:ext uri="{FF2B5EF4-FFF2-40B4-BE49-F238E27FC236}">
              <a16:creationId xmlns:a16="http://schemas.microsoft.com/office/drawing/2014/main" id="{00000000-0008-0000-07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213074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48</xdr:row>
      <xdr:rowOff>28575</xdr:rowOff>
    </xdr:from>
    <xdr:ext cx="361950" cy="361950"/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00000000-0008-0000-07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21307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48</xdr:row>
      <xdr:rowOff>28575</xdr:rowOff>
    </xdr:from>
    <xdr:ext cx="361950" cy="361950"/>
    <xdr:pic>
      <xdr:nvPicPr>
        <xdr:cNvPr id="1075" name="Рисунок 1074">
          <a:extLst>
            <a:ext uri="{FF2B5EF4-FFF2-40B4-BE49-F238E27FC236}">
              <a16:creationId xmlns:a16="http://schemas.microsoft.com/office/drawing/2014/main" id="{00000000-0008-0000-07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21307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48</xdr:row>
      <xdr:rowOff>38100</xdr:rowOff>
    </xdr:from>
    <xdr:ext cx="361950" cy="361950"/>
    <xdr:pic>
      <xdr:nvPicPr>
        <xdr:cNvPr id="1076" name="Рисунок 1075">
          <a:extLst>
            <a:ext uri="{FF2B5EF4-FFF2-40B4-BE49-F238E27FC236}">
              <a16:creationId xmlns:a16="http://schemas.microsoft.com/office/drawing/2014/main" id="{00000000-0008-0000-07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21316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48</xdr:row>
      <xdr:rowOff>28575</xdr:rowOff>
    </xdr:from>
    <xdr:ext cx="457200" cy="390525"/>
    <xdr:pic>
      <xdr:nvPicPr>
        <xdr:cNvPr id="1078" name="Рисунок 1077">
          <a:extLst>
            <a:ext uri="{FF2B5EF4-FFF2-40B4-BE49-F238E27FC236}">
              <a16:creationId xmlns:a16="http://schemas.microsoft.com/office/drawing/2014/main" id="{00000000-0008-0000-07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213074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132</xdr:row>
      <xdr:rowOff>9525</xdr:rowOff>
    </xdr:from>
    <xdr:ext cx="457200" cy="390525"/>
    <xdr:pic>
      <xdr:nvPicPr>
        <xdr:cNvPr id="1087" name="Рисунок 1086">
          <a:extLst>
            <a:ext uri="{FF2B5EF4-FFF2-40B4-BE49-F238E27FC236}">
              <a16:creationId xmlns:a16="http://schemas.microsoft.com/office/drawing/2014/main" id="{00000000-0008-0000-07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506634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57150</xdr:colOff>
      <xdr:row>132</xdr:row>
      <xdr:rowOff>28575</xdr:rowOff>
    </xdr:from>
    <xdr:ext cx="590550" cy="342900"/>
    <xdr:pic>
      <xdr:nvPicPr>
        <xdr:cNvPr id="1088" name="Рисунок 1087">
          <a:extLst>
            <a:ext uri="{FF2B5EF4-FFF2-40B4-BE49-F238E27FC236}">
              <a16:creationId xmlns:a16="http://schemas.microsoft.com/office/drawing/2014/main" id="{00000000-0008-0000-07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506825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132</xdr:row>
      <xdr:rowOff>28575</xdr:rowOff>
    </xdr:from>
    <xdr:ext cx="361950" cy="361950"/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00000000-0008-0000-07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50682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132</xdr:row>
      <xdr:rowOff>28575</xdr:rowOff>
    </xdr:from>
    <xdr:ext cx="361950" cy="361950"/>
    <xdr:pic>
      <xdr:nvPicPr>
        <xdr:cNvPr id="1090" name="Рисунок 1089">
          <a:extLst>
            <a:ext uri="{FF2B5EF4-FFF2-40B4-BE49-F238E27FC236}">
              <a16:creationId xmlns:a16="http://schemas.microsoft.com/office/drawing/2014/main" id="{00000000-0008-0000-07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50682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132</xdr:row>
      <xdr:rowOff>38100</xdr:rowOff>
    </xdr:from>
    <xdr:ext cx="361950" cy="361950"/>
    <xdr:pic>
      <xdr:nvPicPr>
        <xdr:cNvPr id="1091" name="Рисунок 1090">
          <a:extLst>
            <a:ext uri="{FF2B5EF4-FFF2-40B4-BE49-F238E27FC236}">
              <a16:creationId xmlns:a16="http://schemas.microsoft.com/office/drawing/2014/main" id="{00000000-0008-0000-07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50692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132</xdr:row>
      <xdr:rowOff>28575</xdr:rowOff>
    </xdr:from>
    <xdr:ext cx="457200" cy="390525"/>
    <xdr:pic>
      <xdr:nvPicPr>
        <xdr:cNvPr id="1092" name="Рисунок 1091">
          <a:extLst>
            <a:ext uri="{FF2B5EF4-FFF2-40B4-BE49-F238E27FC236}">
              <a16:creationId xmlns:a16="http://schemas.microsoft.com/office/drawing/2014/main" id="{00000000-0008-0000-07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512730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19</xdr:row>
      <xdr:rowOff>19050</xdr:rowOff>
    </xdr:from>
    <xdr:ext cx="457200" cy="390525"/>
    <xdr:pic>
      <xdr:nvPicPr>
        <xdr:cNvPr id="1081" name="Рисунок 589">
          <a:extLst>
            <a:ext uri="{FF2B5EF4-FFF2-40B4-BE49-F238E27FC236}">
              <a16:creationId xmlns:a16="http://schemas.microsoft.com/office/drawing/2014/main" id="{00000000-0008-0000-07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8724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19</xdr:row>
      <xdr:rowOff>0</xdr:rowOff>
    </xdr:from>
    <xdr:ext cx="0" cy="390525"/>
    <xdr:pic>
      <xdr:nvPicPr>
        <xdr:cNvPr id="1082" name="Рисунок 608">
          <a:extLst>
            <a:ext uri="{FF2B5EF4-FFF2-40B4-BE49-F238E27FC236}">
              <a16:creationId xmlns:a16="http://schemas.microsoft.com/office/drawing/2014/main" id="{00000000-0008-0000-07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870585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19</xdr:row>
      <xdr:rowOff>19050</xdr:rowOff>
    </xdr:from>
    <xdr:ext cx="0" cy="390525"/>
    <xdr:pic>
      <xdr:nvPicPr>
        <xdr:cNvPr id="1084" name="Рисунок 608">
          <a:extLst>
            <a:ext uri="{FF2B5EF4-FFF2-40B4-BE49-F238E27FC236}">
              <a16:creationId xmlns:a16="http://schemas.microsoft.com/office/drawing/2014/main" id="{00000000-0008-0000-07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87249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19</xdr:row>
      <xdr:rowOff>28575</xdr:rowOff>
    </xdr:from>
    <xdr:ext cx="361950" cy="361950"/>
    <xdr:pic>
      <xdr:nvPicPr>
        <xdr:cNvPr id="1086" name="Рисунок 1085">
          <a:extLst>
            <a:ext uri="{FF2B5EF4-FFF2-40B4-BE49-F238E27FC236}">
              <a16:creationId xmlns:a16="http://schemas.microsoft.com/office/drawing/2014/main" id="{00000000-0008-0000-07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8734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19</xdr:row>
      <xdr:rowOff>28575</xdr:rowOff>
    </xdr:from>
    <xdr:ext cx="361950" cy="361950"/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00000000-0008-0000-07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8734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19</xdr:row>
      <xdr:rowOff>38100</xdr:rowOff>
    </xdr:from>
    <xdr:ext cx="361950" cy="361950"/>
    <xdr:pic>
      <xdr:nvPicPr>
        <xdr:cNvPr id="1096" name="Рисунок 1095">
          <a:extLst>
            <a:ext uri="{FF2B5EF4-FFF2-40B4-BE49-F238E27FC236}">
              <a16:creationId xmlns:a16="http://schemas.microsoft.com/office/drawing/2014/main" id="{00000000-0008-0000-07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8743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38100</xdr:colOff>
      <xdr:row>19</xdr:row>
      <xdr:rowOff>19050</xdr:rowOff>
    </xdr:from>
    <xdr:ext cx="457200" cy="390525"/>
    <xdr:pic>
      <xdr:nvPicPr>
        <xdr:cNvPr id="1097" name="Рисунок 810">
          <a:extLst>
            <a:ext uri="{FF2B5EF4-FFF2-40B4-BE49-F238E27FC236}">
              <a16:creationId xmlns:a16="http://schemas.microsoft.com/office/drawing/2014/main" id="{00000000-0008-0000-07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8724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16</xdr:row>
      <xdr:rowOff>19050</xdr:rowOff>
    </xdr:from>
    <xdr:ext cx="457200" cy="390525"/>
    <xdr:pic>
      <xdr:nvPicPr>
        <xdr:cNvPr id="1094" name="Рисунок 1093">
          <a:extLst>
            <a:ext uri="{FF2B5EF4-FFF2-40B4-BE49-F238E27FC236}">
              <a16:creationId xmlns:a16="http://schemas.microsoft.com/office/drawing/2014/main" id="{00000000-0008-0000-07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7886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16</xdr:row>
      <xdr:rowOff>19050</xdr:rowOff>
    </xdr:from>
    <xdr:ext cx="457200" cy="390525"/>
    <xdr:pic>
      <xdr:nvPicPr>
        <xdr:cNvPr id="1098" name="Рисунок 1097">
          <a:extLst>
            <a:ext uri="{FF2B5EF4-FFF2-40B4-BE49-F238E27FC236}">
              <a16:creationId xmlns:a16="http://schemas.microsoft.com/office/drawing/2014/main" id="{00000000-0008-0000-07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7886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16</xdr:row>
      <xdr:rowOff>28575</xdr:rowOff>
    </xdr:from>
    <xdr:ext cx="361950" cy="361950"/>
    <xdr:pic>
      <xdr:nvPicPr>
        <xdr:cNvPr id="1099" name="Рисунок 1098">
          <a:extLst>
            <a:ext uri="{FF2B5EF4-FFF2-40B4-BE49-F238E27FC236}">
              <a16:creationId xmlns:a16="http://schemas.microsoft.com/office/drawing/2014/main" id="{00000000-0008-0000-07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7896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16</xdr:row>
      <xdr:rowOff>28575</xdr:rowOff>
    </xdr:from>
    <xdr:ext cx="361950" cy="361950"/>
    <xdr:pic>
      <xdr:nvPicPr>
        <xdr:cNvPr id="1101" name="Рисунок 1100">
          <a:extLst>
            <a:ext uri="{FF2B5EF4-FFF2-40B4-BE49-F238E27FC236}">
              <a16:creationId xmlns:a16="http://schemas.microsoft.com/office/drawing/2014/main" id="{00000000-0008-0000-07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7896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16</xdr:row>
      <xdr:rowOff>28575</xdr:rowOff>
    </xdr:from>
    <xdr:ext cx="361950" cy="361950"/>
    <xdr:pic>
      <xdr:nvPicPr>
        <xdr:cNvPr id="1102" name="Рисунок 1101">
          <a:extLst>
            <a:ext uri="{FF2B5EF4-FFF2-40B4-BE49-F238E27FC236}">
              <a16:creationId xmlns:a16="http://schemas.microsoft.com/office/drawing/2014/main" id="{00000000-0008-0000-07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21100" y="7896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76200</xdr:colOff>
      <xdr:row>16</xdr:row>
      <xdr:rowOff>28575</xdr:rowOff>
    </xdr:from>
    <xdr:ext cx="371475" cy="371475"/>
    <xdr:pic>
      <xdr:nvPicPr>
        <xdr:cNvPr id="1103" name="Рисунок 1102">
          <a:extLst>
            <a:ext uri="{FF2B5EF4-FFF2-40B4-BE49-F238E27FC236}">
              <a16:creationId xmlns:a16="http://schemas.microsoft.com/office/drawing/2014/main" id="{00000000-0008-0000-07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7896225"/>
          <a:ext cx="371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14</xdr:row>
      <xdr:rowOff>19050</xdr:rowOff>
    </xdr:from>
    <xdr:ext cx="457200" cy="390525"/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00000000-0008-0000-07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7048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9525</xdr:colOff>
      <xdr:row>14</xdr:row>
      <xdr:rowOff>19050</xdr:rowOff>
    </xdr:from>
    <xdr:ext cx="457200" cy="390525"/>
    <xdr:pic>
      <xdr:nvPicPr>
        <xdr:cNvPr id="1106" name="Рисунок 1105">
          <a:extLst>
            <a:ext uri="{FF2B5EF4-FFF2-40B4-BE49-F238E27FC236}">
              <a16:creationId xmlns:a16="http://schemas.microsoft.com/office/drawing/2014/main" id="{00000000-0008-0000-07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7048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76200</xdr:colOff>
      <xdr:row>14</xdr:row>
      <xdr:rowOff>28575</xdr:rowOff>
    </xdr:from>
    <xdr:ext cx="361950" cy="361950"/>
    <xdr:pic>
      <xdr:nvPicPr>
        <xdr:cNvPr id="1107" name="Рисунок 1106">
          <a:extLst>
            <a:ext uri="{FF2B5EF4-FFF2-40B4-BE49-F238E27FC236}">
              <a16:creationId xmlns:a16="http://schemas.microsoft.com/office/drawing/2014/main" id="{00000000-0008-0000-07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7058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14</xdr:row>
      <xdr:rowOff>28575</xdr:rowOff>
    </xdr:from>
    <xdr:ext cx="361950" cy="361950"/>
    <xdr:pic>
      <xdr:nvPicPr>
        <xdr:cNvPr id="1109" name="Рисунок 1108">
          <a:extLst>
            <a:ext uri="{FF2B5EF4-FFF2-40B4-BE49-F238E27FC236}">
              <a16:creationId xmlns:a16="http://schemas.microsoft.com/office/drawing/2014/main" id="{00000000-0008-0000-07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7058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28575</xdr:colOff>
      <xdr:row>147</xdr:row>
      <xdr:rowOff>9525</xdr:rowOff>
    </xdr:from>
    <xdr:to>
      <xdr:col>10</xdr:col>
      <xdr:colOff>485775</xdr:colOff>
      <xdr:row>147</xdr:row>
      <xdr:rowOff>400050</xdr:rowOff>
    </xdr:to>
    <xdr:pic>
      <xdr:nvPicPr>
        <xdr:cNvPr id="1110" name="Рисунок 881">
          <a:extLst>
            <a:ext uri="{FF2B5EF4-FFF2-40B4-BE49-F238E27FC236}">
              <a16:creationId xmlns:a16="http://schemas.microsoft.com/office/drawing/2014/main" id="{00000000-0008-0000-07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56283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147</xdr:row>
      <xdr:rowOff>9525</xdr:rowOff>
    </xdr:from>
    <xdr:to>
      <xdr:col>11</xdr:col>
      <xdr:colOff>466725</xdr:colOff>
      <xdr:row>147</xdr:row>
      <xdr:rowOff>400050</xdr:rowOff>
    </xdr:to>
    <xdr:pic>
      <xdr:nvPicPr>
        <xdr:cNvPr id="1111" name="Рисунок 712">
          <a:extLst>
            <a:ext uri="{FF2B5EF4-FFF2-40B4-BE49-F238E27FC236}">
              <a16:creationId xmlns:a16="http://schemas.microsoft.com/office/drawing/2014/main" id="{00000000-0008-0000-07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5425" y="56283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147</xdr:row>
      <xdr:rowOff>28575</xdr:rowOff>
    </xdr:from>
    <xdr:to>
      <xdr:col>13</xdr:col>
      <xdr:colOff>447675</xdr:colOff>
      <xdr:row>147</xdr:row>
      <xdr:rowOff>390525</xdr:rowOff>
    </xdr:to>
    <xdr:pic>
      <xdr:nvPicPr>
        <xdr:cNvPr id="1112" name="Рисунок 1111">
          <a:extLst>
            <a:ext uri="{FF2B5EF4-FFF2-40B4-BE49-F238E27FC236}">
              <a16:creationId xmlns:a16="http://schemas.microsoft.com/office/drawing/2014/main" id="{00000000-0008-0000-07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56130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76200</xdr:colOff>
      <xdr:row>147</xdr:row>
      <xdr:rowOff>38100</xdr:rowOff>
    </xdr:from>
    <xdr:to>
      <xdr:col>24</xdr:col>
      <xdr:colOff>438150</xdr:colOff>
      <xdr:row>147</xdr:row>
      <xdr:rowOff>400050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id="{00000000-0008-0000-07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7775" y="56140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147</xdr:row>
      <xdr:rowOff>28575</xdr:rowOff>
    </xdr:from>
    <xdr:to>
      <xdr:col>25</xdr:col>
      <xdr:colOff>647700</xdr:colOff>
      <xdr:row>147</xdr:row>
      <xdr:rowOff>371475</xdr:rowOff>
    </xdr:to>
    <xdr:pic>
      <xdr:nvPicPr>
        <xdr:cNvPr id="1114" name="Рисунок 1113">
          <a:extLst>
            <a:ext uri="{FF2B5EF4-FFF2-40B4-BE49-F238E27FC236}">
              <a16:creationId xmlns:a16="http://schemas.microsoft.com/office/drawing/2014/main" id="{00000000-0008-0000-07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1650" y="561308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114300</xdr:colOff>
      <xdr:row>147</xdr:row>
      <xdr:rowOff>38100</xdr:rowOff>
    </xdr:from>
    <xdr:to>
      <xdr:col>23</xdr:col>
      <xdr:colOff>476250</xdr:colOff>
      <xdr:row>147</xdr:row>
      <xdr:rowOff>400050</xdr:rowOff>
    </xdr:to>
    <xdr:pic>
      <xdr:nvPicPr>
        <xdr:cNvPr id="1115" name="Рисунок 1114">
          <a:extLst>
            <a:ext uri="{FF2B5EF4-FFF2-40B4-BE49-F238E27FC236}">
              <a16:creationId xmlns:a16="http://schemas.microsoft.com/office/drawing/2014/main" id="{00000000-0008-0000-07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950" y="56140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0</xdr:row>
      <xdr:rowOff>219075</xdr:rowOff>
    </xdr:from>
    <xdr:to>
      <xdr:col>2</xdr:col>
      <xdr:colOff>447675</xdr:colOff>
      <xdr:row>2</xdr:row>
      <xdr:rowOff>99917</xdr:rowOff>
    </xdr:to>
    <xdr:pic>
      <xdr:nvPicPr>
        <xdr:cNvPr id="1116" name="Picture 2">
          <a:extLst>
            <a:ext uri="{FF2B5EF4-FFF2-40B4-BE49-F238E27FC236}">
              <a16:creationId xmlns:a16="http://schemas.microsoft.com/office/drawing/2014/main" id="{00000000-0008-0000-0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 rot="10800000" flipH="1" flipV="1">
          <a:off x="314325" y="21907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409575</xdr:colOff>
      <xdr:row>0</xdr:row>
      <xdr:rowOff>104775</xdr:rowOff>
    </xdr:from>
    <xdr:to>
      <xdr:col>25</xdr:col>
      <xdr:colOff>533399</xdr:colOff>
      <xdr:row>2</xdr:row>
      <xdr:rowOff>238506</xdr:rowOff>
    </xdr:to>
    <xdr:pic>
      <xdr:nvPicPr>
        <xdr:cNvPr id="1118" name="Рисунок 1117" descr="logo_itog.png">
          <a:extLst>
            <a:ext uri="{FF2B5EF4-FFF2-40B4-BE49-F238E27FC236}">
              <a16:creationId xmlns:a16="http://schemas.microsoft.com/office/drawing/2014/main" id="{00000000-0008-0000-07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6821150" y="104775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</xdr:row>
      <xdr:rowOff>47625</xdr:rowOff>
    </xdr:from>
    <xdr:to>
      <xdr:col>7</xdr:col>
      <xdr:colOff>133350</xdr:colOff>
      <xdr:row>4</xdr:row>
      <xdr:rowOff>647700</xdr:rowOff>
    </xdr:to>
    <xdr:grpSp>
      <xdr:nvGrpSpPr>
        <xdr:cNvPr id="1119" name="Группа 1118">
          <a:extLst>
            <a:ext uri="{FF2B5EF4-FFF2-40B4-BE49-F238E27FC236}">
              <a16:creationId xmlns:a16="http://schemas.microsoft.com/office/drawing/2014/main" id="{00000000-0008-0000-0700-00005F040000}"/>
            </a:ext>
          </a:extLst>
        </xdr:cNvPr>
        <xdr:cNvGrpSpPr/>
      </xdr:nvGrpSpPr>
      <xdr:grpSpPr>
        <a:xfrm>
          <a:off x="254794" y="1393031"/>
          <a:ext cx="6891337" cy="600075"/>
          <a:chOff x="7943850" y="9525"/>
          <a:chExt cx="3762375" cy="400050"/>
        </a:xfrm>
      </xdr:grpSpPr>
      <xdr:pic>
        <xdr:nvPicPr>
          <xdr:cNvPr id="1120" name="Рисунок 1119">
            <a:extLst>
              <a:ext uri="{FF2B5EF4-FFF2-40B4-BE49-F238E27FC236}">
                <a16:creationId xmlns:a16="http://schemas.microsoft.com/office/drawing/2014/main" id="{00000000-0008-0000-0700-000060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1" name="Рисунок 1120">
            <a:extLst>
              <a:ext uri="{FF2B5EF4-FFF2-40B4-BE49-F238E27FC236}">
                <a16:creationId xmlns:a16="http://schemas.microsoft.com/office/drawing/2014/main" id="{00000000-0008-0000-0700-000061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2" name="Рисунок 1121">
            <a:extLst>
              <a:ext uri="{FF2B5EF4-FFF2-40B4-BE49-F238E27FC236}">
                <a16:creationId xmlns:a16="http://schemas.microsoft.com/office/drawing/2014/main" id="{00000000-0008-0000-0700-000062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3" name="Рисунок 1122">
            <a:extLst>
              <a:ext uri="{FF2B5EF4-FFF2-40B4-BE49-F238E27FC236}">
                <a16:creationId xmlns:a16="http://schemas.microsoft.com/office/drawing/2014/main" id="{00000000-0008-0000-0700-000063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4" name="Рисунок 1123">
            <a:extLst>
              <a:ext uri="{FF2B5EF4-FFF2-40B4-BE49-F238E27FC236}">
                <a16:creationId xmlns:a16="http://schemas.microsoft.com/office/drawing/2014/main" id="{00000000-0008-0000-0700-000064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5" name="Рисунок 1124">
            <a:extLst>
              <a:ext uri="{FF2B5EF4-FFF2-40B4-BE49-F238E27FC236}">
                <a16:creationId xmlns:a16="http://schemas.microsoft.com/office/drawing/2014/main" id="{00000000-0008-0000-0700-000065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6" name="Рисунок 1125">
            <a:extLst>
              <a:ext uri="{FF2B5EF4-FFF2-40B4-BE49-F238E27FC236}">
                <a16:creationId xmlns:a16="http://schemas.microsoft.com/office/drawing/2014/main" id="{00000000-0008-0000-0700-000066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7" name="Рисунок 1126">
            <a:extLst>
              <a:ext uri="{FF2B5EF4-FFF2-40B4-BE49-F238E27FC236}">
                <a16:creationId xmlns:a16="http://schemas.microsoft.com/office/drawing/2014/main" id="{00000000-0008-0000-0700-000067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11</xdr:col>
      <xdr:colOff>28575</xdr:colOff>
      <xdr:row>52</xdr:row>
      <xdr:rowOff>9525</xdr:rowOff>
    </xdr:from>
    <xdr:ext cx="457200" cy="390525"/>
    <xdr:pic>
      <xdr:nvPicPr>
        <xdr:cNvPr id="671" name="Рисунок 670">
          <a:extLst>
            <a:ext uri="{FF2B5EF4-FFF2-40B4-BE49-F238E27FC236}">
              <a16:creationId xmlns:a16="http://schemas.microsoft.com/office/drawing/2014/main" id="{00000000-0008-0000-07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23136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52</xdr:row>
      <xdr:rowOff>28575</xdr:rowOff>
    </xdr:from>
    <xdr:ext cx="457200" cy="390525"/>
    <xdr:pic>
      <xdr:nvPicPr>
        <xdr:cNvPr id="672" name="Рисунок 671">
          <a:extLst>
            <a:ext uri="{FF2B5EF4-FFF2-40B4-BE49-F238E27FC236}">
              <a16:creationId xmlns:a16="http://schemas.microsoft.com/office/drawing/2014/main" id="{00000000-0008-0000-07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23155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52</xdr:row>
      <xdr:rowOff>28575</xdr:rowOff>
    </xdr:from>
    <xdr:ext cx="361950" cy="361950"/>
    <xdr:pic>
      <xdr:nvPicPr>
        <xdr:cNvPr id="673" name="Рисунок 672">
          <a:extLst>
            <a:ext uri="{FF2B5EF4-FFF2-40B4-BE49-F238E27FC236}">
              <a16:creationId xmlns:a16="http://schemas.microsoft.com/office/drawing/2014/main" id="{00000000-0008-0000-07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23155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52</xdr:row>
      <xdr:rowOff>38100</xdr:rowOff>
    </xdr:from>
    <xdr:ext cx="361950" cy="361950"/>
    <xdr:pic>
      <xdr:nvPicPr>
        <xdr:cNvPr id="675" name="Рисунок 674">
          <a:extLst>
            <a:ext uri="{FF2B5EF4-FFF2-40B4-BE49-F238E27FC236}">
              <a16:creationId xmlns:a16="http://schemas.microsoft.com/office/drawing/2014/main" id="{00000000-0008-0000-07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23164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76200</xdr:colOff>
      <xdr:row>52</xdr:row>
      <xdr:rowOff>38100</xdr:rowOff>
    </xdr:from>
    <xdr:ext cx="590550" cy="342900"/>
    <xdr:pic>
      <xdr:nvPicPr>
        <xdr:cNvPr id="676" name="Рисунок 675">
          <a:extLst>
            <a:ext uri="{FF2B5EF4-FFF2-40B4-BE49-F238E27FC236}">
              <a16:creationId xmlns:a16="http://schemas.microsoft.com/office/drawing/2014/main" id="{00000000-0008-0000-07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0700" y="227457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33</xdr:row>
      <xdr:rowOff>19050</xdr:rowOff>
    </xdr:from>
    <xdr:ext cx="457200" cy="390525"/>
    <xdr:pic>
      <xdr:nvPicPr>
        <xdr:cNvPr id="677" name="Рисунок 676">
          <a:extLst>
            <a:ext uri="{FF2B5EF4-FFF2-40B4-BE49-F238E27FC236}">
              <a16:creationId xmlns:a16="http://schemas.microsoft.com/office/drawing/2014/main" id="{00000000-0008-0000-07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14773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57150</xdr:colOff>
      <xdr:row>33</xdr:row>
      <xdr:rowOff>9525</xdr:rowOff>
    </xdr:from>
    <xdr:ext cx="361950" cy="361950"/>
    <xdr:pic>
      <xdr:nvPicPr>
        <xdr:cNvPr id="678" name="Рисунок 677">
          <a:extLst>
            <a:ext uri="{FF2B5EF4-FFF2-40B4-BE49-F238E27FC236}">
              <a16:creationId xmlns:a16="http://schemas.microsoft.com/office/drawing/2014/main" id="{00000000-0008-0000-07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14763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47625</xdr:colOff>
      <xdr:row>33</xdr:row>
      <xdr:rowOff>9525</xdr:rowOff>
    </xdr:from>
    <xdr:ext cx="361950" cy="361950"/>
    <xdr:pic>
      <xdr:nvPicPr>
        <xdr:cNvPr id="679" name="Рисунок 678">
          <a:extLst>
            <a:ext uri="{FF2B5EF4-FFF2-40B4-BE49-F238E27FC236}">
              <a16:creationId xmlns:a16="http://schemas.microsoft.com/office/drawing/2014/main" id="{00000000-0008-0000-07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16225" y="14763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28575</xdr:colOff>
      <xdr:row>33</xdr:row>
      <xdr:rowOff>28575</xdr:rowOff>
    </xdr:from>
    <xdr:ext cx="590550" cy="342900"/>
    <xdr:pic>
      <xdr:nvPicPr>
        <xdr:cNvPr id="680" name="Рисунок 891">
          <a:extLst>
            <a:ext uri="{FF2B5EF4-FFF2-40B4-BE49-F238E27FC236}">
              <a16:creationId xmlns:a16="http://schemas.microsoft.com/office/drawing/2014/main" id="{00000000-0008-0000-07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2475" y="147828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28575</xdr:colOff>
      <xdr:row>33</xdr:row>
      <xdr:rowOff>19050</xdr:rowOff>
    </xdr:from>
    <xdr:to>
      <xdr:col>10</xdr:col>
      <xdr:colOff>485775</xdr:colOff>
      <xdr:row>33</xdr:row>
      <xdr:rowOff>409575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00000000-0008-0000-07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14773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43</xdr:row>
      <xdr:rowOff>19050</xdr:rowOff>
    </xdr:from>
    <xdr:to>
      <xdr:col>10</xdr:col>
      <xdr:colOff>476250</xdr:colOff>
      <xdr:row>43</xdr:row>
      <xdr:rowOff>409575</xdr:rowOff>
    </xdr:to>
    <xdr:pic>
      <xdr:nvPicPr>
        <xdr:cNvPr id="682" name="Рисунок 817">
          <a:extLst>
            <a:ext uri="{FF2B5EF4-FFF2-40B4-BE49-F238E27FC236}">
              <a16:creationId xmlns:a16="http://schemas.microsoft.com/office/drawing/2014/main" id="{00000000-0008-0000-07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93833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43</xdr:row>
      <xdr:rowOff>19050</xdr:rowOff>
    </xdr:from>
    <xdr:to>
      <xdr:col>11</xdr:col>
      <xdr:colOff>495300</xdr:colOff>
      <xdr:row>43</xdr:row>
      <xdr:rowOff>409575</xdr:rowOff>
    </xdr:to>
    <xdr:pic>
      <xdr:nvPicPr>
        <xdr:cNvPr id="683" name="Рисунок 931">
          <a:extLst>
            <a:ext uri="{FF2B5EF4-FFF2-40B4-BE49-F238E27FC236}">
              <a16:creationId xmlns:a16="http://schemas.microsoft.com/office/drawing/2014/main" id="{00000000-0008-0000-07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93738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43</xdr:row>
      <xdr:rowOff>38100</xdr:rowOff>
    </xdr:from>
    <xdr:to>
      <xdr:col>13</xdr:col>
      <xdr:colOff>457200</xdr:colOff>
      <xdr:row>43</xdr:row>
      <xdr:rowOff>400050</xdr:rowOff>
    </xdr:to>
    <xdr:pic>
      <xdr:nvPicPr>
        <xdr:cNvPr id="684" name="Рисунок 932">
          <a:extLst>
            <a:ext uri="{FF2B5EF4-FFF2-40B4-BE49-F238E27FC236}">
              <a16:creationId xmlns:a16="http://schemas.microsoft.com/office/drawing/2014/main" id="{00000000-0008-0000-07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19392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43</xdr:row>
      <xdr:rowOff>28575</xdr:rowOff>
    </xdr:from>
    <xdr:to>
      <xdr:col>24</xdr:col>
      <xdr:colOff>457200</xdr:colOff>
      <xdr:row>43</xdr:row>
      <xdr:rowOff>390525</xdr:rowOff>
    </xdr:to>
    <xdr:pic>
      <xdr:nvPicPr>
        <xdr:cNvPr id="685" name="Рисунок 934">
          <a:extLst>
            <a:ext uri="{FF2B5EF4-FFF2-40B4-BE49-F238E27FC236}">
              <a16:creationId xmlns:a16="http://schemas.microsoft.com/office/drawing/2014/main" id="{00000000-0008-0000-07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6825" y="19383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66675</xdr:colOff>
      <xdr:row>43</xdr:row>
      <xdr:rowOff>38100</xdr:rowOff>
    </xdr:from>
    <xdr:to>
      <xdr:col>25</xdr:col>
      <xdr:colOff>657225</xdr:colOff>
      <xdr:row>43</xdr:row>
      <xdr:rowOff>381000</xdr:rowOff>
    </xdr:to>
    <xdr:pic>
      <xdr:nvPicPr>
        <xdr:cNvPr id="686" name="Рисунок 935">
          <a:extLst>
            <a:ext uri="{FF2B5EF4-FFF2-40B4-BE49-F238E27FC236}">
              <a16:creationId xmlns:a16="http://schemas.microsoft.com/office/drawing/2014/main" id="{00000000-0008-0000-07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1175" y="193929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69</xdr:row>
      <xdr:rowOff>28575</xdr:rowOff>
    </xdr:from>
    <xdr:to>
      <xdr:col>13</xdr:col>
      <xdr:colOff>438150</xdr:colOff>
      <xdr:row>69</xdr:row>
      <xdr:rowOff>390525</xdr:rowOff>
    </xdr:to>
    <xdr:pic>
      <xdr:nvPicPr>
        <xdr:cNvPr id="687" name="Рисунок 686">
          <a:extLst>
            <a:ext uri="{FF2B5EF4-FFF2-40B4-BE49-F238E27FC236}">
              <a16:creationId xmlns:a16="http://schemas.microsoft.com/office/drawing/2014/main" id="{00000000-0008-0000-07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28194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9525</xdr:colOff>
      <xdr:row>69</xdr:row>
      <xdr:rowOff>9525</xdr:rowOff>
    </xdr:from>
    <xdr:ext cx="457200" cy="390525"/>
    <xdr:pic>
      <xdr:nvPicPr>
        <xdr:cNvPr id="688" name="Рисунок 687">
          <a:extLst>
            <a:ext uri="{FF2B5EF4-FFF2-40B4-BE49-F238E27FC236}">
              <a16:creationId xmlns:a16="http://schemas.microsoft.com/office/drawing/2014/main" id="{00000000-0008-0000-07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281749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69</xdr:row>
      <xdr:rowOff>19050</xdr:rowOff>
    </xdr:from>
    <xdr:ext cx="457200" cy="390525"/>
    <xdr:pic>
      <xdr:nvPicPr>
        <xdr:cNvPr id="689" name="Рисунок 688">
          <a:extLst>
            <a:ext uri="{FF2B5EF4-FFF2-40B4-BE49-F238E27FC236}">
              <a16:creationId xmlns:a16="http://schemas.microsoft.com/office/drawing/2014/main" id="{00000000-0008-0000-07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281749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76200</xdr:colOff>
      <xdr:row>69</xdr:row>
      <xdr:rowOff>38100</xdr:rowOff>
    </xdr:from>
    <xdr:ext cx="361950" cy="361950"/>
    <xdr:pic>
      <xdr:nvPicPr>
        <xdr:cNvPr id="690" name="Рисунок 689">
          <a:extLst>
            <a:ext uri="{FF2B5EF4-FFF2-40B4-BE49-F238E27FC236}">
              <a16:creationId xmlns:a16="http://schemas.microsoft.com/office/drawing/2014/main" id="{00000000-0008-0000-07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7775" y="28194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38100</xdr:colOff>
      <xdr:row>69</xdr:row>
      <xdr:rowOff>47625</xdr:rowOff>
    </xdr:from>
    <xdr:ext cx="591363" cy="341406"/>
    <xdr:pic>
      <xdr:nvPicPr>
        <xdr:cNvPr id="691" name="Рисунок 690">
          <a:extLst>
            <a:ext uri="{FF2B5EF4-FFF2-40B4-BE49-F238E27FC236}">
              <a16:creationId xmlns:a16="http://schemas.microsoft.com/office/drawing/2014/main" id="{00000000-0008-0000-07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02000" y="28213050"/>
          <a:ext cx="591363" cy="341406"/>
        </a:xfrm>
        <a:prstGeom prst="rect">
          <a:avLst/>
        </a:prstGeom>
      </xdr:spPr>
    </xdr:pic>
    <xdr:clientData/>
  </xdr:oneCellAnchor>
  <xdr:twoCellAnchor editAs="oneCell">
    <xdr:from>
      <xdr:col>13</xdr:col>
      <xdr:colOff>85725</xdr:colOff>
      <xdr:row>94</xdr:row>
      <xdr:rowOff>28575</xdr:rowOff>
    </xdr:from>
    <xdr:to>
      <xdr:col>13</xdr:col>
      <xdr:colOff>447675</xdr:colOff>
      <xdr:row>94</xdr:row>
      <xdr:rowOff>390525</xdr:rowOff>
    </xdr:to>
    <xdr:pic>
      <xdr:nvPicPr>
        <xdr:cNvPr id="692" name="Рисунок 691">
          <a:extLst>
            <a:ext uri="{FF2B5EF4-FFF2-40B4-BE49-F238E27FC236}">
              <a16:creationId xmlns:a16="http://schemas.microsoft.com/office/drawing/2014/main" id="{00000000-0008-0000-07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37833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94</xdr:row>
      <xdr:rowOff>19050</xdr:rowOff>
    </xdr:from>
    <xdr:to>
      <xdr:col>10</xdr:col>
      <xdr:colOff>495300</xdr:colOff>
      <xdr:row>94</xdr:row>
      <xdr:rowOff>409575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00000000-0008-0000-07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378237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94</xdr:row>
      <xdr:rowOff>19050</xdr:rowOff>
    </xdr:from>
    <xdr:to>
      <xdr:col>11</xdr:col>
      <xdr:colOff>476250</xdr:colOff>
      <xdr:row>94</xdr:row>
      <xdr:rowOff>409575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id="{00000000-0008-0000-07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378237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66675</xdr:colOff>
      <xdr:row>94</xdr:row>
      <xdr:rowOff>38100</xdr:rowOff>
    </xdr:from>
    <xdr:to>
      <xdr:col>25</xdr:col>
      <xdr:colOff>657225</xdr:colOff>
      <xdr:row>94</xdr:row>
      <xdr:rowOff>381000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id="{00000000-0008-0000-07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1175" y="378333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85725</xdr:colOff>
      <xdr:row>94</xdr:row>
      <xdr:rowOff>28575</xdr:rowOff>
    </xdr:from>
    <xdr:to>
      <xdr:col>24</xdr:col>
      <xdr:colOff>447675</xdr:colOff>
      <xdr:row>94</xdr:row>
      <xdr:rowOff>390525</xdr:rowOff>
    </xdr:to>
    <xdr:pic>
      <xdr:nvPicPr>
        <xdr:cNvPr id="696" name="Рисунок 695">
          <a:extLst>
            <a:ext uri="{FF2B5EF4-FFF2-40B4-BE49-F238E27FC236}">
              <a16:creationId xmlns:a16="http://schemas.microsoft.com/office/drawing/2014/main" id="{00000000-0008-0000-07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37823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76200</xdr:colOff>
      <xdr:row>122</xdr:row>
      <xdr:rowOff>19050</xdr:rowOff>
    </xdr:from>
    <xdr:ext cx="361950" cy="361950"/>
    <xdr:pic>
      <xdr:nvPicPr>
        <xdr:cNvPr id="697" name="Рисунок 879">
          <a:extLst>
            <a:ext uri="{FF2B5EF4-FFF2-40B4-BE49-F238E27FC236}">
              <a16:creationId xmlns:a16="http://schemas.microsoft.com/office/drawing/2014/main" id="{00000000-0008-0000-07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47463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76200</xdr:colOff>
      <xdr:row>122</xdr:row>
      <xdr:rowOff>28575</xdr:rowOff>
    </xdr:from>
    <xdr:ext cx="591363" cy="341406"/>
    <xdr:pic>
      <xdr:nvPicPr>
        <xdr:cNvPr id="698" name="Рисунок 697">
          <a:extLst>
            <a:ext uri="{FF2B5EF4-FFF2-40B4-BE49-F238E27FC236}">
              <a16:creationId xmlns:a16="http://schemas.microsoft.com/office/drawing/2014/main" id="{00000000-0008-0000-07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030700" y="47501175"/>
          <a:ext cx="591363" cy="341406"/>
        </a:xfrm>
        <a:prstGeom prst="rect">
          <a:avLst/>
        </a:prstGeom>
      </xdr:spPr>
    </xdr:pic>
    <xdr:clientData/>
  </xdr:oneCellAnchor>
  <xdr:oneCellAnchor>
    <xdr:from>
      <xdr:col>24</xdr:col>
      <xdr:colOff>85725</xdr:colOff>
      <xdr:row>122</xdr:row>
      <xdr:rowOff>28575</xdr:rowOff>
    </xdr:from>
    <xdr:ext cx="361950" cy="361950"/>
    <xdr:pic>
      <xdr:nvPicPr>
        <xdr:cNvPr id="699" name="Рисунок 880">
          <a:extLst>
            <a:ext uri="{FF2B5EF4-FFF2-40B4-BE49-F238E27FC236}">
              <a16:creationId xmlns:a16="http://schemas.microsoft.com/office/drawing/2014/main" id="{00000000-0008-0000-07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47501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9525</xdr:colOff>
      <xdr:row>122</xdr:row>
      <xdr:rowOff>28575</xdr:rowOff>
    </xdr:from>
    <xdr:ext cx="457200" cy="390525"/>
    <xdr:pic>
      <xdr:nvPicPr>
        <xdr:cNvPr id="700" name="Рисунок 878">
          <a:extLst>
            <a:ext uri="{FF2B5EF4-FFF2-40B4-BE49-F238E27FC236}">
              <a16:creationId xmlns:a16="http://schemas.microsoft.com/office/drawing/2014/main" id="{00000000-0008-0000-07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47472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122</xdr:row>
      <xdr:rowOff>28575</xdr:rowOff>
    </xdr:from>
    <xdr:ext cx="457200" cy="390525"/>
    <xdr:pic>
      <xdr:nvPicPr>
        <xdr:cNvPr id="701" name="Рисунок 877">
          <a:extLst>
            <a:ext uri="{FF2B5EF4-FFF2-40B4-BE49-F238E27FC236}">
              <a16:creationId xmlns:a16="http://schemas.microsoft.com/office/drawing/2014/main" id="{00000000-0008-0000-07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47472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128</xdr:row>
      <xdr:rowOff>38100</xdr:rowOff>
    </xdr:from>
    <xdr:ext cx="361950" cy="361950"/>
    <xdr:pic>
      <xdr:nvPicPr>
        <xdr:cNvPr id="702" name="Рисунок 879">
          <a:extLst>
            <a:ext uri="{FF2B5EF4-FFF2-40B4-BE49-F238E27FC236}">
              <a16:creationId xmlns:a16="http://schemas.microsoft.com/office/drawing/2014/main" id="{00000000-0008-0000-07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50025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57150</xdr:colOff>
      <xdr:row>128</xdr:row>
      <xdr:rowOff>38100</xdr:rowOff>
    </xdr:from>
    <xdr:ext cx="591363" cy="341406"/>
    <xdr:pic>
      <xdr:nvPicPr>
        <xdr:cNvPr id="703" name="Рисунок 702">
          <a:extLst>
            <a:ext uri="{FF2B5EF4-FFF2-40B4-BE49-F238E27FC236}">
              <a16:creationId xmlns:a16="http://schemas.microsoft.com/office/drawing/2014/main" id="{00000000-0008-0000-07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011650" y="50025300"/>
          <a:ext cx="591363" cy="341406"/>
        </a:xfrm>
        <a:prstGeom prst="rect">
          <a:avLst/>
        </a:prstGeom>
      </xdr:spPr>
    </xdr:pic>
    <xdr:clientData/>
  </xdr:oneCellAnchor>
  <xdr:oneCellAnchor>
    <xdr:from>
      <xdr:col>24</xdr:col>
      <xdr:colOff>85725</xdr:colOff>
      <xdr:row>128</xdr:row>
      <xdr:rowOff>38100</xdr:rowOff>
    </xdr:from>
    <xdr:ext cx="361950" cy="361950"/>
    <xdr:pic>
      <xdr:nvPicPr>
        <xdr:cNvPr id="704" name="Рисунок 880">
          <a:extLst>
            <a:ext uri="{FF2B5EF4-FFF2-40B4-BE49-F238E27FC236}">
              <a16:creationId xmlns:a16="http://schemas.microsoft.com/office/drawing/2014/main" id="{00000000-0008-0000-07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50025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128</xdr:row>
      <xdr:rowOff>19050</xdr:rowOff>
    </xdr:from>
    <xdr:ext cx="457200" cy="390525"/>
    <xdr:pic>
      <xdr:nvPicPr>
        <xdr:cNvPr id="705" name="Рисунок 878">
          <a:extLst>
            <a:ext uri="{FF2B5EF4-FFF2-40B4-BE49-F238E27FC236}">
              <a16:creationId xmlns:a16="http://schemas.microsoft.com/office/drawing/2014/main" id="{00000000-0008-0000-07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499776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128</xdr:row>
      <xdr:rowOff>28575</xdr:rowOff>
    </xdr:from>
    <xdr:ext cx="457200" cy="390525"/>
    <xdr:pic>
      <xdr:nvPicPr>
        <xdr:cNvPr id="706" name="Рисунок 877">
          <a:extLst>
            <a:ext uri="{FF2B5EF4-FFF2-40B4-BE49-F238E27FC236}">
              <a16:creationId xmlns:a16="http://schemas.microsoft.com/office/drawing/2014/main" id="{00000000-0008-0000-07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49987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131</xdr:row>
      <xdr:rowOff>19050</xdr:rowOff>
    </xdr:from>
    <xdr:ext cx="457200" cy="390525"/>
    <xdr:pic>
      <xdr:nvPicPr>
        <xdr:cNvPr id="707" name="Рисунок 877">
          <a:extLst>
            <a:ext uri="{FF2B5EF4-FFF2-40B4-BE49-F238E27FC236}">
              <a16:creationId xmlns:a16="http://schemas.microsoft.com/office/drawing/2014/main" id="{00000000-0008-0000-07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508158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131</xdr:row>
      <xdr:rowOff>9525</xdr:rowOff>
    </xdr:from>
    <xdr:ext cx="457200" cy="390525"/>
    <xdr:pic>
      <xdr:nvPicPr>
        <xdr:cNvPr id="708" name="Рисунок 878">
          <a:extLst>
            <a:ext uri="{FF2B5EF4-FFF2-40B4-BE49-F238E27FC236}">
              <a16:creationId xmlns:a16="http://schemas.microsoft.com/office/drawing/2014/main" id="{00000000-0008-0000-07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508349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131</xdr:row>
      <xdr:rowOff>38100</xdr:rowOff>
    </xdr:from>
    <xdr:ext cx="361950" cy="361950"/>
    <xdr:pic>
      <xdr:nvPicPr>
        <xdr:cNvPr id="709" name="Рисунок 879">
          <a:extLst>
            <a:ext uri="{FF2B5EF4-FFF2-40B4-BE49-F238E27FC236}">
              <a16:creationId xmlns:a16="http://schemas.microsoft.com/office/drawing/2014/main" id="{00000000-0008-0000-07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50863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66675</xdr:colOff>
      <xdr:row>131</xdr:row>
      <xdr:rowOff>28575</xdr:rowOff>
    </xdr:from>
    <xdr:ext cx="591363" cy="341406"/>
    <xdr:pic>
      <xdr:nvPicPr>
        <xdr:cNvPr id="710" name="Рисунок 709">
          <a:extLst>
            <a:ext uri="{FF2B5EF4-FFF2-40B4-BE49-F238E27FC236}">
              <a16:creationId xmlns:a16="http://schemas.microsoft.com/office/drawing/2014/main" id="{00000000-0008-0000-07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021175" y="50853975"/>
          <a:ext cx="591363" cy="341406"/>
        </a:xfrm>
        <a:prstGeom prst="rect">
          <a:avLst/>
        </a:prstGeom>
      </xdr:spPr>
    </xdr:pic>
    <xdr:clientData/>
  </xdr:oneCellAnchor>
  <xdr:oneCellAnchor>
    <xdr:from>
      <xdr:col>24</xdr:col>
      <xdr:colOff>76200</xdr:colOff>
      <xdr:row>131</xdr:row>
      <xdr:rowOff>38100</xdr:rowOff>
    </xdr:from>
    <xdr:ext cx="361950" cy="361950"/>
    <xdr:pic>
      <xdr:nvPicPr>
        <xdr:cNvPr id="711" name="Рисунок 880">
          <a:extLst>
            <a:ext uri="{FF2B5EF4-FFF2-40B4-BE49-F238E27FC236}">
              <a16:creationId xmlns:a16="http://schemas.microsoft.com/office/drawing/2014/main" id="{00000000-0008-0000-07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7775" y="50863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92</xdr:row>
      <xdr:rowOff>19050</xdr:rowOff>
    </xdr:from>
    <xdr:ext cx="457200" cy="390525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65569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92</xdr:row>
      <xdr:rowOff>28575</xdr:rowOff>
    </xdr:from>
    <xdr:ext cx="361950" cy="36195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36566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92</xdr:row>
      <xdr:rowOff>28575</xdr:rowOff>
    </xdr:from>
    <xdr:ext cx="361950" cy="361950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36566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47625</xdr:colOff>
      <xdr:row>92</xdr:row>
      <xdr:rowOff>19050</xdr:rowOff>
    </xdr:from>
    <xdr:ext cx="457200" cy="390525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365569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76200</xdr:colOff>
      <xdr:row>136</xdr:row>
      <xdr:rowOff>38100</xdr:rowOff>
    </xdr:from>
    <xdr:ext cx="361950" cy="361950"/>
    <xdr:pic>
      <xdr:nvPicPr>
        <xdr:cNvPr id="8" name="Рисунок 880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7775" y="50863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136</xdr:row>
      <xdr:rowOff>9525</xdr:rowOff>
    </xdr:from>
    <xdr:ext cx="457200" cy="390525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512540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136</xdr:row>
      <xdr:rowOff>38100</xdr:rowOff>
    </xdr:from>
    <xdr:ext cx="361950" cy="36195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51282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136</xdr:row>
      <xdr:rowOff>28575</xdr:rowOff>
    </xdr:from>
    <xdr:ext cx="457200" cy="390525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512730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28575</xdr:colOff>
      <xdr:row>134</xdr:row>
      <xdr:rowOff>9525</xdr:rowOff>
    </xdr:from>
    <xdr:to>
      <xdr:col>10</xdr:col>
      <xdr:colOff>485775</xdr:colOff>
      <xdr:row>134</xdr:row>
      <xdr:rowOff>400050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52092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134</xdr:row>
      <xdr:rowOff>9525</xdr:rowOff>
    </xdr:from>
    <xdr:to>
      <xdr:col>11</xdr:col>
      <xdr:colOff>485775</xdr:colOff>
      <xdr:row>134</xdr:row>
      <xdr:rowOff>400050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52092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134</xdr:row>
      <xdr:rowOff>28575</xdr:rowOff>
    </xdr:from>
    <xdr:to>
      <xdr:col>13</xdr:col>
      <xdr:colOff>447675</xdr:colOff>
      <xdr:row>134</xdr:row>
      <xdr:rowOff>390525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52111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</xdr:col>
      <xdr:colOff>76200</xdr:colOff>
      <xdr:row>134</xdr:row>
      <xdr:rowOff>38100</xdr:rowOff>
    </xdr:from>
    <xdr:ext cx="361950" cy="361950"/>
    <xdr:pic>
      <xdr:nvPicPr>
        <xdr:cNvPr id="15" name="Рисунок 880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7775" y="50863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130</xdr:row>
      <xdr:rowOff>38100</xdr:rowOff>
    </xdr:from>
    <xdr:ext cx="361950" cy="361950"/>
    <xdr:pic>
      <xdr:nvPicPr>
        <xdr:cNvPr id="16" name="Рисунок 879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49606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57150</xdr:colOff>
      <xdr:row>130</xdr:row>
      <xdr:rowOff>38100</xdr:rowOff>
    </xdr:from>
    <xdr:ext cx="591363" cy="341406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011650" y="49606200"/>
          <a:ext cx="591363" cy="341406"/>
        </a:xfrm>
        <a:prstGeom prst="rect">
          <a:avLst/>
        </a:prstGeom>
      </xdr:spPr>
    </xdr:pic>
    <xdr:clientData/>
  </xdr:oneCellAnchor>
  <xdr:oneCellAnchor>
    <xdr:from>
      <xdr:col>24</xdr:col>
      <xdr:colOff>85725</xdr:colOff>
      <xdr:row>130</xdr:row>
      <xdr:rowOff>38100</xdr:rowOff>
    </xdr:from>
    <xdr:ext cx="361950" cy="361950"/>
    <xdr:pic>
      <xdr:nvPicPr>
        <xdr:cNvPr id="18" name="Рисунок 880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49606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130</xdr:row>
      <xdr:rowOff>19050</xdr:rowOff>
    </xdr:from>
    <xdr:ext cx="457200" cy="390525"/>
    <xdr:pic>
      <xdr:nvPicPr>
        <xdr:cNvPr id="19" name="Рисунок 87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495871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28575</xdr:colOff>
      <xdr:row>130</xdr:row>
      <xdr:rowOff>28575</xdr:rowOff>
    </xdr:from>
    <xdr:ext cx="457200" cy="390525"/>
    <xdr:pic>
      <xdr:nvPicPr>
        <xdr:cNvPr id="20" name="Рисунок 877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495966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59</xdr:row>
      <xdr:rowOff>28575</xdr:rowOff>
    </xdr:from>
    <xdr:ext cx="457200" cy="390525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5" y="248316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59</xdr:row>
      <xdr:rowOff>19050</xdr:rowOff>
    </xdr:from>
    <xdr:ext cx="457200" cy="390525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248221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59</xdr:row>
      <xdr:rowOff>28575</xdr:rowOff>
    </xdr:from>
    <xdr:ext cx="361950" cy="361950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248316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59</xdr:row>
      <xdr:rowOff>28575</xdr:rowOff>
    </xdr:from>
    <xdr:ext cx="457200" cy="390525"/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248316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59</xdr:row>
      <xdr:rowOff>38100</xdr:rowOff>
    </xdr:from>
    <xdr:ext cx="361950" cy="361950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24841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25</xdr:col>
      <xdr:colOff>66675</xdr:colOff>
      <xdr:row>59</xdr:row>
      <xdr:rowOff>47625</xdr:rowOff>
    </xdr:from>
    <xdr:to>
      <xdr:col>25</xdr:col>
      <xdr:colOff>657225</xdr:colOff>
      <xdr:row>59</xdr:row>
      <xdr:rowOff>390525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1175" y="244316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30</xdr:row>
      <xdr:rowOff>9525</xdr:rowOff>
    </xdr:from>
    <xdr:to>
      <xdr:col>10</xdr:col>
      <xdr:colOff>495300</xdr:colOff>
      <xdr:row>30</xdr:row>
      <xdr:rowOff>400050</xdr:rowOff>
    </xdr:to>
    <xdr:pic>
      <xdr:nvPicPr>
        <xdr:cNvPr id="27" name="Рисунок 815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13077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</xdr:colOff>
      <xdr:row>30</xdr:row>
      <xdr:rowOff>9525</xdr:rowOff>
    </xdr:from>
    <xdr:to>
      <xdr:col>11</xdr:col>
      <xdr:colOff>476250</xdr:colOff>
      <xdr:row>30</xdr:row>
      <xdr:rowOff>400050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13077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</xdr:col>
      <xdr:colOff>95250</xdr:colOff>
      <xdr:row>30</xdr:row>
      <xdr:rowOff>28575</xdr:rowOff>
    </xdr:from>
    <xdr:ext cx="361950" cy="361950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3900" y="135159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30</xdr:row>
      <xdr:rowOff>28575</xdr:rowOff>
    </xdr:from>
    <xdr:ext cx="361950" cy="361950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135159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25</xdr:col>
      <xdr:colOff>57150</xdr:colOff>
      <xdr:row>30</xdr:row>
      <xdr:rowOff>28575</xdr:rowOff>
    </xdr:from>
    <xdr:to>
      <xdr:col>25</xdr:col>
      <xdr:colOff>647700</xdr:colOff>
      <xdr:row>30</xdr:row>
      <xdr:rowOff>371475</xdr:rowOff>
    </xdr:to>
    <xdr:pic>
      <xdr:nvPicPr>
        <xdr:cNvPr id="31" name="Рисунок 89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1650" y="130968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</xdr:colOff>
      <xdr:row>30</xdr:row>
      <xdr:rowOff>19050</xdr:rowOff>
    </xdr:from>
    <xdr:to>
      <xdr:col>13</xdr:col>
      <xdr:colOff>443593</xdr:colOff>
      <xdr:row>30</xdr:row>
      <xdr:rowOff>400050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0" y="13087350"/>
          <a:ext cx="38644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59531</xdr:colOff>
      <xdr:row>14</xdr:row>
      <xdr:rowOff>23812</xdr:rowOff>
    </xdr:from>
    <xdr:to>
      <xdr:col>25</xdr:col>
      <xdr:colOff>650081</xdr:colOff>
      <xdr:row>14</xdr:row>
      <xdr:rowOff>366712</xdr:rowOff>
    </xdr:to>
    <xdr:pic>
      <xdr:nvPicPr>
        <xdr:cNvPr id="741" name="Рисунок 923">
          <a:extLst>
            <a:ext uri="{FF2B5EF4-FFF2-40B4-BE49-F238E27FC236}">
              <a16:creationId xmlns:a16="http://schemas.microsoft.com/office/drawing/2014/main" id="{00000000-0008-0000-07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73562" y="71913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81</xdr:row>
      <xdr:rowOff>35719</xdr:rowOff>
    </xdr:from>
    <xdr:to>
      <xdr:col>10</xdr:col>
      <xdr:colOff>495300</xdr:colOff>
      <xdr:row>82</xdr:row>
      <xdr:rowOff>7145</xdr:rowOff>
    </xdr:to>
    <xdr:pic>
      <xdr:nvPicPr>
        <xdr:cNvPr id="742" name="Рисунок 741">
          <a:extLst>
            <a:ext uri="{FF2B5EF4-FFF2-40B4-BE49-F238E27FC236}">
              <a16:creationId xmlns:a16="http://schemas.microsoft.com/office/drawing/2014/main" id="{00000000-0008-0000-07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31789688"/>
          <a:ext cx="457200" cy="388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</xdr:col>
      <xdr:colOff>76200</xdr:colOff>
      <xdr:row>117</xdr:row>
      <xdr:rowOff>28575</xdr:rowOff>
    </xdr:from>
    <xdr:ext cx="371475" cy="371475"/>
    <xdr:pic>
      <xdr:nvPicPr>
        <xdr:cNvPr id="743" name="Рисунок 742">
          <a:extLst>
            <a:ext uri="{FF2B5EF4-FFF2-40B4-BE49-F238E27FC236}">
              <a16:creationId xmlns:a16="http://schemas.microsoft.com/office/drawing/2014/main" id="{00000000-0008-0000-07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8856" y="8029575"/>
          <a:ext cx="371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59531</xdr:colOff>
      <xdr:row>118</xdr:row>
      <xdr:rowOff>23813</xdr:rowOff>
    </xdr:from>
    <xdr:ext cx="590550" cy="342900"/>
    <xdr:pic>
      <xdr:nvPicPr>
        <xdr:cNvPr id="744" name="Рисунок 743">
          <a:extLst>
            <a:ext uri="{FF2B5EF4-FFF2-40B4-BE49-F238E27FC236}">
              <a16:creationId xmlns:a16="http://schemas.microsoft.com/office/drawing/2014/main" id="{00000000-0008-0000-07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73562" y="46410563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120</xdr:row>
      <xdr:rowOff>28575</xdr:rowOff>
    </xdr:from>
    <xdr:ext cx="457200" cy="390525"/>
    <xdr:pic>
      <xdr:nvPicPr>
        <xdr:cNvPr id="43" name="Рисунок 708">
          <a:extLst>
            <a:ext uri="{FF2B5EF4-FFF2-40B4-BE49-F238E27FC236}">
              <a16:creationId xmlns:a16="http://schemas.microsoft.com/office/drawing/2014/main" id="{CFE4B42F-51D4-4342-849F-35201C98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49987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120</xdr:row>
      <xdr:rowOff>0</xdr:rowOff>
    </xdr:from>
    <xdr:ext cx="457200" cy="390525"/>
    <xdr:pic>
      <xdr:nvPicPr>
        <xdr:cNvPr id="44" name="Рисунок 43">
          <a:extLst>
            <a:ext uri="{FF2B5EF4-FFF2-40B4-BE49-F238E27FC236}">
              <a16:creationId xmlns:a16="http://schemas.microsoft.com/office/drawing/2014/main" id="{DEEF499B-9BC0-4938-9B3B-D29AD969B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499586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85725</xdr:colOff>
      <xdr:row>120</xdr:row>
      <xdr:rowOff>38100</xdr:rowOff>
    </xdr:from>
    <xdr:ext cx="361950" cy="361950"/>
    <xdr:pic>
      <xdr:nvPicPr>
        <xdr:cNvPr id="45" name="Рисунок 44">
          <a:extLst>
            <a:ext uri="{FF2B5EF4-FFF2-40B4-BE49-F238E27FC236}">
              <a16:creationId xmlns:a16="http://schemas.microsoft.com/office/drawing/2014/main" id="{79BD24EC-DA93-49FE-9AC8-8A400EB77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4999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120</xdr:row>
      <xdr:rowOff>28575</xdr:rowOff>
    </xdr:from>
    <xdr:ext cx="361950" cy="361950"/>
    <xdr:pic>
      <xdr:nvPicPr>
        <xdr:cNvPr id="46" name="Рисунок 45">
          <a:extLst>
            <a:ext uri="{FF2B5EF4-FFF2-40B4-BE49-F238E27FC236}">
              <a16:creationId xmlns:a16="http://schemas.microsoft.com/office/drawing/2014/main" id="{C34C7D4F-B019-4851-B56B-0F707EECB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0050" y="49987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120</xdr:row>
      <xdr:rowOff>38100</xdr:rowOff>
    </xdr:from>
    <xdr:ext cx="361950" cy="361950"/>
    <xdr:pic>
      <xdr:nvPicPr>
        <xdr:cNvPr id="47" name="Рисунок 46">
          <a:extLst>
            <a:ext uri="{FF2B5EF4-FFF2-40B4-BE49-F238E27FC236}">
              <a16:creationId xmlns:a16="http://schemas.microsoft.com/office/drawing/2014/main" id="{B80EBF81-25F2-4111-8345-1B1CDF762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49996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121</xdr:row>
      <xdr:rowOff>28575</xdr:rowOff>
    </xdr:from>
    <xdr:ext cx="457200" cy="390525"/>
    <xdr:pic>
      <xdr:nvPicPr>
        <xdr:cNvPr id="48" name="Рисунок 708">
          <a:extLst>
            <a:ext uri="{FF2B5EF4-FFF2-40B4-BE49-F238E27FC236}">
              <a16:creationId xmlns:a16="http://schemas.microsoft.com/office/drawing/2014/main" id="{84C0667E-4A1C-4492-A030-D0E1B65F7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504063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121</xdr:row>
      <xdr:rowOff>0</xdr:rowOff>
    </xdr:from>
    <xdr:ext cx="457200" cy="390525"/>
    <xdr:pic>
      <xdr:nvPicPr>
        <xdr:cNvPr id="49" name="Рисунок 48">
          <a:extLst>
            <a:ext uri="{FF2B5EF4-FFF2-40B4-BE49-F238E27FC236}">
              <a16:creationId xmlns:a16="http://schemas.microsoft.com/office/drawing/2014/main" id="{2C24C5AF-B16E-47FE-9BDA-D3FE641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50377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85725</xdr:colOff>
      <xdr:row>121</xdr:row>
      <xdr:rowOff>38100</xdr:rowOff>
    </xdr:from>
    <xdr:ext cx="361950" cy="361950"/>
    <xdr:pic>
      <xdr:nvPicPr>
        <xdr:cNvPr id="50" name="Рисунок 49">
          <a:extLst>
            <a:ext uri="{FF2B5EF4-FFF2-40B4-BE49-F238E27FC236}">
              <a16:creationId xmlns:a16="http://schemas.microsoft.com/office/drawing/2014/main" id="{561526BA-D04A-4901-B6DE-D84F76F2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50415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121</xdr:row>
      <xdr:rowOff>28575</xdr:rowOff>
    </xdr:from>
    <xdr:ext cx="361950" cy="361950"/>
    <xdr:pic>
      <xdr:nvPicPr>
        <xdr:cNvPr id="51" name="Рисунок 50">
          <a:extLst>
            <a:ext uri="{FF2B5EF4-FFF2-40B4-BE49-F238E27FC236}">
              <a16:creationId xmlns:a16="http://schemas.microsoft.com/office/drawing/2014/main" id="{40A9FDCA-7704-4D2A-BE9C-D74DFBAB4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0050" y="50406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121</xdr:row>
      <xdr:rowOff>38100</xdr:rowOff>
    </xdr:from>
    <xdr:ext cx="361950" cy="361950"/>
    <xdr:pic>
      <xdr:nvPicPr>
        <xdr:cNvPr id="52" name="Рисунок 51">
          <a:extLst>
            <a:ext uri="{FF2B5EF4-FFF2-40B4-BE49-F238E27FC236}">
              <a16:creationId xmlns:a16="http://schemas.microsoft.com/office/drawing/2014/main" id="{F64FEA1B-0745-4AB4-A9E7-C7CEA52BF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50415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63500</xdr:colOff>
      <xdr:row>120</xdr:row>
      <xdr:rowOff>31750</xdr:rowOff>
    </xdr:from>
    <xdr:ext cx="591363" cy="341406"/>
    <xdr:pic>
      <xdr:nvPicPr>
        <xdr:cNvPr id="53" name="Рисунок 52">
          <a:extLst>
            <a:ext uri="{FF2B5EF4-FFF2-40B4-BE49-F238E27FC236}">
              <a16:creationId xmlns:a16="http://schemas.microsoft.com/office/drawing/2014/main" id="{8319A482-5CDB-478C-A514-D1E3C01D2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627475" y="49990375"/>
          <a:ext cx="591363" cy="341406"/>
        </a:xfrm>
        <a:prstGeom prst="rect">
          <a:avLst/>
        </a:prstGeom>
      </xdr:spPr>
    </xdr:pic>
    <xdr:clientData/>
  </xdr:oneCellAnchor>
  <xdr:oneCellAnchor>
    <xdr:from>
      <xdr:col>25</xdr:col>
      <xdr:colOff>63500</xdr:colOff>
      <xdr:row>121</xdr:row>
      <xdr:rowOff>31750</xdr:rowOff>
    </xdr:from>
    <xdr:ext cx="591363" cy="341406"/>
    <xdr:pic>
      <xdr:nvPicPr>
        <xdr:cNvPr id="54" name="Рисунок 53">
          <a:extLst>
            <a:ext uri="{FF2B5EF4-FFF2-40B4-BE49-F238E27FC236}">
              <a16:creationId xmlns:a16="http://schemas.microsoft.com/office/drawing/2014/main" id="{8A06BA73-681A-4723-9DDB-DA6262325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627475" y="50409475"/>
          <a:ext cx="591363" cy="341406"/>
        </a:xfrm>
        <a:prstGeom prst="rect">
          <a:avLst/>
        </a:prstGeom>
      </xdr:spPr>
    </xdr:pic>
    <xdr:clientData/>
  </xdr:oneCellAnchor>
  <xdr:oneCellAnchor>
    <xdr:from>
      <xdr:col>10</xdr:col>
      <xdr:colOff>21167</xdr:colOff>
      <xdr:row>77</xdr:row>
      <xdr:rowOff>21167</xdr:rowOff>
    </xdr:from>
    <xdr:ext cx="457200" cy="390525"/>
    <xdr:pic>
      <xdr:nvPicPr>
        <xdr:cNvPr id="6" name="Рисунок 5">
          <a:extLst>
            <a:ext uri="{FF2B5EF4-FFF2-40B4-BE49-F238E27FC236}">
              <a16:creationId xmlns:a16="http://schemas.microsoft.com/office/drawing/2014/main" id="{9F372D03-1701-4932-BD68-48E49DE42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3692" y="32796692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21167</xdr:colOff>
      <xdr:row>77</xdr:row>
      <xdr:rowOff>21167</xdr:rowOff>
    </xdr:from>
    <xdr:ext cx="457200" cy="390525"/>
    <xdr:pic>
      <xdr:nvPicPr>
        <xdr:cNvPr id="7" name="Рисунок 6">
          <a:extLst>
            <a:ext uri="{FF2B5EF4-FFF2-40B4-BE49-F238E27FC236}">
              <a16:creationId xmlns:a16="http://schemas.microsoft.com/office/drawing/2014/main" id="{003FE67D-740B-4B80-B9C5-E94BB4BA4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8992" y="32796692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74083</xdr:colOff>
      <xdr:row>77</xdr:row>
      <xdr:rowOff>31750</xdr:rowOff>
    </xdr:from>
    <xdr:to>
      <xdr:col>13</xdr:col>
      <xdr:colOff>436033</xdr:colOff>
      <xdr:row>77</xdr:row>
      <xdr:rowOff>393700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DC1CD4D-DEFC-4917-8549-B5A92E66E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5858" y="32807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84667</xdr:colOff>
      <xdr:row>77</xdr:row>
      <xdr:rowOff>42333</xdr:rowOff>
    </xdr:from>
    <xdr:to>
      <xdr:col>20</xdr:col>
      <xdr:colOff>446617</xdr:colOff>
      <xdr:row>77</xdr:row>
      <xdr:rowOff>404283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EF4A047F-45B0-43A5-BFF8-0AEA4CA96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2617" y="32817858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77</xdr:row>
      <xdr:rowOff>31750</xdr:rowOff>
    </xdr:from>
    <xdr:to>
      <xdr:col>23</xdr:col>
      <xdr:colOff>457200</xdr:colOff>
      <xdr:row>77</xdr:row>
      <xdr:rowOff>393700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740A84F4-E16A-4048-A6C9-188E12D15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0050" y="32807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74083</xdr:colOff>
      <xdr:row>77</xdr:row>
      <xdr:rowOff>31750</xdr:rowOff>
    </xdr:from>
    <xdr:to>
      <xdr:col>24</xdr:col>
      <xdr:colOff>436033</xdr:colOff>
      <xdr:row>77</xdr:row>
      <xdr:rowOff>393700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D460D9C1-55B1-4BF3-B5F3-29B613FBE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14183" y="32807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52917</xdr:colOff>
      <xdr:row>77</xdr:row>
      <xdr:rowOff>52917</xdr:rowOff>
    </xdr:from>
    <xdr:to>
      <xdr:col>25</xdr:col>
      <xdr:colOff>643467</xdr:colOff>
      <xdr:row>77</xdr:row>
      <xdr:rowOff>395817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AB8486F-21E4-4843-9FF3-952AFDAA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6892" y="32828442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21167</xdr:colOff>
      <xdr:row>79</xdr:row>
      <xdr:rowOff>21167</xdr:rowOff>
    </xdr:from>
    <xdr:ext cx="457200" cy="390525"/>
    <xdr:pic>
      <xdr:nvPicPr>
        <xdr:cNvPr id="38" name="Рисунок 37">
          <a:extLst>
            <a:ext uri="{FF2B5EF4-FFF2-40B4-BE49-F238E27FC236}">
              <a16:creationId xmlns:a16="http://schemas.microsoft.com/office/drawing/2014/main" id="{348B8537-DE37-4236-BB72-E92369C9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3692" y="33634892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21167</xdr:colOff>
      <xdr:row>79</xdr:row>
      <xdr:rowOff>31750</xdr:rowOff>
    </xdr:from>
    <xdr:ext cx="457200" cy="390525"/>
    <xdr:pic>
      <xdr:nvPicPr>
        <xdr:cNvPr id="39" name="Рисунок 38">
          <a:extLst>
            <a:ext uri="{FF2B5EF4-FFF2-40B4-BE49-F238E27FC236}">
              <a16:creationId xmlns:a16="http://schemas.microsoft.com/office/drawing/2014/main" id="{357D3BA4-094F-4DDD-829D-825CB53E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8992" y="336454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84667</xdr:colOff>
      <xdr:row>79</xdr:row>
      <xdr:rowOff>42334</xdr:rowOff>
    </xdr:from>
    <xdr:ext cx="361950" cy="361950"/>
    <xdr:pic>
      <xdr:nvPicPr>
        <xdr:cNvPr id="40" name="Рисунок 39">
          <a:extLst>
            <a:ext uri="{FF2B5EF4-FFF2-40B4-BE49-F238E27FC236}">
              <a16:creationId xmlns:a16="http://schemas.microsoft.com/office/drawing/2014/main" id="{44996925-2AED-45EE-A71A-543E24DF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6442" y="33656059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20</xdr:col>
      <xdr:colOff>84667</xdr:colOff>
      <xdr:row>79</xdr:row>
      <xdr:rowOff>42334</xdr:rowOff>
    </xdr:from>
    <xdr:to>
      <xdr:col>20</xdr:col>
      <xdr:colOff>446617</xdr:colOff>
      <xdr:row>79</xdr:row>
      <xdr:rowOff>404284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FAA7F66E-38CC-4D93-A5D4-11426C327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2617" y="33656059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95250</xdr:colOff>
      <xdr:row>79</xdr:row>
      <xdr:rowOff>31750</xdr:rowOff>
    </xdr:from>
    <xdr:to>
      <xdr:col>23</xdr:col>
      <xdr:colOff>457200</xdr:colOff>
      <xdr:row>79</xdr:row>
      <xdr:rowOff>393700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32044D5-EB45-486D-8CF6-CD2E447E2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0050" y="33645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74084</xdr:colOff>
      <xdr:row>79</xdr:row>
      <xdr:rowOff>42333</xdr:rowOff>
    </xdr:from>
    <xdr:to>
      <xdr:col>24</xdr:col>
      <xdr:colOff>436034</xdr:colOff>
      <xdr:row>79</xdr:row>
      <xdr:rowOff>404283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7329D9BA-C635-410D-97EA-D7ED463B7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14184" y="33656058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42333</xdr:colOff>
      <xdr:row>79</xdr:row>
      <xdr:rowOff>42333</xdr:rowOff>
    </xdr:from>
    <xdr:to>
      <xdr:col>25</xdr:col>
      <xdr:colOff>632883</xdr:colOff>
      <xdr:row>79</xdr:row>
      <xdr:rowOff>385233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E7F5A252-BBE4-4294-A988-7510EB858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6308" y="33656058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</xdr:col>
      <xdr:colOff>76200</xdr:colOff>
      <xdr:row>62</xdr:row>
      <xdr:rowOff>28575</xdr:rowOff>
    </xdr:from>
    <xdr:ext cx="361950" cy="361950"/>
    <xdr:pic>
      <xdr:nvPicPr>
        <xdr:cNvPr id="57" name="Рисунок 56">
          <a:extLst>
            <a:ext uri="{FF2B5EF4-FFF2-40B4-BE49-F238E27FC236}">
              <a16:creationId xmlns:a16="http://schemas.microsoft.com/office/drawing/2014/main" id="{9D077FC0-1CDD-4AFF-A3EC-677D302AA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16300" y="27774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38100</xdr:colOff>
      <xdr:row>62</xdr:row>
      <xdr:rowOff>9525</xdr:rowOff>
    </xdr:from>
    <xdr:ext cx="457200" cy="390525"/>
    <xdr:pic>
      <xdr:nvPicPr>
        <xdr:cNvPr id="58" name="Рисунок 57">
          <a:extLst>
            <a:ext uri="{FF2B5EF4-FFF2-40B4-BE49-F238E27FC236}">
              <a16:creationId xmlns:a16="http://schemas.microsoft.com/office/drawing/2014/main" id="{D1DBD603-572A-4972-96AB-A6713A6A5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277558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84667</xdr:colOff>
      <xdr:row>62</xdr:row>
      <xdr:rowOff>42333</xdr:rowOff>
    </xdr:from>
    <xdr:to>
      <xdr:col>13</xdr:col>
      <xdr:colOff>446617</xdr:colOff>
      <xdr:row>62</xdr:row>
      <xdr:rowOff>404283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04762DB-B40A-4595-8C5A-071CA72A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6442" y="27788658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21167</xdr:colOff>
      <xdr:row>62</xdr:row>
      <xdr:rowOff>31750</xdr:rowOff>
    </xdr:from>
    <xdr:to>
      <xdr:col>10</xdr:col>
      <xdr:colOff>478367</xdr:colOff>
      <xdr:row>63</xdr:row>
      <xdr:rowOff>3175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47C97B01-E0FA-4EE2-B547-47951753A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3692" y="277780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28575</xdr:colOff>
      <xdr:row>49</xdr:row>
      <xdr:rowOff>28575</xdr:rowOff>
    </xdr:from>
    <xdr:ext cx="457200" cy="394759"/>
    <xdr:pic>
      <xdr:nvPicPr>
        <xdr:cNvPr id="61" name="Рисунок 60">
          <a:extLst>
            <a:ext uri="{FF2B5EF4-FFF2-40B4-BE49-F238E27FC236}">
              <a16:creationId xmlns:a16="http://schemas.microsoft.com/office/drawing/2014/main" id="{6594F2FC-5EB4-4538-9334-9516B0E7D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22745700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49</xdr:row>
      <xdr:rowOff>38100</xdr:rowOff>
    </xdr:from>
    <xdr:ext cx="361950" cy="361950"/>
    <xdr:pic>
      <xdr:nvPicPr>
        <xdr:cNvPr id="62" name="Рисунок 61">
          <a:extLst>
            <a:ext uri="{FF2B5EF4-FFF2-40B4-BE49-F238E27FC236}">
              <a16:creationId xmlns:a16="http://schemas.microsoft.com/office/drawing/2014/main" id="{31CB19A4-145B-4A4E-9D01-EA9A1CDB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2755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49</xdr:row>
      <xdr:rowOff>38100</xdr:rowOff>
    </xdr:from>
    <xdr:ext cx="361950" cy="361950"/>
    <xdr:pic>
      <xdr:nvPicPr>
        <xdr:cNvPr id="63" name="Рисунок 62">
          <a:extLst>
            <a:ext uri="{FF2B5EF4-FFF2-40B4-BE49-F238E27FC236}">
              <a16:creationId xmlns:a16="http://schemas.microsoft.com/office/drawing/2014/main" id="{65DFF475-275F-48CD-87FA-922C37233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0725" y="22755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21167</xdr:colOff>
      <xdr:row>49</xdr:row>
      <xdr:rowOff>21167</xdr:rowOff>
    </xdr:from>
    <xdr:ext cx="457200" cy="390525"/>
    <xdr:pic>
      <xdr:nvPicPr>
        <xdr:cNvPr id="1857" name="Рисунок 1856">
          <a:extLst>
            <a:ext uri="{FF2B5EF4-FFF2-40B4-BE49-F238E27FC236}">
              <a16:creationId xmlns:a16="http://schemas.microsoft.com/office/drawing/2014/main" id="{0EA958FD-25BB-4450-9403-443D223D4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3692" y="22738292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52917</xdr:colOff>
      <xdr:row>49</xdr:row>
      <xdr:rowOff>31750</xdr:rowOff>
    </xdr:from>
    <xdr:ext cx="590550" cy="342900"/>
    <xdr:pic>
      <xdr:nvPicPr>
        <xdr:cNvPr id="1858" name="Рисунок 1857">
          <a:extLst>
            <a:ext uri="{FF2B5EF4-FFF2-40B4-BE49-F238E27FC236}">
              <a16:creationId xmlns:a16="http://schemas.microsoft.com/office/drawing/2014/main" id="{7273E017-E534-473F-8DFD-0BBF7B687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1792" y="227488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19050</xdr:colOff>
      <xdr:row>60</xdr:row>
      <xdr:rowOff>28575</xdr:rowOff>
    </xdr:from>
    <xdr:to>
      <xdr:col>10</xdr:col>
      <xdr:colOff>476250</xdr:colOff>
      <xdr:row>61</xdr:row>
      <xdr:rowOff>1</xdr:rowOff>
    </xdr:to>
    <xdr:pic>
      <xdr:nvPicPr>
        <xdr:cNvPr id="1859" name="Рисунок 1858">
          <a:extLst>
            <a:ext uri="{FF2B5EF4-FFF2-40B4-BE49-F238E27FC236}">
              <a16:creationId xmlns:a16="http://schemas.microsoft.com/office/drawing/2014/main" id="{BE1A26CE-223A-47E5-97E1-410CC12CF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26936700"/>
          <a:ext cx="45720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60</xdr:row>
      <xdr:rowOff>28575</xdr:rowOff>
    </xdr:from>
    <xdr:to>
      <xdr:col>10</xdr:col>
      <xdr:colOff>466725</xdr:colOff>
      <xdr:row>61</xdr:row>
      <xdr:rowOff>1</xdr:rowOff>
    </xdr:to>
    <xdr:pic>
      <xdr:nvPicPr>
        <xdr:cNvPr id="1860" name="Рисунок 1859">
          <a:extLst>
            <a:ext uri="{FF2B5EF4-FFF2-40B4-BE49-F238E27FC236}">
              <a16:creationId xmlns:a16="http://schemas.microsoft.com/office/drawing/2014/main" id="{324D2E35-739B-4EE8-A780-8947BB799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26936700"/>
          <a:ext cx="457200" cy="39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28575</xdr:colOff>
      <xdr:row>61</xdr:row>
      <xdr:rowOff>28575</xdr:rowOff>
    </xdr:from>
    <xdr:ext cx="457200" cy="394759"/>
    <xdr:pic>
      <xdr:nvPicPr>
        <xdr:cNvPr id="1861" name="Рисунок 1860">
          <a:extLst>
            <a:ext uri="{FF2B5EF4-FFF2-40B4-BE49-F238E27FC236}">
              <a16:creationId xmlns:a16="http://schemas.microsoft.com/office/drawing/2014/main" id="{52B12A3C-CE9C-40EC-B361-8CB4FA6F5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27355800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61</xdr:row>
      <xdr:rowOff>38100</xdr:rowOff>
    </xdr:from>
    <xdr:ext cx="361950" cy="361950"/>
    <xdr:pic>
      <xdr:nvPicPr>
        <xdr:cNvPr id="1862" name="Рисунок 1861">
          <a:extLst>
            <a:ext uri="{FF2B5EF4-FFF2-40B4-BE49-F238E27FC236}">
              <a16:creationId xmlns:a16="http://schemas.microsoft.com/office/drawing/2014/main" id="{94166335-D1C0-4BB7-932A-4B160780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7365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61</xdr:row>
      <xdr:rowOff>38100</xdr:rowOff>
    </xdr:from>
    <xdr:ext cx="361950" cy="361950"/>
    <xdr:pic>
      <xdr:nvPicPr>
        <xdr:cNvPr id="1863" name="Рисунок 1862">
          <a:extLst>
            <a:ext uri="{FF2B5EF4-FFF2-40B4-BE49-F238E27FC236}">
              <a16:creationId xmlns:a16="http://schemas.microsoft.com/office/drawing/2014/main" id="{9C81C72D-CB7C-4C33-883F-2960DA352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0725" y="27365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21167</xdr:colOff>
      <xdr:row>61</xdr:row>
      <xdr:rowOff>21167</xdr:rowOff>
    </xdr:from>
    <xdr:ext cx="457200" cy="390525"/>
    <xdr:pic>
      <xdr:nvPicPr>
        <xdr:cNvPr id="1864" name="Рисунок 1863">
          <a:extLst>
            <a:ext uri="{FF2B5EF4-FFF2-40B4-BE49-F238E27FC236}">
              <a16:creationId xmlns:a16="http://schemas.microsoft.com/office/drawing/2014/main" id="{6EFEEDF7-55D0-49ED-B972-CDF809396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3692" y="27348392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52917</xdr:colOff>
      <xdr:row>61</xdr:row>
      <xdr:rowOff>31750</xdr:rowOff>
    </xdr:from>
    <xdr:ext cx="590550" cy="342900"/>
    <xdr:pic>
      <xdr:nvPicPr>
        <xdr:cNvPr id="1865" name="Рисунок 1864">
          <a:extLst>
            <a:ext uri="{FF2B5EF4-FFF2-40B4-BE49-F238E27FC236}">
              <a16:creationId xmlns:a16="http://schemas.microsoft.com/office/drawing/2014/main" id="{CF2C473F-F623-418C-87F8-7FC785473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1792" y="273589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</xdr:colOff>
      <xdr:row>101</xdr:row>
      <xdr:rowOff>28575</xdr:rowOff>
    </xdr:from>
    <xdr:ext cx="457200" cy="394759"/>
    <xdr:pic>
      <xdr:nvPicPr>
        <xdr:cNvPr id="1870" name="Рисунок 1869">
          <a:extLst>
            <a:ext uri="{FF2B5EF4-FFF2-40B4-BE49-F238E27FC236}">
              <a16:creationId xmlns:a16="http://schemas.microsoft.com/office/drawing/2014/main" id="{9B82F3E3-4B2E-4651-8459-D92198AA0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44958000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101</xdr:row>
      <xdr:rowOff>28575</xdr:rowOff>
    </xdr:from>
    <xdr:ext cx="457200" cy="394759"/>
    <xdr:pic>
      <xdr:nvPicPr>
        <xdr:cNvPr id="1879" name="Рисунок 1878">
          <a:extLst>
            <a:ext uri="{FF2B5EF4-FFF2-40B4-BE49-F238E27FC236}">
              <a16:creationId xmlns:a16="http://schemas.microsoft.com/office/drawing/2014/main" id="{4C7673EF-585A-48E0-BC1A-837340F7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44958000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102</xdr:row>
      <xdr:rowOff>28575</xdr:rowOff>
    </xdr:from>
    <xdr:ext cx="457200" cy="394759"/>
    <xdr:pic>
      <xdr:nvPicPr>
        <xdr:cNvPr id="1880" name="Рисунок 1879">
          <a:extLst>
            <a:ext uri="{FF2B5EF4-FFF2-40B4-BE49-F238E27FC236}">
              <a16:creationId xmlns:a16="http://schemas.microsoft.com/office/drawing/2014/main" id="{9629B66E-46D6-4AB2-AF8F-90C9BE7C4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5377100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102</xdr:row>
      <xdr:rowOff>38100</xdr:rowOff>
    </xdr:from>
    <xdr:ext cx="361950" cy="361950"/>
    <xdr:pic>
      <xdr:nvPicPr>
        <xdr:cNvPr id="1881" name="Рисунок 1880">
          <a:extLst>
            <a:ext uri="{FF2B5EF4-FFF2-40B4-BE49-F238E27FC236}">
              <a16:creationId xmlns:a16="http://schemas.microsoft.com/office/drawing/2014/main" id="{382172B1-B893-4BBC-B7F7-487806180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45386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102</xdr:row>
      <xdr:rowOff>38100</xdr:rowOff>
    </xdr:from>
    <xdr:ext cx="361950" cy="361950"/>
    <xdr:pic>
      <xdr:nvPicPr>
        <xdr:cNvPr id="1882" name="Рисунок 1881">
          <a:extLst>
            <a:ext uri="{FF2B5EF4-FFF2-40B4-BE49-F238E27FC236}">
              <a16:creationId xmlns:a16="http://schemas.microsoft.com/office/drawing/2014/main" id="{36176F7B-1B2F-4A6D-9D3E-6235F7DB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0725" y="45386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21167</xdr:colOff>
      <xdr:row>102</xdr:row>
      <xdr:rowOff>21167</xdr:rowOff>
    </xdr:from>
    <xdr:ext cx="457200" cy="390525"/>
    <xdr:pic>
      <xdr:nvPicPr>
        <xdr:cNvPr id="1883" name="Рисунок 1882">
          <a:extLst>
            <a:ext uri="{FF2B5EF4-FFF2-40B4-BE49-F238E27FC236}">
              <a16:creationId xmlns:a16="http://schemas.microsoft.com/office/drawing/2014/main" id="{0F6A0370-814E-4AE3-9548-A88448B5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3692" y="45369692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52917</xdr:colOff>
      <xdr:row>102</xdr:row>
      <xdr:rowOff>31750</xdr:rowOff>
    </xdr:from>
    <xdr:ext cx="590550" cy="342900"/>
    <xdr:pic>
      <xdr:nvPicPr>
        <xdr:cNvPr id="1884" name="Рисунок 1883">
          <a:extLst>
            <a:ext uri="{FF2B5EF4-FFF2-40B4-BE49-F238E27FC236}">
              <a16:creationId xmlns:a16="http://schemas.microsoft.com/office/drawing/2014/main" id="{F7FCEC64-91EF-43C9-B9EB-7BDBAEBFC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1792" y="453802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84667</xdr:colOff>
      <xdr:row>102</xdr:row>
      <xdr:rowOff>31750</xdr:rowOff>
    </xdr:from>
    <xdr:ext cx="361950" cy="361950"/>
    <xdr:pic>
      <xdr:nvPicPr>
        <xdr:cNvPr id="1911" name="Рисунок 1910">
          <a:extLst>
            <a:ext uri="{FF2B5EF4-FFF2-40B4-BE49-F238E27FC236}">
              <a16:creationId xmlns:a16="http://schemas.microsoft.com/office/drawing/2014/main" id="{E5AE4C99-FECE-470E-9DDB-939C280E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34367" y="45380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109</xdr:row>
      <xdr:rowOff>28575</xdr:rowOff>
    </xdr:from>
    <xdr:ext cx="457200" cy="390525"/>
    <xdr:pic>
      <xdr:nvPicPr>
        <xdr:cNvPr id="1917" name="Рисунок 708">
          <a:extLst>
            <a:ext uri="{FF2B5EF4-FFF2-40B4-BE49-F238E27FC236}">
              <a16:creationId xmlns:a16="http://schemas.microsoft.com/office/drawing/2014/main" id="{E7099662-0DCA-4173-8414-216600B87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52082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109</xdr:row>
      <xdr:rowOff>0</xdr:rowOff>
    </xdr:from>
    <xdr:ext cx="457200" cy="390525"/>
    <xdr:pic>
      <xdr:nvPicPr>
        <xdr:cNvPr id="1923" name="Рисунок 1922">
          <a:extLst>
            <a:ext uri="{FF2B5EF4-FFF2-40B4-BE49-F238E27FC236}">
              <a16:creationId xmlns:a16="http://schemas.microsoft.com/office/drawing/2014/main" id="{5851D32C-ACEC-4C02-8B55-FDCF8944A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520541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85725</xdr:colOff>
      <xdr:row>109</xdr:row>
      <xdr:rowOff>38100</xdr:rowOff>
    </xdr:from>
    <xdr:ext cx="361950" cy="361950"/>
    <xdr:pic>
      <xdr:nvPicPr>
        <xdr:cNvPr id="1929" name="Рисунок 1928">
          <a:extLst>
            <a:ext uri="{FF2B5EF4-FFF2-40B4-BE49-F238E27FC236}">
              <a16:creationId xmlns:a16="http://schemas.microsoft.com/office/drawing/2014/main" id="{CD5D265D-D17F-4396-B98A-010E07B67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4700" y="52092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109</xdr:row>
      <xdr:rowOff>28575</xdr:rowOff>
    </xdr:from>
    <xdr:ext cx="361950" cy="361950"/>
    <xdr:pic>
      <xdr:nvPicPr>
        <xdr:cNvPr id="1940" name="Рисунок 1939">
          <a:extLst>
            <a:ext uri="{FF2B5EF4-FFF2-40B4-BE49-F238E27FC236}">
              <a16:creationId xmlns:a16="http://schemas.microsoft.com/office/drawing/2014/main" id="{B16ADF0B-755D-4378-B958-8494CBED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4950" y="52082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109</xdr:row>
      <xdr:rowOff>38100</xdr:rowOff>
    </xdr:from>
    <xdr:ext cx="361950" cy="361950"/>
    <xdr:pic>
      <xdr:nvPicPr>
        <xdr:cNvPr id="1942" name="Рисунок 1941">
          <a:extLst>
            <a:ext uri="{FF2B5EF4-FFF2-40B4-BE49-F238E27FC236}">
              <a16:creationId xmlns:a16="http://schemas.microsoft.com/office/drawing/2014/main" id="{748129B9-9195-42AE-A226-CBDB328AD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52092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63500</xdr:colOff>
      <xdr:row>109</xdr:row>
      <xdr:rowOff>31750</xdr:rowOff>
    </xdr:from>
    <xdr:ext cx="591363" cy="341406"/>
    <xdr:pic>
      <xdr:nvPicPr>
        <xdr:cNvPr id="1943" name="Рисунок 1942">
          <a:extLst>
            <a:ext uri="{FF2B5EF4-FFF2-40B4-BE49-F238E27FC236}">
              <a16:creationId xmlns:a16="http://schemas.microsoft.com/office/drawing/2014/main" id="{093E39AA-5192-4204-9509-4509074C1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732375" y="52085875"/>
          <a:ext cx="591363" cy="341406"/>
        </a:xfrm>
        <a:prstGeom prst="rect">
          <a:avLst/>
        </a:prstGeom>
      </xdr:spPr>
    </xdr:pic>
    <xdr:clientData/>
  </xdr:oneCellAnchor>
  <xdr:oneCellAnchor>
    <xdr:from>
      <xdr:col>10</xdr:col>
      <xdr:colOff>9525</xdr:colOff>
      <xdr:row>119</xdr:row>
      <xdr:rowOff>28575</xdr:rowOff>
    </xdr:from>
    <xdr:ext cx="457200" cy="390525"/>
    <xdr:pic>
      <xdr:nvPicPr>
        <xdr:cNvPr id="1947" name="Рисунок 708">
          <a:extLst>
            <a:ext uri="{FF2B5EF4-FFF2-40B4-BE49-F238E27FC236}">
              <a16:creationId xmlns:a16="http://schemas.microsoft.com/office/drawing/2014/main" id="{4304DFB4-5BDF-480A-BD68-D2F78DFF3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52501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119</xdr:row>
      <xdr:rowOff>0</xdr:rowOff>
    </xdr:from>
    <xdr:ext cx="457200" cy="390525"/>
    <xdr:pic>
      <xdr:nvPicPr>
        <xdr:cNvPr id="1949" name="Рисунок 1948">
          <a:extLst>
            <a:ext uri="{FF2B5EF4-FFF2-40B4-BE49-F238E27FC236}">
              <a16:creationId xmlns:a16="http://schemas.microsoft.com/office/drawing/2014/main" id="{C58E9A6F-F496-49CB-A637-D8A68CA6B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52473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85725</xdr:colOff>
      <xdr:row>119</xdr:row>
      <xdr:rowOff>38100</xdr:rowOff>
    </xdr:from>
    <xdr:ext cx="361950" cy="361950"/>
    <xdr:pic>
      <xdr:nvPicPr>
        <xdr:cNvPr id="1953" name="Рисунок 1952">
          <a:extLst>
            <a:ext uri="{FF2B5EF4-FFF2-40B4-BE49-F238E27FC236}">
              <a16:creationId xmlns:a16="http://schemas.microsoft.com/office/drawing/2014/main" id="{919B7376-A65C-44D4-8DC1-642A7AA25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4700" y="52511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119</xdr:row>
      <xdr:rowOff>28575</xdr:rowOff>
    </xdr:from>
    <xdr:ext cx="361950" cy="361950"/>
    <xdr:pic>
      <xdr:nvPicPr>
        <xdr:cNvPr id="1970" name="Рисунок 1969">
          <a:extLst>
            <a:ext uri="{FF2B5EF4-FFF2-40B4-BE49-F238E27FC236}">
              <a16:creationId xmlns:a16="http://schemas.microsoft.com/office/drawing/2014/main" id="{DF38B4E5-BF1D-4C25-BE6D-FCF43820E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4950" y="52501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119</xdr:row>
      <xdr:rowOff>38100</xdr:rowOff>
    </xdr:from>
    <xdr:ext cx="361950" cy="361950"/>
    <xdr:pic>
      <xdr:nvPicPr>
        <xdr:cNvPr id="1971" name="Рисунок 1970">
          <a:extLst>
            <a:ext uri="{FF2B5EF4-FFF2-40B4-BE49-F238E27FC236}">
              <a16:creationId xmlns:a16="http://schemas.microsoft.com/office/drawing/2014/main" id="{3F75D2D6-473C-400B-ADBD-F457397CC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52511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63500</xdr:colOff>
      <xdr:row>119</xdr:row>
      <xdr:rowOff>31750</xdr:rowOff>
    </xdr:from>
    <xdr:ext cx="591363" cy="341406"/>
    <xdr:pic>
      <xdr:nvPicPr>
        <xdr:cNvPr id="1988" name="Рисунок 1987">
          <a:extLst>
            <a:ext uri="{FF2B5EF4-FFF2-40B4-BE49-F238E27FC236}">
              <a16:creationId xmlns:a16="http://schemas.microsoft.com/office/drawing/2014/main" id="{8B108276-478F-437A-B399-45D5C312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732375" y="52504975"/>
          <a:ext cx="591363" cy="341406"/>
        </a:xfrm>
        <a:prstGeom prst="rect">
          <a:avLst/>
        </a:prstGeom>
      </xdr:spPr>
    </xdr:pic>
    <xdr:clientData/>
  </xdr:oneCellAnchor>
  <xdr:oneCellAnchor>
    <xdr:from>
      <xdr:col>10</xdr:col>
      <xdr:colOff>19050</xdr:colOff>
      <xdr:row>134</xdr:row>
      <xdr:rowOff>28575</xdr:rowOff>
    </xdr:from>
    <xdr:ext cx="457200" cy="394759"/>
    <xdr:pic>
      <xdr:nvPicPr>
        <xdr:cNvPr id="1998" name="Рисунок 1997">
          <a:extLst>
            <a:ext uri="{FF2B5EF4-FFF2-40B4-BE49-F238E27FC236}">
              <a16:creationId xmlns:a16="http://schemas.microsoft.com/office/drawing/2014/main" id="{5156D50D-41A8-4859-A7AC-602C0EE22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58788300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</xdr:colOff>
      <xdr:row>134</xdr:row>
      <xdr:rowOff>28575</xdr:rowOff>
    </xdr:from>
    <xdr:ext cx="457200" cy="394759"/>
    <xdr:pic>
      <xdr:nvPicPr>
        <xdr:cNvPr id="2003" name="Рисунок 2002">
          <a:extLst>
            <a:ext uri="{FF2B5EF4-FFF2-40B4-BE49-F238E27FC236}">
              <a16:creationId xmlns:a16="http://schemas.microsoft.com/office/drawing/2014/main" id="{33098A2E-B973-4E13-86A7-109BBFAC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58788300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135</xdr:row>
      <xdr:rowOff>28575</xdr:rowOff>
    </xdr:from>
    <xdr:ext cx="457200" cy="394759"/>
    <xdr:pic>
      <xdr:nvPicPr>
        <xdr:cNvPr id="2007" name="Рисунок 2006">
          <a:extLst>
            <a:ext uri="{FF2B5EF4-FFF2-40B4-BE49-F238E27FC236}">
              <a16:creationId xmlns:a16="http://schemas.microsoft.com/office/drawing/2014/main" id="{CB214BF0-0442-4D26-8CF5-C0883F36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59207400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95250</xdr:colOff>
      <xdr:row>135</xdr:row>
      <xdr:rowOff>38100</xdr:rowOff>
    </xdr:from>
    <xdr:ext cx="361950" cy="361950"/>
    <xdr:pic>
      <xdr:nvPicPr>
        <xdr:cNvPr id="2029" name="Рисунок 2028">
          <a:extLst>
            <a:ext uri="{FF2B5EF4-FFF2-40B4-BE49-F238E27FC236}">
              <a16:creationId xmlns:a16="http://schemas.microsoft.com/office/drawing/2014/main" id="{776562EE-2FAA-42DC-82E4-286423745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59216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135</xdr:row>
      <xdr:rowOff>38100</xdr:rowOff>
    </xdr:from>
    <xdr:ext cx="361950" cy="361950"/>
    <xdr:pic>
      <xdr:nvPicPr>
        <xdr:cNvPr id="2031" name="Рисунок 2030">
          <a:extLst>
            <a:ext uri="{FF2B5EF4-FFF2-40B4-BE49-F238E27FC236}">
              <a16:creationId xmlns:a16="http://schemas.microsoft.com/office/drawing/2014/main" id="{18751DDF-1FBB-4BB1-882D-E7856FAD8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0725" y="59216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21167</xdr:colOff>
      <xdr:row>135</xdr:row>
      <xdr:rowOff>21167</xdr:rowOff>
    </xdr:from>
    <xdr:ext cx="457200" cy="390525"/>
    <xdr:pic>
      <xdr:nvPicPr>
        <xdr:cNvPr id="2036" name="Рисунок 2035">
          <a:extLst>
            <a:ext uri="{FF2B5EF4-FFF2-40B4-BE49-F238E27FC236}">
              <a16:creationId xmlns:a16="http://schemas.microsoft.com/office/drawing/2014/main" id="{EDDF8618-005D-4FBA-A4DF-17F00E65B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3692" y="59199992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52917</xdr:colOff>
      <xdr:row>135</xdr:row>
      <xdr:rowOff>31750</xdr:rowOff>
    </xdr:from>
    <xdr:ext cx="590550" cy="342900"/>
    <xdr:pic>
      <xdr:nvPicPr>
        <xdr:cNvPr id="2041" name="Рисунок 2040">
          <a:extLst>
            <a:ext uri="{FF2B5EF4-FFF2-40B4-BE49-F238E27FC236}">
              <a16:creationId xmlns:a16="http://schemas.microsoft.com/office/drawing/2014/main" id="{465B707C-D959-402C-898B-50EFDCFD6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1792" y="592105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19050</xdr:colOff>
      <xdr:row>140</xdr:row>
      <xdr:rowOff>28575</xdr:rowOff>
    </xdr:from>
    <xdr:to>
      <xdr:col>11</xdr:col>
      <xdr:colOff>476290</xdr:colOff>
      <xdr:row>141</xdr:row>
      <xdr:rowOff>2034</xdr:rowOff>
    </xdr:to>
    <xdr:pic>
      <xdr:nvPicPr>
        <xdr:cNvPr id="2045" name="Рисунок 2044">
          <a:extLst>
            <a:ext uri="{FF2B5EF4-FFF2-40B4-BE49-F238E27FC236}">
              <a16:creationId xmlns:a16="http://schemas.microsoft.com/office/drawing/2014/main" id="{7F87815D-2B7E-48C0-A68F-138311AA0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61302900"/>
          <a:ext cx="457240" cy="392559"/>
        </a:xfrm>
        <a:prstGeom prst="rect">
          <a:avLst/>
        </a:prstGeom>
      </xdr:spPr>
    </xdr:pic>
    <xdr:clientData/>
  </xdr:twoCellAnchor>
  <xdr:oneCellAnchor>
    <xdr:from>
      <xdr:col>11</xdr:col>
      <xdr:colOff>28575</xdr:colOff>
      <xdr:row>141</xdr:row>
      <xdr:rowOff>19050</xdr:rowOff>
    </xdr:from>
    <xdr:ext cx="457200" cy="390525"/>
    <xdr:pic>
      <xdr:nvPicPr>
        <xdr:cNvPr id="2053" name="Рисунок 2052">
          <a:extLst>
            <a:ext uri="{FF2B5EF4-FFF2-40B4-BE49-F238E27FC236}">
              <a16:creationId xmlns:a16="http://schemas.microsoft.com/office/drawing/2014/main" id="{8376A61C-90E5-4179-B58F-E90991533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617124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141</xdr:row>
      <xdr:rowOff>28575</xdr:rowOff>
    </xdr:from>
    <xdr:ext cx="361950" cy="361950"/>
    <xdr:pic>
      <xdr:nvPicPr>
        <xdr:cNvPr id="2062" name="Рисунок 2061">
          <a:extLst>
            <a:ext uri="{FF2B5EF4-FFF2-40B4-BE49-F238E27FC236}">
              <a16:creationId xmlns:a16="http://schemas.microsoft.com/office/drawing/2014/main" id="{8DF7E8D5-95F5-484B-8309-8D388EB10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0725" y="61722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141</xdr:row>
      <xdr:rowOff>28575</xdr:rowOff>
    </xdr:from>
    <xdr:ext cx="361950" cy="361950"/>
    <xdr:pic>
      <xdr:nvPicPr>
        <xdr:cNvPr id="2080" name="Рисунок 2079">
          <a:extLst>
            <a:ext uri="{FF2B5EF4-FFF2-40B4-BE49-F238E27FC236}">
              <a16:creationId xmlns:a16="http://schemas.microsoft.com/office/drawing/2014/main" id="{37D727B8-F640-4350-AC8B-CA492E919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61722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31750</xdr:colOff>
      <xdr:row>141</xdr:row>
      <xdr:rowOff>21167</xdr:rowOff>
    </xdr:from>
    <xdr:ext cx="457200" cy="390525"/>
    <xdr:pic>
      <xdr:nvPicPr>
        <xdr:cNvPr id="2081" name="Рисунок 2080">
          <a:extLst>
            <a:ext uri="{FF2B5EF4-FFF2-40B4-BE49-F238E27FC236}">
              <a16:creationId xmlns:a16="http://schemas.microsoft.com/office/drawing/2014/main" id="{FD78AD05-D1D8-430A-8587-C4A58C4F0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4275" y="61714592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47625</xdr:colOff>
      <xdr:row>56</xdr:row>
      <xdr:rowOff>11906</xdr:rowOff>
    </xdr:from>
    <xdr:to>
      <xdr:col>10</xdr:col>
      <xdr:colOff>504825</xdr:colOff>
      <xdr:row>56</xdr:row>
      <xdr:rowOff>400050</xdr:rowOff>
    </xdr:to>
    <xdr:pic>
      <xdr:nvPicPr>
        <xdr:cNvPr id="2082" name="Рисунок 2081">
          <a:extLst>
            <a:ext uri="{FF2B5EF4-FFF2-40B4-BE49-F238E27FC236}">
              <a16:creationId xmlns:a16="http://schemas.microsoft.com/office/drawing/2014/main" id="{2095E4C5-7D0C-4088-8770-18CD29A5B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3969" y="23848219"/>
          <a:ext cx="457200" cy="388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59532</xdr:colOff>
      <xdr:row>57</xdr:row>
      <xdr:rowOff>23813</xdr:rowOff>
    </xdr:from>
    <xdr:to>
      <xdr:col>10</xdr:col>
      <xdr:colOff>516732</xdr:colOff>
      <xdr:row>57</xdr:row>
      <xdr:rowOff>411957</xdr:rowOff>
    </xdr:to>
    <xdr:pic>
      <xdr:nvPicPr>
        <xdr:cNvPr id="2083" name="Рисунок 2082">
          <a:extLst>
            <a:ext uri="{FF2B5EF4-FFF2-40B4-BE49-F238E27FC236}">
              <a16:creationId xmlns:a16="http://schemas.microsoft.com/office/drawing/2014/main" id="{3B460814-B7AC-4637-8624-99DF7CEB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6" y="24276844"/>
          <a:ext cx="457200" cy="388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21167</xdr:colOff>
      <xdr:row>25</xdr:row>
      <xdr:rowOff>21167</xdr:rowOff>
    </xdr:from>
    <xdr:to>
      <xdr:col>10</xdr:col>
      <xdr:colOff>478367</xdr:colOff>
      <xdr:row>25</xdr:row>
      <xdr:rowOff>411692</xdr:rowOff>
    </xdr:to>
    <xdr:pic>
      <xdr:nvPicPr>
        <xdr:cNvPr id="2004" name="Рисунок 5">
          <a:extLst>
            <a:ext uri="{FF2B5EF4-FFF2-40B4-BE49-F238E27FC236}">
              <a16:creationId xmlns:a16="http://schemas.microsoft.com/office/drawing/2014/main" id="{240A98B5-27DE-4D80-AECF-950E62FC3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3692" y="12260792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84667</xdr:colOff>
      <xdr:row>25</xdr:row>
      <xdr:rowOff>42334</xdr:rowOff>
    </xdr:from>
    <xdr:to>
      <xdr:col>13</xdr:col>
      <xdr:colOff>446617</xdr:colOff>
      <xdr:row>25</xdr:row>
      <xdr:rowOff>404284</xdr:rowOff>
    </xdr:to>
    <xdr:pic>
      <xdr:nvPicPr>
        <xdr:cNvPr id="2008" name="Рисунок 2007">
          <a:extLst>
            <a:ext uri="{FF2B5EF4-FFF2-40B4-BE49-F238E27FC236}">
              <a16:creationId xmlns:a16="http://schemas.microsoft.com/office/drawing/2014/main" id="{62C741E5-CBF0-485B-842F-FB6EA3726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6442" y="12281959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74083</xdr:colOff>
      <xdr:row>25</xdr:row>
      <xdr:rowOff>31750</xdr:rowOff>
    </xdr:from>
    <xdr:to>
      <xdr:col>24</xdr:col>
      <xdr:colOff>436033</xdr:colOff>
      <xdr:row>25</xdr:row>
      <xdr:rowOff>393700</xdr:rowOff>
    </xdr:to>
    <xdr:pic>
      <xdr:nvPicPr>
        <xdr:cNvPr id="2084" name="Рисунок 874">
          <a:extLst>
            <a:ext uri="{FF2B5EF4-FFF2-40B4-BE49-F238E27FC236}">
              <a16:creationId xmlns:a16="http://schemas.microsoft.com/office/drawing/2014/main" id="{201E732E-AE0E-4F0A-A4AA-72F21AAC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9583" y="12271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52916</xdr:colOff>
      <xdr:row>25</xdr:row>
      <xdr:rowOff>21167</xdr:rowOff>
    </xdr:from>
    <xdr:to>
      <xdr:col>25</xdr:col>
      <xdr:colOff>643466</xdr:colOff>
      <xdr:row>25</xdr:row>
      <xdr:rowOff>364067</xdr:rowOff>
    </xdr:to>
    <xdr:pic>
      <xdr:nvPicPr>
        <xdr:cNvPr id="2085" name="Рисунок 2084">
          <a:extLst>
            <a:ext uri="{FF2B5EF4-FFF2-40B4-BE49-F238E27FC236}">
              <a16:creationId xmlns:a16="http://schemas.microsoft.com/office/drawing/2014/main" id="{FD808D7F-E797-4308-81AD-20A7889F7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12291" y="12260792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46302</xdr:colOff>
      <xdr:row>58</xdr:row>
      <xdr:rowOff>79375</xdr:rowOff>
    </xdr:from>
    <xdr:ext cx="457200" cy="390525"/>
    <xdr:pic>
      <xdr:nvPicPr>
        <xdr:cNvPr id="2137" name="Рисунок 2136">
          <a:extLst>
            <a:ext uri="{FF2B5EF4-FFF2-40B4-BE49-F238E27FC236}">
              <a16:creationId xmlns:a16="http://schemas.microsoft.com/office/drawing/2014/main" id="{2C91C37B-7845-4A77-92A1-2F47B9114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0333" y="25165844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84667</xdr:colOff>
      <xdr:row>58</xdr:row>
      <xdr:rowOff>95250</xdr:rowOff>
    </xdr:from>
    <xdr:ext cx="361950" cy="361950"/>
    <xdr:pic>
      <xdr:nvPicPr>
        <xdr:cNvPr id="2138" name="Рисунок 2137">
          <a:extLst>
            <a:ext uri="{FF2B5EF4-FFF2-40B4-BE49-F238E27FC236}">
              <a16:creationId xmlns:a16="http://schemas.microsoft.com/office/drawing/2014/main" id="{68F3E28C-5AA5-4339-BD18-6FE778258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0167" y="27003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25</xdr:col>
      <xdr:colOff>52917</xdr:colOff>
      <xdr:row>58</xdr:row>
      <xdr:rowOff>84667</xdr:rowOff>
    </xdr:from>
    <xdr:to>
      <xdr:col>25</xdr:col>
      <xdr:colOff>643467</xdr:colOff>
      <xdr:row>58</xdr:row>
      <xdr:rowOff>425186</xdr:rowOff>
    </xdr:to>
    <xdr:pic>
      <xdr:nvPicPr>
        <xdr:cNvPr id="2139" name="Рисунок 2138">
          <a:extLst>
            <a:ext uri="{FF2B5EF4-FFF2-40B4-BE49-F238E27FC236}">
              <a16:creationId xmlns:a16="http://schemas.microsoft.com/office/drawing/2014/main" id="{EAF1DBF9-0E05-409B-AD0D-10A7B8EAE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12292" y="26992792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21167</xdr:colOff>
      <xdr:row>63</xdr:row>
      <xdr:rowOff>74084</xdr:rowOff>
    </xdr:from>
    <xdr:to>
      <xdr:col>10</xdr:col>
      <xdr:colOff>478367</xdr:colOff>
      <xdr:row>63</xdr:row>
      <xdr:rowOff>466460</xdr:rowOff>
    </xdr:to>
    <xdr:pic>
      <xdr:nvPicPr>
        <xdr:cNvPr id="2140" name="Рисунок 2139">
          <a:extLst>
            <a:ext uri="{FF2B5EF4-FFF2-40B4-BE49-F238E27FC236}">
              <a16:creationId xmlns:a16="http://schemas.microsoft.com/office/drawing/2014/main" id="{9719EE39-DFA5-4A5C-8A7F-A40C1234D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3692" y="30011159"/>
          <a:ext cx="457200" cy="394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</xdr:col>
      <xdr:colOff>84667</xdr:colOff>
      <xdr:row>63</xdr:row>
      <xdr:rowOff>105834</xdr:rowOff>
    </xdr:from>
    <xdr:ext cx="361950" cy="361950"/>
    <xdr:pic>
      <xdr:nvPicPr>
        <xdr:cNvPr id="2141" name="Рисунок 2140">
          <a:extLst>
            <a:ext uri="{FF2B5EF4-FFF2-40B4-BE49-F238E27FC236}">
              <a16:creationId xmlns:a16="http://schemas.microsoft.com/office/drawing/2014/main" id="{813E5B99-6D5F-44B6-AC47-888F7EA0B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0167" y="30042909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25</xdr:col>
      <xdr:colOff>74083</xdr:colOff>
      <xdr:row>63</xdr:row>
      <xdr:rowOff>84667</xdr:rowOff>
    </xdr:from>
    <xdr:to>
      <xdr:col>25</xdr:col>
      <xdr:colOff>664633</xdr:colOff>
      <xdr:row>63</xdr:row>
      <xdr:rowOff>425185</xdr:rowOff>
    </xdr:to>
    <xdr:pic>
      <xdr:nvPicPr>
        <xdr:cNvPr id="2142" name="Рисунок 2141">
          <a:extLst>
            <a:ext uri="{FF2B5EF4-FFF2-40B4-BE49-F238E27FC236}">
              <a16:creationId xmlns:a16="http://schemas.microsoft.com/office/drawing/2014/main" id="{95F35978-E0BD-4BE0-B072-66985E2D8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3458" y="30021742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83344</xdr:colOff>
      <xdr:row>58</xdr:row>
      <xdr:rowOff>95250</xdr:rowOff>
    </xdr:from>
    <xdr:ext cx="361950" cy="361950"/>
    <xdr:pic>
      <xdr:nvPicPr>
        <xdr:cNvPr id="2143" name="Рисунок 2142">
          <a:extLst>
            <a:ext uri="{FF2B5EF4-FFF2-40B4-BE49-F238E27FC236}">
              <a16:creationId xmlns:a16="http://schemas.microsoft.com/office/drawing/2014/main" id="{CB15FA09-3F59-4306-A0F6-49B04DB24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25181719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83344</xdr:colOff>
      <xdr:row>63</xdr:row>
      <xdr:rowOff>119063</xdr:rowOff>
    </xdr:from>
    <xdr:to>
      <xdr:col>13</xdr:col>
      <xdr:colOff>443039</xdr:colOff>
      <xdr:row>63</xdr:row>
      <xdr:rowOff>478758</xdr:rowOff>
    </xdr:to>
    <xdr:pic>
      <xdr:nvPicPr>
        <xdr:cNvPr id="2144" name="Рисунок 2143">
          <a:extLst>
            <a:ext uri="{FF2B5EF4-FFF2-40B4-BE49-F238E27FC236}">
              <a16:creationId xmlns:a16="http://schemas.microsoft.com/office/drawing/2014/main" id="{7EE04673-32FD-4A16-9EBD-5F0EF9C64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63250" y="27420094"/>
          <a:ext cx="359695" cy="35969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63</xdr:row>
      <xdr:rowOff>71438</xdr:rowOff>
    </xdr:from>
    <xdr:to>
      <xdr:col>11</xdr:col>
      <xdr:colOff>504825</xdr:colOff>
      <xdr:row>63</xdr:row>
      <xdr:rowOff>459582</xdr:rowOff>
    </xdr:to>
    <xdr:pic>
      <xdr:nvPicPr>
        <xdr:cNvPr id="2145" name="Рисунок 2144">
          <a:extLst>
            <a:ext uri="{FF2B5EF4-FFF2-40B4-BE49-F238E27FC236}">
              <a16:creationId xmlns:a16="http://schemas.microsoft.com/office/drawing/2014/main" id="{017C4E00-A470-43D8-AAE0-9C83CDDAF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1656" y="27372469"/>
          <a:ext cx="457200" cy="388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28575</xdr:colOff>
      <xdr:row>18</xdr:row>
      <xdr:rowOff>19050</xdr:rowOff>
    </xdr:from>
    <xdr:ext cx="457200" cy="390525"/>
    <xdr:pic>
      <xdr:nvPicPr>
        <xdr:cNvPr id="2111" name="Рисунок 2110">
          <a:extLst>
            <a:ext uri="{FF2B5EF4-FFF2-40B4-BE49-F238E27FC236}">
              <a16:creationId xmlns:a16="http://schemas.microsoft.com/office/drawing/2014/main" id="{22834672-26F9-45B0-86AE-7ED185E8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4919" y="8436769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19050</xdr:colOff>
      <xdr:row>18</xdr:row>
      <xdr:rowOff>9525</xdr:rowOff>
    </xdr:from>
    <xdr:ext cx="457200" cy="390525"/>
    <xdr:pic>
      <xdr:nvPicPr>
        <xdr:cNvPr id="2112" name="Рисунок 2111">
          <a:extLst>
            <a:ext uri="{FF2B5EF4-FFF2-40B4-BE49-F238E27FC236}">
              <a16:creationId xmlns:a16="http://schemas.microsoft.com/office/drawing/2014/main" id="{84562799-7DBE-4C85-B62E-362DF305E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3081" y="8427244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85725</xdr:colOff>
      <xdr:row>18</xdr:row>
      <xdr:rowOff>28575</xdr:rowOff>
    </xdr:from>
    <xdr:ext cx="361950" cy="361950"/>
    <xdr:pic>
      <xdr:nvPicPr>
        <xdr:cNvPr id="2146" name="Рисунок 2145">
          <a:extLst>
            <a:ext uri="{FF2B5EF4-FFF2-40B4-BE49-F238E27FC236}">
              <a16:creationId xmlns:a16="http://schemas.microsoft.com/office/drawing/2014/main" id="{B46FA099-F073-4FB5-B8BD-C332F1314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33256" y="8446294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85725</xdr:colOff>
      <xdr:row>18</xdr:row>
      <xdr:rowOff>28575</xdr:rowOff>
    </xdr:from>
    <xdr:ext cx="361950" cy="361950"/>
    <xdr:pic>
      <xdr:nvPicPr>
        <xdr:cNvPr id="2147" name="Рисунок 2146">
          <a:extLst>
            <a:ext uri="{FF2B5EF4-FFF2-40B4-BE49-F238E27FC236}">
              <a16:creationId xmlns:a16="http://schemas.microsoft.com/office/drawing/2014/main" id="{6EE1C90D-EC66-4C45-AF3A-23DFC96F0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5631" y="8446294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95250</xdr:colOff>
      <xdr:row>18</xdr:row>
      <xdr:rowOff>28575</xdr:rowOff>
    </xdr:from>
    <xdr:ext cx="361950" cy="361950"/>
    <xdr:pic>
      <xdr:nvPicPr>
        <xdr:cNvPr id="2148" name="Рисунок 2147">
          <a:extLst>
            <a:ext uri="{FF2B5EF4-FFF2-40B4-BE49-F238E27FC236}">
              <a16:creationId xmlns:a16="http://schemas.microsoft.com/office/drawing/2014/main" id="{A9CC02FB-AD6D-4701-9ED5-70E06AB35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5094" y="8446294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104775</xdr:colOff>
      <xdr:row>27</xdr:row>
      <xdr:rowOff>0</xdr:rowOff>
    </xdr:from>
    <xdr:ext cx="11273677" cy="6052857"/>
    <xdr:sp macro="" textlink="">
      <xdr:nvSpPr>
        <xdr:cNvPr id="4" name="AutoShape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086475" y="5829300"/>
          <a:ext cx="11273677" cy="60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104775</xdr:colOff>
      <xdr:row>27</xdr:row>
      <xdr:rowOff>0</xdr:rowOff>
    </xdr:from>
    <xdr:ext cx="11273677" cy="6052857"/>
    <xdr:sp macro="" textlink="">
      <xdr:nvSpPr>
        <xdr:cNvPr id="239" name="AutoShape 4">
          <a:extLst>
            <a:ext uri="{FF2B5EF4-FFF2-40B4-BE49-F238E27FC236}">
              <a16:creationId xmlns:a16="http://schemas.microsoft.com/office/drawing/2014/main" id="{00000000-0008-0000-08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6086475" y="36042600"/>
          <a:ext cx="11273677" cy="605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4</xdr:row>
      <xdr:rowOff>19050</xdr:rowOff>
    </xdr:from>
    <xdr:to>
      <xdr:col>15</xdr:col>
      <xdr:colOff>409575</xdr:colOff>
      <xdr:row>4</xdr:row>
      <xdr:rowOff>676275</xdr:rowOff>
    </xdr:to>
    <xdr:grpSp>
      <xdr:nvGrpSpPr>
        <xdr:cNvPr id="240" name="Группа 239">
          <a:extLst>
            <a:ext uri="{FF2B5EF4-FFF2-40B4-BE49-F238E27FC236}">
              <a16:creationId xmlns:a16="http://schemas.microsoft.com/office/drawing/2014/main" id="{00000000-0008-0000-0800-0000F0000000}"/>
            </a:ext>
          </a:extLst>
        </xdr:cNvPr>
        <xdr:cNvGrpSpPr/>
      </xdr:nvGrpSpPr>
      <xdr:grpSpPr>
        <a:xfrm>
          <a:off x="228600" y="1371600"/>
          <a:ext cx="6677025" cy="657225"/>
          <a:chOff x="7943850" y="9525"/>
          <a:chExt cx="3762375" cy="400050"/>
        </a:xfrm>
      </xdr:grpSpPr>
      <xdr:pic>
        <xdr:nvPicPr>
          <xdr:cNvPr id="241" name="Рисунок 240">
            <a:extLst>
              <a:ext uri="{FF2B5EF4-FFF2-40B4-BE49-F238E27FC236}">
                <a16:creationId xmlns:a16="http://schemas.microsoft.com/office/drawing/2014/main" id="{00000000-0008-0000-0800-0000F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2" name="Рисунок 241">
            <a:extLst>
              <a:ext uri="{FF2B5EF4-FFF2-40B4-BE49-F238E27FC236}">
                <a16:creationId xmlns:a16="http://schemas.microsoft.com/office/drawing/2014/main" id="{00000000-0008-0000-0800-0000F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3" name="Рисунок 242">
            <a:extLst>
              <a:ext uri="{FF2B5EF4-FFF2-40B4-BE49-F238E27FC236}">
                <a16:creationId xmlns:a16="http://schemas.microsoft.com/office/drawing/2014/main" id="{00000000-0008-0000-0800-0000F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4" name="Рисунок 243">
            <a:extLst>
              <a:ext uri="{FF2B5EF4-FFF2-40B4-BE49-F238E27FC236}">
                <a16:creationId xmlns:a16="http://schemas.microsoft.com/office/drawing/2014/main" id="{00000000-0008-0000-0800-0000F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5" name="Рисунок 244">
            <a:extLst>
              <a:ext uri="{FF2B5EF4-FFF2-40B4-BE49-F238E27FC236}">
                <a16:creationId xmlns:a16="http://schemas.microsoft.com/office/drawing/2014/main" id="{00000000-0008-0000-0800-0000F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6" name="Рисунок 245">
            <a:extLst>
              <a:ext uri="{FF2B5EF4-FFF2-40B4-BE49-F238E27FC236}">
                <a16:creationId xmlns:a16="http://schemas.microsoft.com/office/drawing/2014/main" id="{00000000-0008-0000-0800-0000F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7" name="Рисунок 246">
            <a:extLst>
              <a:ext uri="{FF2B5EF4-FFF2-40B4-BE49-F238E27FC236}">
                <a16:creationId xmlns:a16="http://schemas.microsoft.com/office/drawing/2014/main" id="{00000000-0008-0000-0800-0000F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8" name="Рисунок 247">
            <a:extLst>
              <a:ext uri="{FF2B5EF4-FFF2-40B4-BE49-F238E27FC236}">
                <a16:creationId xmlns:a16="http://schemas.microsoft.com/office/drawing/2014/main" id="{00000000-0008-0000-0800-0000F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142875</xdr:colOff>
      <xdr:row>0</xdr:row>
      <xdr:rowOff>209550</xdr:rowOff>
    </xdr:from>
    <xdr:to>
      <xdr:col>3</xdr:col>
      <xdr:colOff>381000</xdr:colOff>
      <xdr:row>2</xdr:row>
      <xdr:rowOff>90392</xdr:rowOff>
    </xdr:to>
    <xdr:pic>
      <xdr:nvPicPr>
        <xdr:cNvPr id="249" name="Picture 2">
          <a:extLst>
            <a:ext uri="{FF2B5EF4-FFF2-40B4-BE49-F238E27FC236}">
              <a16:creationId xmlns:a16="http://schemas.microsoft.com/office/drawing/2014/main" id="{00000000-0008-0000-08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371475" y="2095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5</xdr:row>
      <xdr:rowOff>104775</xdr:rowOff>
    </xdr:from>
    <xdr:to>
      <xdr:col>8</xdr:col>
      <xdr:colOff>333375</xdr:colOff>
      <xdr:row>26</xdr:row>
      <xdr:rowOff>140074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8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181225"/>
          <a:ext cx="3362325" cy="3635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104775</xdr:colOff>
      <xdr:row>0</xdr:row>
      <xdr:rowOff>76200</xdr:rowOff>
    </xdr:from>
    <xdr:to>
      <xdr:col>42</xdr:col>
      <xdr:colOff>317500</xdr:colOff>
      <xdr:row>2</xdr:row>
      <xdr:rowOff>209931</xdr:rowOff>
    </xdr:to>
    <xdr:pic>
      <xdr:nvPicPr>
        <xdr:cNvPr id="258" name="Рисунок 257" descr="logo_itog.png">
          <a:extLst>
            <a:ext uri="{FF2B5EF4-FFF2-40B4-BE49-F238E27FC236}">
              <a16:creationId xmlns:a16="http://schemas.microsoft.com/office/drawing/2014/main" id="{00000000-0008-0000-08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240375" y="76200"/>
          <a:ext cx="660400" cy="7814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32" name="Группа 227">
          <a:extLst>
            <a:ext uri="{FF2B5EF4-FFF2-40B4-BE49-F238E27FC236}">
              <a16:creationId xmlns:a16="http://schemas.microsoft.com/office/drawing/2014/main" id="{00000000-0008-0000-0800-00004C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33" name="TextBox 332">
            <a:extLst>
              <a:ext uri="{FF2B5EF4-FFF2-40B4-BE49-F238E27FC236}">
                <a16:creationId xmlns:a16="http://schemas.microsoft.com/office/drawing/2014/main" id="{00000000-0008-0000-0800-00004D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34" name="TextBox 333">
            <a:extLst>
              <a:ext uri="{FF2B5EF4-FFF2-40B4-BE49-F238E27FC236}">
                <a16:creationId xmlns:a16="http://schemas.microsoft.com/office/drawing/2014/main" id="{00000000-0008-0000-0800-00004E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35" name="Группа 227">
          <a:extLst>
            <a:ext uri="{FF2B5EF4-FFF2-40B4-BE49-F238E27FC236}">
              <a16:creationId xmlns:a16="http://schemas.microsoft.com/office/drawing/2014/main" id="{00000000-0008-0000-0800-00004F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36" name="TextBox 335">
            <a:extLst>
              <a:ext uri="{FF2B5EF4-FFF2-40B4-BE49-F238E27FC236}">
                <a16:creationId xmlns:a16="http://schemas.microsoft.com/office/drawing/2014/main" id="{00000000-0008-0000-0800-000050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37" name="TextBox 336">
            <a:extLst>
              <a:ext uri="{FF2B5EF4-FFF2-40B4-BE49-F238E27FC236}">
                <a16:creationId xmlns:a16="http://schemas.microsoft.com/office/drawing/2014/main" id="{00000000-0008-0000-0800-000051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38" name="Группа 227">
          <a:extLst>
            <a:ext uri="{FF2B5EF4-FFF2-40B4-BE49-F238E27FC236}">
              <a16:creationId xmlns:a16="http://schemas.microsoft.com/office/drawing/2014/main" id="{00000000-0008-0000-0800-000052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39" name="TextBox 338">
            <a:extLst>
              <a:ext uri="{FF2B5EF4-FFF2-40B4-BE49-F238E27FC236}">
                <a16:creationId xmlns:a16="http://schemas.microsoft.com/office/drawing/2014/main" id="{00000000-0008-0000-0800-000053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40" name="TextBox 339">
            <a:extLst>
              <a:ext uri="{FF2B5EF4-FFF2-40B4-BE49-F238E27FC236}">
                <a16:creationId xmlns:a16="http://schemas.microsoft.com/office/drawing/2014/main" id="{00000000-0008-0000-0800-000054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41" name="Группа 227">
          <a:extLst>
            <a:ext uri="{FF2B5EF4-FFF2-40B4-BE49-F238E27FC236}">
              <a16:creationId xmlns:a16="http://schemas.microsoft.com/office/drawing/2014/main" id="{00000000-0008-0000-0800-000055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42" name="TextBox 341">
            <a:extLst>
              <a:ext uri="{FF2B5EF4-FFF2-40B4-BE49-F238E27FC236}">
                <a16:creationId xmlns:a16="http://schemas.microsoft.com/office/drawing/2014/main" id="{00000000-0008-0000-0800-000056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43" name="TextBox 342">
            <a:extLst>
              <a:ext uri="{FF2B5EF4-FFF2-40B4-BE49-F238E27FC236}">
                <a16:creationId xmlns:a16="http://schemas.microsoft.com/office/drawing/2014/main" id="{00000000-0008-0000-0800-000057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44" name="Группа 227">
          <a:extLst>
            <a:ext uri="{FF2B5EF4-FFF2-40B4-BE49-F238E27FC236}">
              <a16:creationId xmlns:a16="http://schemas.microsoft.com/office/drawing/2014/main" id="{00000000-0008-0000-0800-000058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45" name="TextBox 344">
            <a:extLst>
              <a:ext uri="{FF2B5EF4-FFF2-40B4-BE49-F238E27FC236}">
                <a16:creationId xmlns:a16="http://schemas.microsoft.com/office/drawing/2014/main" id="{00000000-0008-0000-0800-000059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46" name="TextBox 345">
            <a:extLst>
              <a:ext uri="{FF2B5EF4-FFF2-40B4-BE49-F238E27FC236}">
                <a16:creationId xmlns:a16="http://schemas.microsoft.com/office/drawing/2014/main" id="{00000000-0008-0000-0800-00005A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47" name="Группа 227">
          <a:extLst>
            <a:ext uri="{FF2B5EF4-FFF2-40B4-BE49-F238E27FC236}">
              <a16:creationId xmlns:a16="http://schemas.microsoft.com/office/drawing/2014/main" id="{00000000-0008-0000-0800-00005B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48" name="TextBox 347">
            <a:extLst>
              <a:ext uri="{FF2B5EF4-FFF2-40B4-BE49-F238E27FC236}">
                <a16:creationId xmlns:a16="http://schemas.microsoft.com/office/drawing/2014/main" id="{00000000-0008-0000-0800-00005C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49" name="TextBox 348">
            <a:extLst>
              <a:ext uri="{FF2B5EF4-FFF2-40B4-BE49-F238E27FC236}">
                <a16:creationId xmlns:a16="http://schemas.microsoft.com/office/drawing/2014/main" id="{00000000-0008-0000-0800-00005D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50" name="Группа 227">
          <a:extLst>
            <a:ext uri="{FF2B5EF4-FFF2-40B4-BE49-F238E27FC236}">
              <a16:creationId xmlns:a16="http://schemas.microsoft.com/office/drawing/2014/main" id="{00000000-0008-0000-0800-00005E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51" name="TextBox 350">
            <a:extLst>
              <a:ext uri="{FF2B5EF4-FFF2-40B4-BE49-F238E27FC236}">
                <a16:creationId xmlns:a16="http://schemas.microsoft.com/office/drawing/2014/main" id="{00000000-0008-0000-0800-00005F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52" name="TextBox 351">
            <a:extLst>
              <a:ext uri="{FF2B5EF4-FFF2-40B4-BE49-F238E27FC236}">
                <a16:creationId xmlns:a16="http://schemas.microsoft.com/office/drawing/2014/main" id="{00000000-0008-0000-0800-000060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53" name="Группа 227">
          <a:extLst>
            <a:ext uri="{FF2B5EF4-FFF2-40B4-BE49-F238E27FC236}">
              <a16:creationId xmlns:a16="http://schemas.microsoft.com/office/drawing/2014/main" id="{00000000-0008-0000-0800-000061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54" name="TextBox 353">
            <a:extLst>
              <a:ext uri="{FF2B5EF4-FFF2-40B4-BE49-F238E27FC236}">
                <a16:creationId xmlns:a16="http://schemas.microsoft.com/office/drawing/2014/main" id="{00000000-0008-0000-0800-000062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55" name="TextBox 354">
            <a:extLst>
              <a:ext uri="{FF2B5EF4-FFF2-40B4-BE49-F238E27FC236}">
                <a16:creationId xmlns:a16="http://schemas.microsoft.com/office/drawing/2014/main" id="{00000000-0008-0000-0800-000063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56" name="Группа 227">
          <a:extLst>
            <a:ext uri="{FF2B5EF4-FFF2-40B4-BE49-F238E27FC236}">
              <a16:creationId xmlns:a16="http://schemas.microsoft.com/office/drawing/2014/main" id="{00000000-0008-0000-0800-000064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57" name="TextBox 356">
            <a:extLst>
              <a:ext uri="{FF2B5EF4-FFF2-40B4-BE49-F238E27FC236}">
                <a16:creationId xmlns:a16="http://schemas.microsoft.com/office/drawing/2014/main" id="{00000000-0008-0000-0800-000065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58" name="TextBox 357">
            <a:extLst>
              <a:ext uri="{FF2B5EF4-FFF2-40B4-BE49-F238E27FC236}">
                <a16:creationId xmlns:a16="http://schemas.microsoft.com/office/drawing/2014/main" id="{00000000-0008-0000-0800-000066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59" name="Группа 227">
          <a:extLst>
            <a:ext uri="{FF2B5EF4-FFF2-40B4-BE49-F238E27FC236}">
              <a16:creationId xmlns:a16="http://schemas.microsoft.com/office/drawing/2014/main" id="{00000000-0008-0000-0800-000067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60" name="TextBox 359">
            <a:extLst>
              <a:ext uri="{FF2B5EF4-FFF2-40B4-BE49-F238E27FC236}">
                <a16:creationId xmlns:a16="http://schemas.microsoft.com/office/drawing/2014/main" id="{00000000-0008-0000-0800-000068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61" name="TextBox 360">
            <a:extLst>
              <a:ext uri="{FF2B5EF4-FFF2-40B4-BE49-F238E27FC236}">
                <a16:creationId xmlns:a16="http://schemas.microsoft.com/office/drawing/2014/main" id="{00000000-0008-0000-0800-000069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62" name="Группа 227">
          <a:extLst>
            <a:ext uri="{FF2B5EF4-FFF2-40B4-BE49-F238E27FC236}">
              <a16:creationId xmlns:a16="http://schemas.microsoft.com/office/drawing/2014/main" id="{00000000-0008-0000-0800-00006A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63" name="TextBox 362">
            <a:extLst>
              <a:ext uri="{FF2B5EF4-FFF2-40B4-BE49-F238E27FC236}">
                <a16:creationId xmlns:a16="http://schemas.microsoft.com/office/drawing/2014/main" id="{00000000-0008-0000-0800-00006B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64" name="TextBox 363">
            <a:extLst>
              <a:ext uri="{FF2B5EF4-FFF2-40B4-BE49-F238E27FC236}">
                <a16:creationId xmlns:a16="http://schemas.microsoft.com/office/drawing/2014/main" id="{00000000-0008-0000-0800-00006C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28575</xdr:rowOff>
    </xdr:to>
    <xdr:grpSp>
      <xdr:nvGrpSpPr>
        <xdr:cNvPr id="365" name="Группа 227">
          <a:extLst>
            <a:ext uri="{FF2B5EF4-FFF2-40B4-BE49-F238E27FC236}">
              <a16:creationId xmlns:a16="http://schemas.microsoft.com/office/drawing/2014/main" id="{00000000-0008-0000-0800-00006D010000}"/>
            </a:ext>
          </a:extLst>
        </xdr:cNvPr>
        <xdr:cNvGrpSpPr>
          <a:grpSpLocks noChangeAspect="1"/>
        </xdr:cNvGrpSpPr>
      </xdr:nvGrpSpPr>
      <xdr:grpSpPr bwMode="auto">
        <a:xfrm>
          <a:off x="228600" y="6153150"/>
          <a:ext cx="447675" cy="200025"/>
          <a:chOff x="247169" y="1578778"/>
          <a:chExt cx="534799" cy="162366"/>
        </a:xfrm>
      </xdr:grpSpPr>
      <xdr:sp macro="" textlink="">
        <xdr:nvSpPr>
          <xdr:cNvPr id="366" name="TextBox 365">
            <a:extLst>
              <a:ext uri="{FF2B5EF4-FFF2-40B4-BE49-F238E27FC236}">
                <a16:creationId xmlns:a16="http://schemas.microsoft.com/office/drawing/2014/main" id="{00000000-0008-0000-0800-00006E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67" name="TextBox 366">
            <a:extLst>
              <a:ext uri="{FF2B5EF4-FFF2-40B4-BE49-F238E27FC236}">
                <a16:creationId xmlns:a16="http://schemas.microsoft.com/office/drawing/2014/main" id="{00000000-0008-0000-0800-00006F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68" name="Группа 227">
          <a:extLst>
            <a:ext uri="{FF2B5EF4-FFF2-40B4-BE49-F238E27FC236}">
              <a16:creationId xmlns:a16="http://schemas.microsoft.com/office/drawing/2014/main" id="{00000000-0008-0000-0800-000070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69" name="TextBox 368">
            <a:extLst>
              <a:ext uri="{FF2B5EF4-FFF2-40B4-BE49-F238E27FC236}">
                <a16:creationId xmlns:a16="http://schemas.microsoft.com/office/drawing/2014/main" id="{00000000-0008-0000-0800-000071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70" name="TextBox 369">
            <a:extLst>
              <a:ext uri="{FF2B5EF4-FFF2-40B4-BE49-F238E27FC236}">
                <a16:creationId xmlns:a16="http://schemas.microsoft.com/office/drawing/2014/main" id="{00000000-0008-0000-0800-000072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71" name="Группа 227">
          <a:extLst>
            <a:ext uri="{FF2B5EF4-FFF2-40B4-BE49-F238E27FC236}">
              <a16:creationId xmlns:a16="http://schemas.microsoft.com/office/drawing/2014/main" id="{00000000-0008-0000-0800-000073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72" name="TextBox 371">
            <a:extLst>
              <a:ext uri="{FF2B5EF4-FFF2-40B4-BE49-F238E27FC236}">
                <a16:creationId xmlns:a16="http://schemas.microsoft.com/office/drawing/2014/main" id="{00000000-0008-0000-0800-000074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73" name="TextBox 372">
            <a:extLst>
              <a:ext uri="{FF2B5EF4-FFF2-40B4-BE49-F238E27FC236}">
                <a16:creationId xmlns:a16="http://schemas.microsoft.com/office/drawing/2014/main" id="{00000000-0008-0000-0800-000075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74" name="Группа 227">
          <a:extLst>
            <a:ext uri="{FF2B5EF4-FFF2-40B4-BE49-F238E27FC236}">
              <a16:creationId xmlns:a16="http://schemas.microsoft.com/office/drawing/2014/main" id="{00000000-0008-0000-0800-000076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75" name="TextBox 374">
            <a:extLst>
              <a:ext uri="{FF2B5EF4-FFF2-40B4-BE49-F238E27FC236}">
                <a16:creationId xmlns:a16="http://schemas.microsoft.com/office/drawing/2014/main" id="{00000000-0008-0000-0800-000077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76" name="TextBox 375">
            <a:extLst>
              <a:ext uri="{FF2B5EF4-FFF2-40B4-BE49-F238E27FC236}">
                <a16:creationId xmlns:a16="http://schemas.microsoft.com/office/drawing/2014/main" id="{00000000-0008-0000-0800-000078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28575</xdr:rowOff>
    </xdr:to>
    <xdr:grpSp>
      <xdr:nvGrpSpPr>
        <xdr:cNvPr id="377" name="Группа 227">
          <a:extLst>
            <a:ext uri="{FF2B5EF4-FFF2-40B4-BE49-F238E27FC236}">
              <a16:creationId xmlns:a16="http://schemas.microsoft.com/office/drawing/2014/main" id="{00000000-0008-0000-0800-000079010000}"/>
            </a:ext>
          </a:extLst>
        </xdr:cNvPr>
        <xdr:cNvGrpSpPr>
          <a:grpSpLocks noChangeAspect="1"/>
        </xdr:cNvGrpSpPr>
      </xdr:nvGrpSpPr>
      <xdr:grpSpPr bwMode="auto">
        <a:xfrm>
          <a:off x="228600" y="10248900"/>
          <a:ext cx="447675" cy="200025"/>
          <a:chOff x="247169" y="1578778"/>
          <a:chExt cx="534799" cy="162366"/>
        </a:xfrm>
      </xdr:grpSpPr>
      <xdr:sp macro="" textlink="">
        <xdr:nvSpPr>
          <xdr:cNvPr id="378" name="TextBox 377">
            <a:extLst>
              <a:ext uri="{FF2B5EF4-FFF2-40B4-BE49-F238E27FC236}">
                <a16:creationId xmlns:a16="http://schemas.microsoft.com/office/drawing/2014/main" id="{00000000-0008-0000-0800-00007A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79" name="TextBox 378">
            <a:extLst>
              <a:ext uri="{FF2B5EF4-FFF2-40B4-BE49-F238E27FC236}">
                <a16:creationId xmlns:a16="http://schemas.microsoft.com/office/drawing/2014/main" id="{00000000-0008-0000-0800-00007B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1</xdr:col>
      <xdr:colOff>28575</xdr:colOff>
      <xdr:row>51</xdr:row>
      <xdr:rowOff>0</xdr:rowOff>
    </xdr:from>
    <xdr:to>
      <xdr:col>2</xdr:col>
      <xdr:colOff>28575</xdr:colOff>
      <xdr:row>52</xdr:row>
      <xdr:rowOff>28575</xdr:rowOff>
    </xdr:to>
    <xdr:grpSp>
      <xdr:nvGrpSpPr>
        <xdr:cNvPr id="381" name="Группа 227">
          <a:extLst>
            <a:ext uri="{FF2B5EF4-FFF2-40B4-BE49-F238E27FC236}">
              <a16:creationId xmlns:a16="http://schemas.microsoft.com/office/drawing/2014/main" id="{00000000-0008-0000-0800-00007D010000}"/>
            </a:ext>
          </a:extLst>
        </xdr:cNvPr>
        <xdr:cNvGrpSpPr>
          <a:grpSpLocks noChangeAspect="1"/>
        </xdr:cNvGrpSpPr>
      </xdr:nvGrpSpPr>
      <xdr:grpSpPr bwMode="auto">
        <a:xfrm>
          <a:off x="257175" y="10248900"/>
          <a:ext cx="447675" cy="200025"/>
          <a:chOff x="247169" y="1578778"/>
          <a:chExt cx="534799" cy="162366"/>
        </a:xfrm>
      </xdr:grpSpPr>
      <xdr:sp macro="" textlink="">
        <xdr:nvSpPr>
          <xdr:cNvPr id="382" name="TextBox 381">
            <a:extLst>
              <a:ext uri="{FF2B5EF4-FFF2-40B4-BE49-F238E27FC236}">
                <a16:creationId xmlns:a16="http://schemas.microsoft.com/office/drawing/2014/main" id="{00000000-0008-0000-0800-00007E010000}"/>
              </a:ext>
            </a:extLst>
          </xdr:cNvPr>
          <xdr:cNvSpPr txBox="1"/>
        </xdr:nvSpPr>
        <xdr:spPr>
          <a:xfrm>
            <a:off x="514569" y="1578778"/>
            <a:ext cx="267400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Ширина</a:t>
            </a:r>
          </a:p>
        </xdr:txBody>
      </xdr:sp>
      <xdr:sp macro="" textlink="">
        <xdr:nvSpPr>
          <xdr:cNvPr id="383" name="TextBox 382">
            <a:extLst>
              <a:ext uri="{FF2B5EF4-FFF2-40B4-BE49-F238E27FC236}">
                <a16:creationId xmlns:a16="http://schemas.microsoft.com/office/drawing/2014/main" id="{00000000-0008-0000-0800-00007F010000}"/>
              </a:ext>
            </a:extLst>
          </xdr:cNvPr>
          <xdr:cNvSpPr txBox="1"/>
        </xdr:nvSpPr>
        <xdr:spPr>
          <a:xfrm>
            <a:off x="247169" y="1643724"/>
            <a:ext cx="235312" cy="974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pPr algn="l"/>
            <a:r>
              <a:rPr lang="ru-RU" sz="500" baseline="0">
                <a:solidFill>
                  <a:schemeClr val="dk1"/>
                </a:solidFill>
              </a:rPr>
              <a:t>Высота</a:t>
            </a:r>
          </a:p>
        </xdr:txBody>
      </xdr:sp>
    </xdr:grpSp>
    <xdr:clientData/>
  </xdr:twoCellAnchor>
  <xdr:twoCellAnchor>
    <xdr:from>
      <xdr:col>28</xdr:col>
      <xdr:colOff>38100</xdr:colOff>
      <xdr:row>77</xdr:row>
      <xdr:rowOff>47625</xdr:rowOff>
    </xdr:from>
    <xdr:to>
      <xdr:col>42</xdr:col>
      <xdr:colOff>152400</xdr:colOff>
      <xdr:row>89</xdr:row>
      <xdr:rowOff>55430</xdr:rowOff>
    </xdr:to>
    <xdr:pic>
      <xdr:nvPicPr>
        <xdr:cNvPr id="2" name="Рисунок 1" descr="image005">
          <a:extLst>
            <a:ext uri="{FF2B5EF4-FFF2-40B4-BE49-F238E27FC236}">
              <a16:creationId xmlns:a16="http://schemas.microsoft.com/office/drawing/2014/main" id="{F1FE7B3A-DE9D-4CFE-B7F2-05B6AADF0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3925" y="14763750"/>
          <a:ext cx="6381750" cy="2065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257175</xdr:colOff>
      <xdr:row>77</xdr:row>
      <xdr:rowOff>104775</xdr:rowOff>
    </xdr:from>
    <xdr:to>
      <xdr:col>26</xdr:col>
      <xdr:colOff>381000</xdr:colOff>
      <xdr:row>87</xdr:row>
      <xdr:rowOff>104933</xdr:rowOff>
    </xdr:to>
    <xdr:pic>
      <xdr:nvPicPr>
        <xdr:cNvPr id="3" name="Рисунок 2" descr="image006">
          <a:extLst>
            <a:ext uri="{FF2B5EF4-FFF2-40B4-BE49-F238E27FC236}">
              <a16:creationId xmlns:a16="http://schemas.microsoft.com/office/drawing/2014/main" id="{45872452-4CF0-452D-8D30-D8FB5B0DD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4820900"/>
          <a:ext cx="5943600" cy="1714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/&#1044;&#1080;&#1083;&#1077;&#1088;&#1089;&#1082;&#1080;&#1081;%20&#1087;&#1088;&#1072;&#1081;&#1089;-&#1083;&#1080;&#1089;&#1090;%20&#1086;&#1073;&#1097;&#1080;&#1081;%2008.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88;&#1086;&#1080;&#1079;&#1074;&#1086;&#1076;&#1089;&#1090;&#1074;&#1086;\&#1057;&#1077;&#1073;&#1077;&#1089;&#1090;&#1086;&#1080;&#1084;&#1086;&#1089;&#1090;&#1100;\2015\&#1056;&#1072;&#1089;&#1095;&#1077;&#1090;%20&#1059;&#1085;&#1080;-&#1052;&#1080;&#1085;&#1080;%2001.2015-&#1087;&#1088;&#1086;&#1073;&#107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86;&#1080;&#1079;&#1074;&#1086;&#1076;&#1089;&#1090;&#1074;&#1086;/&#1057;&#1077;&#1073;&#1077;&#1089;&#1090;&#1086;&#1080;&#1084;&#1086;&#1089;&#1090;&#1100;/2015/&#1056;&#1072;&#1089;&#1095;&#1077;&#1090;%20&#1059;&#1085;&#1080;-&#1052;&#1080;&#1085;&#1080;%2001.2015-&#1087;&#1088;&#1086;&#1073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lux.local\users\!RV\2016\5\&#1057;&#1090;&#1088;&#1091;&#1082;&#1090;&#1091;&#1088;&#1072;%20&#1089;&#1077;&#1073;&#1077;&#1089;&#1090;&#1086;&#1080;&#1084;&#1086;&#1089;&#1090;&#1080;\&#1050;&#1086;&#1087;&#1080;&#1103;%20&#1055;&#1088;&#1072;&#1081;&#1089;%20&#1043;&#1048;%20&#1086;&#1087;&#1090;%2001.04.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60;&#1083;&#1077;&#1096;&#1082;&#1072;%20&#1088;&#1072;&#1073;&#1086;&#1090;&#1072;\&#1057;&#1077;&#1073;&#1077;&#1089;&#1090;&#1086;&#1080;&#1084;&#1086;&#1089;&#1090;&#1100;\2020\&#1056;&#1091;&#1083;&#1086;&#1085;&#1082;&#1072;\&#1041;&#1077;&#1085;&#1090;&#1080;&#1085;%2002.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0;&#1083;&#1077;&#1096;&#1082;&#1072;%20&#1088;&#1072;&#1073;&#1086;&#1090;&#1072;/&#1057;&#1077;&#1073;&#1077;&#1089;&#1090;&#1086;&#1080;&#1084;&#1086;&#1089;&#1090;&#1100;/2020/&#1056;&#1080;&#1084;&#1089;&#1082;&#1080;&#1077;%20&#1080;%20&#1096;&#1090;&#1086;&#1088;&#1085;&#1099;&#1077;/&#1056;&#1072;&#1089;&#1095;&#1077;&#1090;%20&#1096;&#1090;&#1086;&#1088;&#1085;&#1099;&#1093;%20&#1082;&#1072;&#1088;&#1085;&#1080;&#1079;&#1086;&#1074;%2002.20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60;&#1083;&#1077;&#1096;&#1082;&#1072;%20&#1088;&#1072;&#1073;&#1086;&#1090;&#1072;\&#1057;&#1077;&#1073;&#1077;&#1089;&#1090;&#1086;&#1080;&#1084;&#1086;&#1089;&#1090;&#1100;\2020\&#1056;&#1091;&#1083;&#1086;&#1085;&#1082;&#1072;\&#1041;&#1077;&#1085;&#1090;&#1080;&#1085;-&#1051;&#1042;&#1058;%2003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ебра"/>
      <sheetName val="Модели и опции"/>
      <sheetName val="Рол-шторы ЛВТ"/>
      <sheetName val="Рол-шторы мини и уни"/>
      <sheetName val="Тех. характеристики ткани рол"/>
      <sheetName val="Вертикальные жалюзи"/>
      <sheetName val="Горизонтальные ал.жалюзи"/>
      <sheetName val="Горизонтальные дерево"/>
      <sheetName val="Горизонтальные Венус"/>
      <sheetName val="Рол-шторы Super"/>
      <sheetName val="Мираж"/>
      <sheetName val="Дополнение к прайсу рол-шторы"/>
      <sheetName val="Доп. к вертикальным жалюзи"/>
      <sheetName val="Дополненые услуги"/>
      <sheetName val="Каталоги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ООО"Компания Феникс"</v>
          </cell>
        </row>
        <row r="2">
          <cell r="A2" t="str">
            <v>Санкт Петербург, ул.Цветочная, д.19</v>
          </cell>
        </row>
        <row r="3">
          <cell r="A3" t="str">
            <v>т/ф 327 97 81, 327 97 82, 327 66 17, 371 88 50.</v>
          </cell>
        </row>
        <row r="4">
          <cell r="A4" t="str">
            <v>E-mail: Ухаров Олег ukharov@fenixspb.com, Чапаева Елена chapaeva@fenixspb.com, Голосун Татьяна golosun@fenixspb.com, Матвеева Наталья matveeva@fenixspb.com, Тимофеева Светлана timofeeva@fenixspb.com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менклатура"/>
      <sheetName val="Комплектация МИНИ(по ширине)"/>
      <sheetName val="Комплектация МИНИ"/>
      <sheetName val="Комплектация УНИ"/>
      <sheetName val="Комплектация УНИ-2 с пружиной"/>
      <sheetName val="Рол-шторы МИНИ(по ширине)"/>
      <sheetName val="Рол-шторы МИНИ"/>
      <sheetName val="Рол-шторы УНИ"/>
      <sheetName val="Рол-шторы УНИ-2 с пружиной"/>
      <sheetName val="Рол-шторы УНИ-2"/>
      <sheetName val="Для прайса"/>
      <sheetName val="Для прайса входящие"/>
    </sheetNames>
    <sheetDataSet>
      <sheetData sheetId="0" refreshError="1"/>
      <sheetData sheetId="1"/>
      <sheetData sheetId="2">
        <row r="3">
          <cell r="B3">
            <v>0.6</v>
          </cell>
        </row>
        <row r="4">
          <cell r="B4">
            <v>1.8</v>
          </cell>
        </row>
        <row r="5">
          <cell r="B5">
            <v>1</v>
          </cell>
        </row>
        <row r="6">
          <cell r="B6">
            <v>1</v>
          </cell>
        </row>
        <row r="7">
          <cell r="B7">
            <v>1</v>
          </cell>
        </row>
        <row r="12">
          <cell r="E12">
            <v>0.22120559999999997</v>
          </cell>
        </row>
        <row r="13">
          <cell r="E13">
            <v>2.4205999999999998E-2</v>
          </cell>
        </row>
        <row r="14">
          <cell r="E14">
            <v>0.12191199999999999</v>
          </cell>
        </row>
        <row r="15">
          <cell r="D15">
            <v>0.57075200000000004</v>
          </cell>
        </row>
        <row r="16">
          <cell r="E16">
            <v>5.4684000000000003E-2</v>
          </cell>
        </row>
        <row r="17">
          <cell r="D17">
            <v>0.83927200000000002</v>
          </cell>
        </row>
        <row r="18">
          <cell r="D18">
            <v>0.13465199999999999</v>
          </cell>
        </row>
        <row r="19">
          <cell r="D19">
            <v>0.163268</v>
          </cell>
        </row>
        <row r="20">
          <cell r="D20">
            <v>0.30860199999999999</v>
          </cell>
        </row>
        <row r="21">
          <cell r="E21">
            <v>3.7435999999999997E-2</v>
          </cell>
        </row>
        <row r="22">
          <cell r="E22">
            <v>3.2857142857142856E-2</v>
          </cell>
        </row>
        <row r="23">
          <cell r="F23">
            <v>4.6740000000000004E-2</v>
          </cell>
        </row>
        <row r="24">
          <cell r="F24">
            <v>5.978E-2</v>
          </cell>
        </row>
        <row r="25">
          <cell r="E25">
            <v>1.1299399999999999</v>
          </cell>
        </row>
        <row r="26">
          <cell r="F26">
            <v>0.15640799999999999</v>
          </cell>
        </row>
        <row r="27">
          <cell r="F27">
            <v>0.5517399999999999</v>
          </cell>
        </row>
        <row r="28">
          <cell r="F28">
            <v>0.26754</v>
          </cell>
        </row>
        <row r="29">
          <cell r="F29">
            <v>0.18365200000000001</v>
          </cell>
        </row>
        <row r="30">
          <cell r="F30">
            <v>0.29099999999999998</v>
          </cell>
        </row>
        <row r="31">
          <cell r="F31">
            <v>9.7999999999999997E-3</v>
          </cell>
        </row>
        <row r="32">
          <cell r="H32">
            <v>2.7651162528571422</v>
          </cell>
          <cell r="I32">
            <v>2.9667708528571426</v>
          </cell>
          <cell r="J32">
            <v>3.1684254528571425</v>
          </cell>
          <cell r="K32">
            <v>3.3700800528571428</v>
          </cell>
          <cell r="L32">
            <v>3.5717346528571428</v>
          </cell>
          <cell r="M32">
            <v>3.7733892528571431</v>
          </cell>
          <cell r="N32">
            <v>3.9750438528571426</v>
          </cell>
          <cell r="O32">
            <v>4.1766984528571429</v>
          </cell>
          <cell r="P32">
            <v>4.3783530528571433</v>
          </cell>
          <cell r="Q32">
            <v>4.5800076528571427</v>
          </cell>
          <cell r="R32">
            <v>4.7816622528571431</v>
          </cell>
        </row>
      </sheetData>
      <sheetData sheetId="3">
        <row r="24">
          <cell r="G24">
            <v>6.9281428928571414</v>
          </cell>
          <cell r="H24">
            <v>7.3244774928571408</v>
          </cell>
          <cell r="I24">
            <v>7.7208120928571429</v>
          </cell>
          <cell r="J24">
            <v>8.1171466928571441</v>
          </cell>
          <cell r="K24">
            <v>8.5134812928571417</v>
          </cell>
        </row>
      </sheetData>
      <sheetData sheetId="4">
        <row r="3">
          <cell r="B3">
            <v>0.6</v>
          </cell>
        </row>
        <row r="4">
          <cell r="B4">
            <v>1.8</v>
          </cell>
        </row>
        <row r="9">
          <cell r="E9">
            <v>3.0183999999999999E-2</v>
          </cell>
        </row>
        <row r="10">
          <cell r="C10">
            <v>0.23333799999999999</v>
          </cell>
        </row>
        <row r="11">
          <cell r="E11">
            <v>8.0497200000000007</v>
          </cell>
        </row>
        <row r="12">
          <cell r="C12">
            <v>1.2910519999999999</v>
          </cell>
        </row>
        <row r="13">
          <cell r="C13">
            <v>1.3344659999999999</v>
          </cell>
        </row>
        <row r="14">
          <cell r="C14">
            <v>1.9468000000000001</v>
          </cell>
        </row>
        <row r="15">
          <cell r="E15">
            <v>6.0264688399999997</v>
          </cell>
        </row>
        <row r="16">
          <cell r="C16">
            <v>2.5458439999999998</v>
          </cell>
        </row>
        <row r="17">
          <cell r="E17">
            <v>0.39163739999999997</v>
          </cell>
        </row>
        <row r="19">
          <cell r="C19">
            <v>0.163268</v>
          </cell>
        </row>
        <row r="20">
          <cell r="G20">
            <v>18.845071955999998</v>
          </cell>
          <cell r="H20">
            <v>19.596548755999997</v>
          </cell>
          <cell r="I20">
            <v>20.348025556</v>
          </cell>
          <cell r="J20">
            <v>21.099502355999999</v>
          </cell>
          <cell r="K20">
            <v>21.850979156000001</v>
          </cell>
        </row>
      </sheetData>
      <sheetData sheetId="5">
        <row r="1">
          <cell r="B1">
            <v>1.3</v>
          </cell>
        </row>
        <row r="2">
          <cell r="B2">
            <v>1</v>
          </cell>
        </row>
      </sheetData>
      <sheetData sheetId="6">
        <row r="1">
          <cell r="B1">
            <v>1.3</v>
          </cell>
        </row>
        <row r="2">
          <cell r="B2">
            <v>1</v>
          </cell>
        </row>
      </sheetData>
      <sheetData sheetId="7">
        <row r="1">
          <cell r="B1">
            <v>1.3</v>
          </cell>
        </row>
        <row r="2">
          <cell r="B2">
            <v>1</v>
          </cell>
        </row>
      </sheetData>
      <sheetData sheetId="8">
        <row r="1">
          <cell r="B1">
            <v>1.3</v>
          </cell>
        </row>
        <row r="2">
          <cell r="B2">
            <v>1</v>
          </cell>
        </row>
      </sheetData>
      <sheetData sheetId="9">
        <row r="18">
          <cell r="D18">
            <v>0.52800000000000002</v>
          </cell>
        </row>
      </sheetData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менклатура"/>
      <sheetName val="Комплектация МИНИ(по ширине)"/>
      <sheetName val="Комплектация МИНИ"/>
      <sheetName val="Комплектация УНИ"/>
      <sheetName val="Комплектация УНИ-2 с пружиной"/>
      <sheetName val="Рол-шторы МИНИ(по ширине)"/>
      <sheetName val="Рол-шторы МИНИ"/>
      <sheetName val="Рол-шторы УНИ"/>
      <sheetName val="Рол-шторы УНИ-2 с пружиной"/>
      <sheetName val="Рол-шторы УНИ-2"/>
      <sheetName val="Для прайса"/>
      <sheetName val="Для прайса входящие"/>
    </sheetNames>
    <sheetDataSet>
      <sheetData sheetId="0" refreshError="1"/>
      <sheetData sheetId="1"/>
      <sheetData sheetId="2">
        <row r="3">
          <cell r="B3">
            <v>0.6</v>
          </cell>
        </row>
        <row r="4">
          <cell r="B4">
            <v>1.8</v>
          </cell>
        </row>
        <row r="5">
          <cell r="B5">
            <v>1</v>
          </cell>
        </row>
        <row r="6">
          <cell r="B6">
            <v>1</v>
          </cell>
        </row>
        <row r="7">
          <cell r="B7">
            <v>1</v>
          </cell>
        </row>
        <row r="12">
          <cell r="E12">
            <v>0.22120559999999997</v>
          </cell>
        </row>
        <row r="13">
          <cell r="E13">
            <v>2.4205999999999998E-2</v>
          </cell>
        </row>
        <row r="14">
          <cell r="E14">
            <v>0.12191199999999999</v>
          </cell>
        </row>
        <row r="15">
          <cell r="D15">
            <v>0.57075200000000004</v>
          </cell>
        </row>
        <row r="16">
          <cell r="E16">
            <v>5.4684000000000003E-2</v>
          </cell>
        </row>
        <row r="17">
          <cell r="D17">
            <v>0.83927200000000002</v>
          </cell>
        </row>
        <row r="18">
          <cell r="D18">
            <v>0.13465199999999999</v>
          </cell>
        </row>
        <row r="19">
          <cell r="D19">
            <v>0.163268</v>
          </cell>
        </row>
        <row r="20">
          <cell r="D20">
            <v>0.30860199999999999</v>
          </cell>
        </row>
        <row r="21">
          <cell r="E21">
            <v>3.7435999999999997E-2</v>
          </cell>
        </row>
        <row r="22">
          <cell r="E22">
            <v>3.2857142857142856E-2</v>
          </cell>
        </row>
        <row r="23">
          <cell r="F23">
            <v>4.6740000000000004E-2</v>
          </cell>
        </row>
        <row r="24">
          <cell r="F24">
            <v>5.978E-2</v>
          </cell>
        </row>
        <row r="25">
          <cell r="E25">
            <v>1.1299399999999999</v>
          </cell>
        </row>
        <row r="26">
          <cell r="F26">
            <v>0.15640799999999999</v>
          </cell>
        </row>
        <row r="27">
          <cell r="F27">
            <v>0.5517399999999999</v>
          </cell>
        </row>
        <row r="28">
          <cell r="F28">
            <v>0.26754</v>
          </cell>
        </row>
        <row r="29">
          <cell r="F29">
            <v>0.18365200000000001</v>
          </cell>
        </row>
        <row r="30">
          <cell r="F30">
            <v>0.29099999999999998</v>
          </cell>
        </row>
        <row r="31">
          <cell r="F31">
            <v>9.7999999999999997E-3</v>
          </cell>
        </row>
        <row r="32">
          <cell r="H32">
            <v>2.7651162528571422</v>
          </cell>
          <cell r="I32">
            <v>2.9667708528571426</v>
          </cell>
          <cell r="J32">
            <v>3.1684254528571425</v>
          </cell>
          <cell r="K32">
            <v>3.3700800528571428</v>
          </cell>
          <cell r="L32">
            <v>3.5717346528571428</v>
          </cell>
          <cell r="M32">
            <v>3.7733892528571431</v>
          </cell>
          <cell r="N32">
            <v>3.9750438528571426</v>
          </cell>
          <cell r="O32">
            <v>4.1766984528571429</v>
          </cell>
          <cell r="P32">
            <v>4.3783530528571433</v>
          </cell>
          <cell r="Q32">
            <v>4.5800076528571427</v>
          </cell>
          <cell r="R32">
            <v>4.7816622528571431</v>
          </cell>
        </row>
      </sheetData>
      <sheetData sheetId="3">
        <row r="24">
          <cell r="G24">
            <v>6.9281428928571414</v>
          </cell>
          <cell r="H24">
            <v>7.3244774928571408</v>
          </cell>
          <cell r="I24">
            <v>7.7208120928571429</v>
          </cell>
          <cell r="J24">
            <v>8.1171466928571441</v>
          </cell>
          <cell r="K24">
            <v>8.5134812928571417</v>
          </cell>
        </row>
      </sheetData>
      <sheetData sheetId="4">
        <row r="3">
          <cell r="B3">
            <v>0.6</v>
          </cell>
        </row>
        <row r="4">
          <cell r="B4">
            <v>1.8</v>
          </cell>
        </row>
        <row r="9">
          <cell r="E9">
            <v>3.0183999999999999E-2</v>
          </cell>
        </row>
        <row r="10">
          <cell r="C10">
            <v>0.23333799999999999</v>
          </cell>
        </row>
        <row r="11">
          <cell r="E11">
            <v>8.0497200000000007</v>
          </cell>
        </row>
        <row r="12">
          <cell r="C12">
            <v>1.2910519999999999</v>
          </cell>
        </row>
        <row r="13">
          <cell r="C13">
            <v>1.3344659999999999</v>
          </cell>
        </row>
        <row r="14">
          <cell r="C14">
            <v>1.9468000000000001</v>
          </cell>
        </row>
        <row r="15">
          <cell r="E15">
            <v>6.0264688399999997</v>
          </cell>
        </row>
        <row r="16">
          <cell r="C16">
            <v>2.5458439999999998</v>
          </cell>
        </row>
        <row r="17">
          <cell r="E17">
            <v>0.39163739999999997</v>
          </cell>
        </row>
        <row r="19">
          <cell r="C19">
            <v>0.163268</v>
          </cell>
        </row>
        <row r="20">
          <cell r="G20">
            <v>18.845071955999998</v>
          </cell>
          <cell r="H20">
            <v>19.596548755999997</v>
          </cell>
          <cell r="I20">
            <v>20.348025556</v>
          </cell>
          <cell r="J20">
            <v>21.099502355999999</v>
          </cell>
          <cell r="K20">
            <v>21.850979156000001</v>
          </cell>
        </row>
      </sheetData>
      <sheetData sheetId="5">
        <row r="1">
          <cell r="B1">
            <v>1.3</v>
          </cell>
        </row>
        <row r="2">
          <cell r="B2">
            <v>1</v>
          </cell>
        </row>
      </sheetData>
      <sheetData sheetId="6">
        <row r="1">
          <cell r="B1">
            <v>1.3</v>
          </cell>
        </row>
        <row r="2">
          <cell r="B2">
            <v>1</v>
          </cell>
        </row>
      </sheetData>
      <sheetData sheetId="7">
        <row r="1">
          <cell r="B1">
            <v>1.3</v>
          </cell>
        </row>
        <row r="2">
          <cell r="B2">
            <v>1</v>
          </cell>
        </row>
      </sheetData>
      <sheetData sheetId="8">
        <row r="1">
          <cell r="B1">
            <v>1.3</v>
          </cell>
        </row>
        <row r="2">
          <cell r="B2">
            <v>1</v>
          </cell>
        </row>
      </sheetData>
      <sheetData sheetId="9">
        <row r="18">
          <cell r="D18">
            <v>0.52800000000000002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еню"/>
      <sheetName val="Условия отпуска товаров."/>
      <sheetName val="Комплекты электрики Amigo"/>
      <sheetName val="Предельные размеры ЛВТ (Amigo)"/>
      <sheetName val="Предельные размеры UNI-MINI"/>
      <sheetName val="Комплекты электрики Somfy"/>
      <sheetName val="Выбор диаметра трубы (Somfy)"/>
      <sheetName val="Рулонка Люкс "/>
      <sheetName val="Рулонка Mini "/>
      <sheetName val="Кассетная рулонка Uni-1 "/>
      <sheetName val="Кассетная рулонка Uni-2 "/>
      <sheetName val="Кассетная рулонка Uni c пруж."/>
      <sheetName val="LVT модели"/>
      <sheetName val="LVT прайс"/>
      <sheetName val="Приложение к рулонке"/>
      <sheetName val="Мираж"/>
      <sheetName val="Ткани Зебра"/>
      <sheetName val="Прайс Зебра Мини"/>
      <sheetName val="Прайс Зебра Уни 1"/>
      <sheetName val="Прайс Зебра Уни 2"/>
      <sheetName val="Прайс Зебра LVT"/>
      <sheetName val="Прайс Зебра MGS"/>
      <sheetName val="Вертикалка"/>
      <sheetName val="Алюминий"/>
      <sheetName val="Кассетный алюм 16мм"/>
      <sheetName val="Кассетный алюм 25мм"/>
      <sheetName val="БамбукДеревоПластик"/>
      <sheetName val="ПЛИССЕ"/>
      <sheetName val="Услуги"/>
      <sheetName val="Верт"/>
      <sheetName val="ВЕРТИКАЛЬНЫЙ ПЛАСТИК"/>
      <sheetName val="ВЕРТИКАЛЬНЫЕ ТКАНИ"/>
      <sheetName val="ГОРИЗОНТАЛЬНАЯ ЛЕНТА"/>
      <sheetName val="КОМПЛЕКТАЦИЯ ХОЛИС"/>
      <sheetName val="КОМПЛЕКТАЦИЯ МАГНУМ"/>
      <sheetName val="UNI-MINI-ЗЕБРА MGII MGS"/>
      <sheetName val="РУЛОННЫЕ ТКАНИ"/>
      <sheetName val="ЗЕБРА ТКАН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>
            <v>0.74</v>
          </cell>
        </row>
        <row r="5">
          <cell r="C5">
            <v>1.82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ех"/>
      <sheetName val="Номенклатура"/>
      <sheetName val="Классика L"/>
      <sheetName val="Классика M для прайса"/>
      <sheetName val="Классика L для прайса"/>
      <sheetName val="Для прайса M"/>
      <sheetName val="Для прайса L"/>
    </sheetNames>
    <sheetDataSet>
      <sheetData sheetId="0"/>
      <sheetData sheetId="1"/>
      <sheetData sheetId="2"/>
      <sheetData sheetId="3">
        <row r="1">
          <cell r="E1">
            <v>1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менклатура"/>
      <sheetName val="Amigo"/>
      <sheetName val="Glydea"/>
      <sheetName val="Шторные карнизы Amigo"/>
      <sheetName val="Шторные карнизы Glydea"/>
    </sheetNames>
    <sheetDataSet>
      <sheetData sheetId="0"/>
      <sheetData sheetId="1">
        <row r="10">
          <cell r="G10">
            <v>1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менклатура ткань Зебра"/>
      <sheetName val="Номенклатура ЛВТ"/>
      <sheetName val="Номенклатура БЕНТИН"/>
      <sheetName val="Ткань зебра расчет"/>
      <sheetName val="ЛВТ РАСЧЕТ"/>
      <sheetName val="БЕНТИН M РАСЧЕТ"/>
      <sheetName val="БЕНТИН L РАСЧЕТ"/>
      <sheetName val="ЛВТ для прайса"/>
      <sheetName val="БЕНТИН M для прайса"/>
      <sheetName val="БЕНТИН L для прайса"/>
    </sheetNames>
    <sheetDataSet>
      <sheetData sheetId="0"/>
      <sheetData sheetId="1"/>
      <sheetData sheetId="2"/>
      <sheetData sheetId="3"/>
      <sheetData sheetId="4">
        <row r="1">
          <cell r="E1">
            <v>0.9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4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4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4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7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4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4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41"/>
  <sheetViews>
    <sheetView showGridLines="0" tabSelected="1" zoomScaleNormal="100" workbookViewId="0"/>
  </sheetViews>
  <sheetFormatPr defaultColWidth="3.7109375" defaultRowHeight="12.75" x14ac:dyDescent="0.2"/>
  <cols>
    <col min="1" max="1" width="3.42578125" style="139" customWidth="1"/>
    <col min="2" max="8" width="6.7109375" style="139" customWidth="1"/>
    <col min="9" max="9" width="22.5703125" style="139" customWidth="1"/>
    <col min="10" max="10" width="3.42578125" style="139" customWidth="1"/>
    <col min="11" max="13" width="6.7109375" style="139" customWidth="1"/>
    <col min="14" max="14" width="20" style="139" customWidth="1"/>
    <col min="15" max="26" width="6.7109375" style="139" customWidth="1"/>
    <col min="27" max="16384" width="3.7109375" style="139"/>
  </cols>
  <sheetData>
    <row r="1" spans="1:24" ht="25.5" customHeight="1" x14ac:dyDescent="0.2">
      <c r="B1" s="1087" t="s">
        <v>24</v>
      </c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9"/>
      <c r="P1" s="1089"/>
      <c r="Q1" s="1089"/>
      <c r="R1" s="1089"/>
      <c r="S1" s="1090"/>
    </row>
    <row r="2" spans="1:24" ht="25.5" customHeight="1" x14ac:dyDescent="0.2">
      <c r="B2" s="1091" t="s">
        <v>1593</v>
      </c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3"/>
      <c r="P2" s="1093"/>
      <c r="Q2" s="1093"/>
      <c r="R2" s="1093"/>
      <c r="S2" s="1094"/>
    </row>
    <row r="3" spans="1:24" ht="25.5" customHeight="1" thickBot="1" x14ac:dyDescent="0.25">
      <c r="B3" s="1095" t="s">
        <v>1594</v>
      </c>
      <c r="C3" s="1096"/>
      <c r="D3" s="1096"/>
      <c r="E3" s="1096"/>
      <c r="F3" s="1096"/>
      <c r="G3" s="1096"/>
      <c r="H3" s="1096"/>
      <c r="I3" s="1096"/>
      <c r="J3" s="1096"/>
      <c r="K3" s="1096"/>
      <c r="L3" s="1096"/>
      <c r="M3" s="1096"/>
      <c r="N3" s="1096"/>
      <c r="O3" s="1097"/>
      <c r="P3" s="1097"/>
      <c r="Q3" s="1097"/>
      <c r="R3" s="1097"/>
      <c r="S3" s="1098"/>
    </row>
    <row r="4" spans="1:24" ht="33.75" customHeight="1" thickBot="1" x14ac:dyDescent="0.25">
      <c r="B4" s="1111" t="s">
        <v>2252</v>
      </c>
      <c r="C4" s="1112"/>
      <c r="D4" s="1112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09"/>
      <c r="P4" s="1109"/>
      <c r="Q4" s="1109"/>
      <c r="R4" s="1109"/>
      <c r="S4" s="1110"/>
      <c r="T4" s="141"/>
      <c r="U4" s="141"/>
      <c r="V4" s="141"/>
      <c r="W4" s="141"/>
      <c r="X4" s="141"/>
    </row>
    <row r="5" spans="1:24" ht="55.5" customHeight="1" thickBot="1" x14ac:dyDescent="0.25">
      <c r="B5" s="1104"/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6"/>
      <c r="P5" s="1106"/>
      <c r="Q5" s="1106"/>
      <c r="R5" s="1106"/>
      <c r="S5" s="1106"/>
    </row>
    <row r="6" spans="1:24" ht="25.5" customHeight="1" thickBot="1" x14ac:dyDescent="0.25">
      <c r="A6" s="142"/>
      <c r="B6" s="1107" t="s">
        <v>445</v>
      </c>
      <c r="C6" s="1108"/>
      <c r="D6" s="1108"/>
      <c r="E6" s="1108"/>
      <c r="F6" s="1108"/>
      <c r="G6" s="1108"/>
      <c r="H6" s="1108"/>
      <c r="I6" s="1108"/>
      <c r="J6" s="1108"/>
      <c r="K6" s="1108"/>
      <c r="L6" s="1108"/>
      <c r="M6" s="1108"/>
      <c r="N6" s="1108"/>
      <c r="O6" s="1109"/>
      <c r="P6" s="1109"/>
      <c r="Q6" s="1109"/>
      <c r="R6" s="1109"/>
      <c r="S6" s="1110"/>
    </row>
    <row r="7" spans="1:24" s="153" customFormat="1" ht="22.5" customHeight="1" x14ac:dyDescent="0.2">
      <c r="A7" s="582" t="s">
        <v>403</v>
      </c>
      <c r="B7" s="1099" t="s">
        <v>411</v>
      </c>
      <c r="C7" s="1102"/>
      <c r="D7" s="1102"/>
      <c r="E7" s="1102"/>
      <c r="F7" s="1102"/>
      <c r="G7" s="1102"/>
      <c r="H7" s="1102"/>
      <c r="I7" s="1103"/>
      <c r="J7" s="582" t="s">
        <v>403</v>
      </c>
      <c r="K7" s="1099" t="s">
        <v>406</v>
      </c>
      <c r="L7" s="1100"/>
      <c r="M7" s="1100"/>
      <c r="N7" s="1100"/>
      <c r="O7" s="1100"/>
      <c r="P7" s="1100"/>
      <c r="Q7" s="1100"/>
      <c r="R7" s="1100"/>
      <c r="S7" s="1101"/>
    </row>
    <row r="8" spans="1:24" s="153" customFormat="1" ht="22.5" customHeight="1" x14ac:dyDescent="0.2">
      <c r="A8" s="582" t="s">
        <v>403</v>
      </c>
      <c r="B8" s="1082" t="s">
        <v>702</v>
      </c>
      <c r="C8" s="1083"/>
      <c r="D8" s="1083"/>
      <c r="E8" s="1083"/>
      <c r="F8" s="1083"/>
      <c r="G8" s="1083"/>
      <c r="H8" s="1083"/>
      <c r="I8" s="1084"/>
      <c r="J8" s="582" t="s">
        <v>403</v>
      </c>
      <c r="K8" s="1082" t="s">
        <v>439</v>
      </c>
      <c r="L8" s="1085"/>
      <c r="M8" s="1085"/>
      <c r="N8" s="1085"/>
      <c r="O8" s="1085"/>
      <c r="P8" s="1085"/>
      <c r="Q8" s="1085"/>
      <c r="R8" s="1085"/>
      <c r="S8" s="1086"/>
    </row>
    <row r="9" spans="1:24" s="153" customFormat="1" ht="22.5" customHeight="1" x14ac:dyDescent="0.2">
      <c r="A9" s="582" t="s">
        <v>403</v>
      </c>
      <c r="B9" s="1082" t="s">
        <v>1043</v>
      </c>
      <c r="C9" s="1083"/>
      <c r="D9" s="1083"/>
      <c r="E9" s="1083"/>
      <c r="F9" s="1083"/>
      <c r="G9" s="1083"/>
      <c r="H9" s="1083"/>
      <c r="I9" s="1084"/>
      <c r="J9" s="582" t="s">
        <v>403</v>
      </c>
      <c r="K9" s="1082" t="s">
        <v>407</v>
      </c>
      <c r="L9" s="1085"/>
      <c r="M9" s="1085"/>
      <c r="N9" s="1085"/>
      <c r="O9" s="1085"/>
      <c r="P9" s="1085"/>
      <c r="Q9" s="1085"/>
      <c r="R9" s="1085"/>
      <c r="S9" s="1086"/>
    </row>
    <row r="10" spans="1:24" s="153" customFormat="1" ht="22.5" customHeight="1" x14ac:dyDescent="0.2">
      <c r="A10" s="582" t="s">
        <v>403</v>
      </c>
      <c r="B10" s="1082" t="s">
        <v>1817</v>
      </c>
      <c r="C10" s="1083"/>
      <c r="D10" s="1083"/>
      <c r="E10" s="1083"/>
      <c r="F10" s="1083"/>
      <c r="G10" s="1083"/>
      <c r="H10" s="1083"/>
      <c r="I10" s="1084"/>
      <c r="J10" s="582" t="s">
        <v>403</v>
      </c>
      <c r="K10" s="1082" t="s">
        <v>444</v>
      </c>
      <c r="L10" s="1085"/>
      <c r="M10" s="1085"/>
      <c r="N10" s="1085"/>
      <c r="O10" s="1085"/>
      <c r="P10" s="1085"/>
      <c r="Q10" s="1085"/>
      <c r="R10" s="1085"/>
      <c r="S10" s="1086"/>
    </row>
    <row r="11" spans="1:24" s="153" customFormat="1" ht="22.5" customHeight="1" x14ac:dyDescent="0.2">
      <c r="A11" s="582" t="s">
        <v>403</v>
      </c>
      <c r="B11" s="1082" t="s">
        <v>1008</v>
      </c>
      <c r="C11" s="1083"/>
      <c r="D11" s="1083"/>
      <c r="E11" s="1083"/>
      <c r="F11" s="1083"/>
      <c r="G11" s="1083"/>
      <c r="H11" s="1083"/>
      <c r="I11" s="1084"/>
      <c r="J11" s="582" t="s">
        <v>403</v>
      </c>
      <c r="K11" s="1082" t="s">
        <v>408</v>
      </c>
      <c r="L11" s="1085"/>
      <c r="M11" s="1085"/>
      <c r="N11" s="1085"/>
      <c r="O11" s="1085"/>
      <c r="P11" s="1085"/>
      <c r="Q11" s="1085"/>
      <c r="R11" s="1085"/>
      <c r="S11" s="1086"/>
    </row>
    <row r="12" spans="1:24" s="153" customFormat="1" ht="22.5" customHeight="1" x14ac:dyDescent="0.2">
      <c r="A12" s="582" t="s">
        <v>403</v>
      </c>
      <c r="B12" s="1082" t="s">
        <v>1009</v>
      </c>
      <c r="C12" s="1083"/>
      <c r="D12" s="1083"/>
      <c r="E12" s="1083"/>
      <c r="F12" s="1083"/>
      <c r="G12" s="1083"/>
      <c r="H12" s="1083"/>
      <c r="I12" s="1084"/>
      <c r="J12" s="582" t="s">
        <v>403</v>
      </c>
      <c r="K12" s="1082" t="s">
        <v>534</v>
      </c>
      <c r="L12" s="1085"/>
      <c r="M12" s="1085"/>
      <c r="N12" s="1085"/>
      <c r="O12" s="1085"/>
      <c r="P12" s="1085"/>
      <c r="Q12" s="1085"/>
      <c r="R12" s="1085"/>
      <c r="S12" s="1086"/>
    </row>
    <row r="13" spans="1:24" s="153" customFormat="1" ht="22.5" customHeight="1" x14ac:dyDescent="0.2">
      <c r="A13" s="582" t="s">
        <v>403</v>
      </c>
      <c r="B13" s="1082" t="s">
        <v>1226</v>
      </c>
      <c r="C13" s="1083"/>
      <c r="D13" s="1083"/>
      <c r="E13" s="1083"/>
      <c r="F13" s="1083"/>
      <c r="G13" s="1083"/>
      <c r="H13" s="1083"/>
      <c r="I13" s="1084"/>
      <c r="J13" s="582" t="s">
        <v>403</v>
      </c>
      <c r="K13" s="1082" t="s">
        <v>535</v>
      </c>
      <c r="L13" s="1085"/>
      <c r="M13" s="1085"/>
      <c r="N13" s="1085"/>
      <c r="O13" s="1085"/>
      <c r="P13" s="1085"/>
      <c r="Q13" s="1085"/>
      <c r="R13" s="1085"/>
      <c r="S13" s="1086"/>
    </row>
    <row r="14" spans="1:24" s="153" customFormat="1" ht="22.5" customHeight="1" x14ac:dyDescent="0.2">
      <c r="A14" s="582" t="s">
        <v>403</v>
      </c>
      <c r="B14" s="1082" t="s">
        <v>1928</v>
      </c>
      <c r="C14" s="1083"/>
      <c r="D14" s="1083"/>
      <c r="E14" s="1083"/>
      <c r="F14" s="1083"/>
      <c r="G14" s="1083"/>
      <c r="H14" s="1083"/>
      <c r="I14" s="1084"/>
      <c r="J14" s="582" t="s">
        <v>403</v>
      </c>
      <c r="K14" s="1082" t="s">
        <v>548</v>
      </c>
      <c r="L14" s="1085"/>
      <c r="M14" s="1085"/>
      <c r="N14" s="1085"/>
      <c r="O14" s="1085"/>
      <c r="P14" s="1085"/>
      <c r="Q14" s="1085"/>
      <c r="R14" s="1085"/>
      <c r="S14" s="1086"/>
    </row>
    <row r="15" spans="1:24" s="153" customFormat="1" ht="22.5" customHeight="1" x14ac:dyDescent="0.2">
      <c r="A15" s="582" t="s">
        <v>403</v>
      </c>
      <c r="B15" s="1082" t="s">
        <v>2084</v>
      </c>
      <c r="C15" s="1083"/>
      <c r="D15" s="1083"/>
      <c r="E15" s="1083"/>
      <c r="F15" s="1083"/>
      <c r="G15" s="1083"/>
      <c r="H15" s="1083"/>
      <c r="I15" s="1084"/>
      <c r="J15" s="582" t="s">
        <v>403</v>
      </c>
      <c r="K15" s="1082" t="s">
        <v>2296</v>
      </c>
      <c r="L15" s="1085"/>
      <c r="M15" s="1085"/>
      <c r="N15" s="1085"/>
      <c r="O15" s="1085"/>
      <c r="P15" s="1085"/>
      <c r="Q15" s="1085"/>
      <c r="R15" s="1085"/>
      <c r="S15" s="1086"/>
    </row>
    <row r="16" spans="1:24" s="153" customFormat="1" ht="22.5" customHeight="1" x14ac:dyDescent="0.2">
      <c r="A16" s="582" t="s">
        <v>403</v>
      </c>
      <c r="B16" s="1082" t="s">
        <v>1929</v>
      </c>
      <c r="C16" s="1083"/>
      <c r="D16" s="1083"/>
      <c r="E16" s="1083"/>
      <c r="F16" s="1083"/>
      <c r="G16" s="1083"/>
      <c r="H16" s="1083"/>
      <c r="I16" s="1084"/>
      <c r="J16" s="582" t="s">
        <v>403</v>
      </c>
      <c r="K16" s="1082" t="s">
        <v>942</v>
      </c>
      <c r="L16" s="1085"/>
      <c r="M16" s="1085"/>
      <c r="N16" s="1085"/>
      <c r="O16" s="1085"/>
      <c r="P16" s="1085"/>
      <c r="Q16" s="1085"/>
      <c r="R16" s="1085"/>
      <c r="S16" s="1086"/>
    </row>
    <row r="17" spans="1:19" s="153" customFormat="1" ht="22.5" customHeight="1" x14ac:dyDescent="0.2">
      <c r="A17" s="582" t="s">
        <v>403</v>
      </c>
      <c r="B17" s="1082" t="s">
        <v>718</v>
      </c>
      <c r="C17" s="1083"/>
      <c r="D17" s="1083"/>
      <c r="E17" s="1083"/>
      <c r="F17" s="1083"/>
      <c r="G17" s="1083"/>
      <c r="H17" s="1083"/>
      <c r="I17" s="1084"/>
      <c r="J17" s="582" t="s">
        <v>403</v>
      </c>
      <c r="K17" s="1082" t="s">
        <v>2213</v>
      </c>
      <c r="L17" s="1085"/>
      <c r="M17" s="1085"/>
      <c r="N17" s="1085"/>
      <c r="O17" s="1085"/>
      <c r="P17" s="1085"/>
      <c r="Q17" s="1085"/>
      <c r="R17" s="1085"/>
      <c r="S17" s="1086"/>
    </row>
    <row r="18" spans="1:19" s="153" customFormat="1" ht="22.5" customHeight="1" x14ac:dyDescent="0.2">
      <c r="A18" s="582" t="s">
        <v>403</v>
      </c>
      <c r="B18" s="1082" t="s">
        <v>719</v>
      </c>
      <c r="C18" s="1083"/>
      <c r="D18" s="1083"/>
      <c r="E18" s="1083"/>
      <c r="F18" s="1083"/>
      <c r="G18" s="1083"/>
      <c r="H18" s="1083"/>
      <c r="I18" s="1084"/>
      <c r="J18" s="582" t="s">
        <v>403</v>
      </c>
      <c r="K18" s="1082" t="s">
        <v>549</v>
      </c>
      <c r="L18" s="1085"/>
      <c r="M18" s="1085"/>
      <c r="N18" s="1085"/>
      <c r="O18" s="1085"/>
      <c r="P18" s="1085"/>
      <c r="Q18" s="1085"/>
      <c r="R18" s="1085"/>
      <c r="S18" s="1086"/>
    </row>
    <row r="19" spans="1:19" s="153" customFormat="1" ht="22.5" customHeight="1" x14ac:dyDescent="0.2">
      <c r="A19" s="582" t="s">
        <v>403</v>
      </c>
      <c r="B19" s="1082" t="s">
        <v>720</v>
      </c>
      <c r="C19" s="1083"/>
      <c r="D19" s="1083"/>
      <c r="E19" s="1083"/>
      <c r="F19" s="1083"/>
      <c r="G19" s="1083"/>
      <c r="H19" s="1083"/>
      <c r="I19" s="1084"/>
      <c r="J19" s="582" t="s">
        <v>403</v>
      </c>
      <c r="K19" s="1082" t="s">
        <v>1873</v>
      </c>
      <c r="L19" s="1085"/>
      <c r="M19" s="1085"/>
      <c r="N19" s="1085"/>
      <c r="O19" s="1085"/>
      <c r="P19" s="1085"/>
      <c r="Q19" s="1085"/>
      <c r="R19" s="1085"/>
      <c r="S19" s="1086"/>
    </row>
    <row r="20" spans="1:19" s="153" customFormat="1" ht="22.5" customHeight="1" x14ac:dyDescent="0.2">
      <c r="A20" s="582" t="s">
        <v>403</v>
      </c>
      <c r="B20" s="1082" t="s">
        <v>930</v>
      </c>
      <c r="C20" s="1083"/>
      <c r="D20" s="1083"/>
      <c r="E20" s="1083"/>
      <c r="F20" s="1083"/>
      <c r="G20" s="1083"/>
      <c r="H20" s="1083"/>
      <c r="I20" s="1084"/>
      <c r="J20" s="582" t="s">
        <v>403</v>
      </c>
      <c r="K20" s="1116" t="s">
        <v>1556</v>
      </c>
      <c r="L20" s="1085"/>
      <c r="M20" s="1085"/>
      <c r="N20" s="1085"/>
      <c r="O20" s="1085"/>
      <c r="P20" s="1085"/>
      <c r="Q20" s="1085"/>
      <c r="R20" s="1085"/>
      <c r="S20" s="1086"/>
    </row>
    <row r="21" spans="1:19" s="153" customFormat="1" ht="22.5" customHeight="1" x14ac:dyDescent="0.2">
      <c r="A21" s="582" t="s">
        <v>403</v>
      </c>
      <c r="B21" s="1082" t="s">
        <v>404</v>
      </c>
      <c r="C21" s="1083"/>
      <c r="D21" s="1083"/>
      <c r="E21" s="1083"/>
      <c r="F21" s="1083"/>
      <c r="G21" s="1083"/>
      <c r="H21" s="1083"/>
      <c r="I21" s="1084"/>
      <c r="J21" s="582" t="s">
        <v>403</v>
      </c>
      <c r="K21" s="1082" t="s">
        <v>1530</v>
      </c>
      <c r="L21" s="1085"/>
      <c r="M21" s="1085"/>
      <c r="N21" s="1085"/>
      <c r="O21" s="1085"/>
      <c r="P21" s="1085"/>
      <c r="Q21" s="1085"/>
      <c r="R21" s="1085"/>
      <c r="S21" s="1086"/>
    </row>
    <row r="22" spans="1:19" s="153" customFormat="1" ht="22.5" customHeight="1" x14ac:dyDescent="0.2">
      <c r="A22" s="582" t="s">
        <v>403</v>
      </c>
      <c r="B22" s="1082" t="s">
        <v>668</v>
      </c>
      <c r="C22" s="1083"/>
      <c r="D22" s="1083"/>
      <c r="E22" s="1083"/>
      <c r="F22" s="1083"/>
      <c r="G22" s="1083"/>
      <c r="H22" s="1083"/>
      <c r="I22" s="1084"/>
      <c r="J22" s="582" t="s">
        <v>403</v>
      </c>
      <c r="K22" s="1082" t="s">
        <v>409</v>
      </c>
      <c r="L22" s="1085"/>
      <c r="M22" s="1085"/>
      <c r="N22" s="1085"/>
      <c r="O22" s="1085"/>
      <c r="P22" s="1085"/>
      <c r="Q22" s="1085"/>
      <c r="R22" s="1085"/>
      <c r="S22" s="1086"/>
    </row>
    <row r="23" spans="1:19" s="153" customFormat="1" ht="22.5" customHeight="1" thickBot="1" x14ac:dyDescent="0.25">
      <c r="A23" s="582" t="s">
        <v>403</v>
      </c>
      <c r="B23" s="1082" t="s">
        <v>1506</v>
      </c>
      <c r="C23" s="1083"/>
      <c r="D23" s="1083"/>
      <c r="E23" s="1083"/>
      <c r="F23" s="1083"/>
      <c r="G23" s="1083"/>
      <c r="H23" s="1083"/>
      <c r="I23" s="1084"/>
      <c r="J23" s="582" t="s">
        <v>403</v>
      </c>
      <c r="K23" s="1082" t="s">
        <v>410</v>
      </c>
      <c r="L23" s="1085"/>
      <c r="M23" s="1085"/>
      <c r="N23" s="1085"/>
      <c r="O23" s="1085"/>
      <c r="P23" s="1085"/>
      <c r="Q23" s="1085"/>
      <c r="R23" s="1085"/>
      <c r="S23" s="1086"/>
    </row>
    <row r="24" spans="1:19" s="153" customFormat="1" ht="22.5" customHeight="1" thickBot="1" x14ac:dyDescent="0.3">
      <c r="A24" s="582" t="s">
        <v>403</v>
      </c>
      <c r="B24" s="1113" t="s">
        <v>405</v>
      </c>
      <c r="C24" s="1114"/>
      <c r="D24" s="1114"/>
      <c r="E24" s="1114"/>
      <c r="F24" s="1114"/>
      <c r="G24" s="1114"/>
      <c r="H24" s="1114"/>
      <c r="I24" s="1115"/>
      <c r="J24"/>
      <c r="K24" s="1117" t="s">
        <v>1837</v>
      </c>
      <c r="L24" s="1106"/>
      <c r="M24" s="1106"/>
      <c r="N24" s="1106"/>
      <c r="O24" s="1106"/>
      <c r="P24" s="1106"/>
      <c r="Q24" s="1106"/>
      <c r="R24" s="1106"/>
      <c r="S24" s="1118"/>
    </row>
    <row r="25" spans="1:19" s="153" customFormat="1" ht="22.5" customHeight="1" x14ac:dyDescent="0.3"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</row>
    <row r="26" spans="1:19" s="153" customFormat="1" ht="22.5" customHeight="1" x14ac:dyDescent="0.3">
      <c r="C26" s="578"/>
      <c r="D26" s="578"/>
      <c r="E26" s="578"/>
      <c r="F26" s="578"/>
      <c r="G26" s="578"/>
      <c r="H26" s="578"/>
      <c r="I26" s="578"/>
      <c r="J26" s="578"/>
      <c r="K26" s="578"/>
      <c r="L26" s="578"/>
      <c r="M26" s="578"/>
    </row>
    <row r="27" spans="1:19" s="153" customFormat="1" ht="22.5" customHeight="1" x14ac:dyDescent="0.3"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</row>
    <row r="28" spans="1:19" s="153" customFormat="1" ht="22.5" customHeight="1" x14ac:dyDescent="0.3">
      <c r="C28" s="578"/>
      <c r="D28" s="578"/>
      <c r="E28" s="578"/>
      <c r="F28" s="578"/>
      <c r="G28" s="578"/>
      <c r="H28" s="578"/>
      <c r="I28" s="578"/>
      <c r="J28" s="578"/>
      <c r="K28" s="578"/>
      <c r="L28" s="578"/>
      <c r="M28" s="578"/>
    </row>
    <row r="29" spans="1:19" s="153" customFormat="1" ht="22.5" customHeight="1" x14ac:dyDescent="0.3">
      <c r="C29" s="578"/>
      <c r="D29" s="578"/>
      <c r="E29" s="578"/>
      <c r="F29" s="578"/>
      <c r="G29" s="578"/>
      <c r="H29" s="578"/>
      <c r="I29" s="578"/>
      <c r="J29" s="578"/>
      <c r="K29" s="578"/>
      <c r="L29" s="578"/>
      <c r="M29" s="578"/>
    </row>
    <row r="30" spans="1:19" s="153" customFormat="1" ht="22.5" customHeight="1" x14ac:dyDescent="0.3">
      <c r="C30" s="578"/>
      <c r="D30" s="578"/>
      <c r="E30" s="578"/>
      <c r="F30" s="578"/>
      <c r="G30" s="578"/>
      <c r="H30" s="578"/>
      <c r="I30" s="578"/>
      <c r="J30" s="578"/>
      <c r="K30" s="578"/>
      <c r="L30" s="578"/>
      <c r="M30" s="578"/>
    </row>
    <row r="31" spans="1:19" s="153" customFormat="1" ht="22.5" customHeight="1" x14ac:dyDescent="0.3">
      <c r="C31" s="578"/>
      <c r="D31" s="578"/>
      <c r="E31" s="578"/>
      <c r="F31" s="578"/>
      <c r="G31" s="578"/>
      <c r="H31" s="578"/>
      <c r="I31" s="578"/>
      <c r="J31" s="578"/>
      <c r="K31" s="578"/>
      <c r="L31" s="578"/>
      <c r="M31" s="578"/>
    </row>
    <row r="32" spans="1:19" s="153" customFormat="1" ht="22.5" customHeight="1" x14ac:dyDescent="0.3">
      <c r="C32" s="578"/>
      <c r="D32" s="578"/>
      <c r="E32" s="578"/>
      <c r="F32" s="578"/>
      <c r="G32" s="578"/>
      <c r="H32" s="578"/>
      <c r="I32" s="578"/>
      <c r="J32" s="578"/>
      <c r="K32" s="578"/>
      <c r="L32" s="578"/>
      <c r="M32" s="578"/>
    </row>
    <row r="33" spans="1:19" s="153" customFormat="1" ht="22.5" customHeight="1" x14ac:dyDescent="0.3">
      <c r="C33" s="578"/>
      <c r="D33" s="578"/>
      <c r="E33" s="578"/>
      <c r="F33" s="578"/>
      <c r="G33" s="578"/>
      <c r="H33" s="578"/>
      <c r="I33" s="578"/>
      <c r="J33" s="580"/>
      <c r="K33" s="580"/>
      <c r="L33" s="580"/>
      <c r="M33" s="580"/>
    </row>
    <row r="34" spans="1:19" s="153" customFormat="1" ht="21" customHeight="1" x14ac:dyDescent="0.3">
      <c r="C34" s="578"/>
      <c r="D34" s="578"/>
      <c r="E34" s="578"/>
      <c r="F34" s="578"/>
      <c r="G34" s="578"/>
      <c r="H34" s="578"/>
      <c r="I34" s="578"/>
      <c r="J34" s="579"/>
      <c r="K34" s="579"/>
      <c r="L34" s="579"/>
      <c r="M34" s="579"/>
    </row>
    <row r="35" spans="1:19" s="153" customFormat="1" ht="22.5" customHeight="1" x14ac:dyDescent="0.3">
      <c r="C35" s="580"/>
      <c r="D35" s="580"/>
      <c r="E35" s="580"/>
      <c r="F35" s="580"/>
      <c r="G35" s="580"/>
      <c r="H35" s="580"/>
      <c r="I35" s="580"/>
      <c r="J35" s="578"/>
      <c r="K35" s="578"/>
      <c r="L35" s="578"/>
      <c r="M35" s="578"/>
    </row>
    <row r="36" spans="1:19" ht="20.25" x14ac:dyDescent="0.3">
      <c r="A36" s="142"/>
      <c r="B36" s="153"/>
      <c r="C36" s="579"/>
      <c r="D36" s="579"/>
      <c r="E36" s="579"/>
      <c r="F36" s="579"/>
      <c r="G36" s="579"/>
      <c r="H36" s="579"/>
      <c r="I36" s="579"/>
      <c r="J36" s="578"/>
      <c r="K36" s="578"/>
      <c r="L36" s="578"/>
      <c r="M36" s="578"/>
      <c r="N36" s="153"/>
      <c r="O36" s="153"/>
      <c r="P36" s="153"/>
      <c r="Q36" s="153"/>
      <c r="R36" s="153"/>
      <c r="S36" s="153"/>
    </row>
    <row r="37" spans="1:19" ht="20.25" x14ac:dyDescent="0.3">
      <c r="A37" s="142"/>
      <c r="B37" s="153"/>
      <c r="C37" s="578"/>
      <c r="D37" s="578"/>
      <c r="E37" s="578"/>
      <c r="F37" s="578"/>
      <c r="G37" s="578"/>
      <c r="H37" s="578"/>
      <c r="I37" s="578"/>
    </row>
    <row r="38" spans="1:19" ht="20.25" x14ac:dyDescent="0.3">
      <c r="B38" s="153"/>
      <c r="C38" s="578"/>
      <c r="D38" s="578"/>
      <c r="E38" s="578"/>
      <c r="F38" s="578"/>
      <c r="G38" s="578"/>
      <c r="H38" s="578"/>
      <c r="I38" s="578"/>
    </row>
    <row r="39" spans="1:19" ht="15.75" x14ac:dyDescent="0.25">
      <c r="C39" s="140"/>
      <c r="D39" s="140"/>
      <c r="E39" s="140"/>
      <c r="F39" s="140"/>
      <c r="G39" s="140"/>
      <c r="H39" s="140"/>
      <c r="I39" s="140"/>
    </row>
    <row r="41" spans="1:19" x14ac:dyDescent="0.2">
      <c r="D41" s="143"/>
    </row>
  </sheetData>
  <sheetProtection sheet="1" objects="1" scenarios="1"/>
  <mergeCells count="42">
    <mergeCell ref="K18:S18"/>
    <mergeCell ref="B15:I15"/>
    <mergeCell ref="K17:S17"/>
    <mergeCell ref="B13:I13"/>
    <mergeCell ref="B17:I17"/>
    <mergeCell ref="K13:S13"/>
    <mergeCell ref="B14:I14"/>
    <mergeCell ref="B16:I16"/>
    <mergeCell ref="K14:S14"/>
    <mergeCell ref="K16:S16"/>
    <mergeCell ref="B18:I18"/>
    <mergeCell ref="K15:S15"/>
    <mergeCell ref="B10:I10"/>
    <mergeCell ref="B11:I11"/>
    <mergeCell ref="B12:I12"/>
    <mergeCell ref="K10:S10"/>
    <mergeCell ref="K11:S11"/>
    <mergeCell ref="K12:S12"/>
    <mergeCell ref="B19:I19"/>
    <mergeCell ref="B21:I21"/>
    <mergeCell ref="B22:I22"/>
    <mergeCell ref="B20:I20"/>
    <mergeCell ref="K19:S19"/>
    <mergeCell ref="B23:I23"/>
    <mergeCell ref="B24:I24"/>
    <mergeCell ref="K20:S20"/>
    <mergeCell ref="K21:S21"/>
    <mergeCell ref="K22:S22"/>
    <mergeCell ref="K23:S23"/>
    <mergeCell ref="K24:S24"/>
    <mergeCell ref="B8:I8"/>
    <mergeCell ref="B9:I9"/>
    <mergeCell ref="K8:S8"/>
    <mergeCell ref="K9:S9"/>
    <mergeCell ref="B1:S1"/>
    <mergeCell ref="B2:S2"/>
    <mergeCell ref="B3:S3"/>
    <mergeCell ref="K7:S7"/>
    <mergeCell ref="B7:I7"/>
    <mergeCell ref="B5:S5"/>
    <mergeCell ref="B6:S6"/>
    <mergeCell ref="B4:S4"/>
  </mergeCells>
  <hyperlinks>
    <hyperlink ref="B7" location="MINI!A1" display="РУЛОННЫЕ ШТОРЫ MINI" xr:uid="{00000000-0004-0000-0000-000000000000}"/>
    <hyperlink ref="B8" location="'UNI1-Зебра'!A1" display="РУЛОННЫЕ ШТОРЫ UNI1-ЗЕБРА" xr:uid="{00000000-0004-0000-0000-000001000000}"/>
    <hyperlink ref="B21" location="ПЛИССЕ!A1" display="ПЛИССЕ" xr:uid="{00000000-0004-0000-0000-000002000000}"/>
    <hyperlink ref="B24" location="МИРАЖ!A1" display="МИРАЖ" xr:uid="{00000000-0004-0000-0000-000003000000}"/>
    <hyperlink ref="K7" location="ВЕРТИКАЛЬНЫЕ!A1" display="ВЕРТИКАЛЬНЫЕ ЖАЛЮЗИ" xr:uid="{00000000-0004-0000-0000-000004000000}"/>
    <hyperlink ref="K9" location="'ГЖ АЛЮМИНИЙ'!A1" display="ГОРИЗОНТАЛЬНЫЕ АЛЮМИНИЕВЫЕ ЖАЛЮЗИ" xr:uid="{00000000-0004-0000-0000-000005000000}"/>
    <hyperlink ref="K10" location="'VENUS 16 ММ'!A1" display="ГОРИЗОНТАЛЬНЫЕ ЖАЛЮЗИ VENUS 16 ММ" xr:uid="{00000000-0004-0000-0000-000006000000}"/>
    <hyperlink ref="K11" location="'ДЕРЕВО-БАМБУК'!A1" display="ДЕРЕВО / БАМБУК / ПЛАСТИК ПОД ДЕРЕВО " xr:uid="{00000000-0004-0000-0000-000007000000}"/>
    <hyperlink ref="K22" location="'КАТАЛОГИ '!A1" display="КАТАЛОГИ И ОБРАЗЦЫ" xr:uid="{00000000-0004-0000-0000-000008000000}"/>
    <hyperlink ref="K23" location="Услуги!A1" display="УСЛУГИ" xr:uid="{00000000-0004-0000-0000-000009000000}"/>
    <hyperlink ref="B7:H7" location="Зебра!A1" display="РУЛОННЫЕ ШТОРЫ ЗЕБРА" xr:uid="{00000000-0004-0000-0000-00000A000000}"/>
    <hyperlink ref="B8:H8" location="'Рол-шторы мини и уни'!A1" display="РУЛОННЫЕ ШТОРЫ МИНИ-УНИ" xr:uid="{00000000-0004-0000-0000-00000B000000}"/>
    <hyperlink ref="B24:H24" location="Мираж!A1" display="МИРАЖ" xr:uid="{00000000-0004-0000-0000-00000C000000}"/>
    <hyperlink ref="B25:H25" location="'Вертикальные жалюзи'!A1" display="ВЕРТИКАЛЬНЫЕ ЖАЛЮЗИ" xr:uid="{00000000-0004-0000-0000-00000D000000}"/>
    <hyperlink ref="B27:H27" location="'Горизонтальные ал.жалюзи'!A1" display="ГОРИЗОНТАЛЬНЫЕ АЛЮМИНИЕВЫЕ ЖАЛЮЗИ" xr:uid="{00000000-0004-0000-0000-00000E000000}"/>
    <hyperlink ref="B28:H28" location="'Горизонтальные Венус'!A1" display="ГОРИЗОНТАЛЬНЫЕ ЖАЛЮЗИ ВЕНУС" xr:uid="{00000000-0004-0000-0000-00000F000000}"/>
    <hyperlink ref="B29:H29" location="'Горизонтальные дерево'!A1" display="ДЕРЕВО / БАМБУК / ПЛАСТИК ПОД ДЕРЕВО " xr:uid="{00000000-0004-0000-0000-000010000000}"/>
    <hyperlink ref="K8" location="ВЕРТИКАЛЬНЫЕ!A1" display="ВЕРТИКАЛЬНЫЕ ЖАЛЮЗИ" xr:uid="{00000000-0004-0000-0000-000011000000}"/>
    <hyperlink ref="B26:H26" location="'Доп. к вертикальным жалюзи'!A1" display="ДОПОЛНЕНИЯ К ВЕРТИКАЛЬНЫМ ЖАЛЮЗИ" xr:uid="{00000000-0004-0000-0000-000012000000}"/>
    <hyperlink ref="B37:H37" location="Каталоги!A1" display="КАТАЛОГИ И ОБРАЗЦЫ" xr:uid="{00000000-0004-0000-0000-000013000000}"/>
    <hyperlink ref="B38:H38" location="'Дополненые услуги'!A1" display="УСЛУГИ" xr:uid="{00000000-0004-0000-0000-000014000000}"/>
    <hyperlink ref="B21:H21" location="Плиссе!A1" display="ПЛИССЕ" xr:uid="{00000000-0004-0000-0000-000015000000}"/>
    <hyperlink ref="K12" location="'КАТАЛОГИ '!A1" display="КАТАЛОГИ И ОБРАЗЦЫ" xr:uid="{00000000-0004-0000-0000-000016000000}"/>
    <hyperlink ref="B30:H30" location="Каталоги!A1" display="КАТАЛОГИ И ОБРАЗЦЫ" xr:uid="{00000000-0004-0000-0000-000017000000}"/>
    <hyperlink ref="K13" location="'КАТАЛОГИ '!A1" display="КАТАЛОГИ И ОБРАЗЦЫ" xr:uid="{00000000-0004-0000-0000-000018000000}"/>
    <hyperlink ref="B31:H31" location="Каталоги!A1" display="КАТАЛОГИ И ОБРАЗЦЫ" xr:uid="{00000000-0004-0000-0000-000019000000}"/>
    <hyperlink ref="B27:M27" location="'Электрика Amigo'!A1" tooltip="ЭЛЕКТРИКА AMIGO" display="ЭЛЕКТРИКА AMIGO" xr:uid="{00000000-0004-0000-0000-00001A000000}"/>
    <hyperlink ref="B28:M28" location="'Электрика Somfy'!A1" tooltip="ЭЛЕКТРИКА SOMFY" display="ЭЛЕКТРИКА SOMFY" xr:uid="{00000000-0004-0000-0000-00001B000000}"/>
    <hyperlink ref="K14" location="'КАТАЛОГИ '!A1" display="КАТАЛОГИ И ОБРАЗЦЫ" xr:uid="{00000000-0004-0000-0000-00001C000000}"/>
    <hyperlink ref="K18" location="'КАТАЛОГИ '!A1" display="КАТАЛОГИ И ОБРАЗЦЫ" xr:uid="{00000000-0004-0000-0000-00001D000000}"/>
    <hyperlink ref="B32:H32" location="Каталоги!A1" display="КАТАЛОГИ И ОБРАЗЦЫ" xr:uid="{00000000-0004-0000-0000-00001E000000}"/>
    <hyperlink ref="B34:H34" location="Каталоги!A1" display="КАТАЛОГИ И ОБРАЗЦЫ" xr:uid="{00000000-0004-0000-0000-00001F000000}"/>
    <hyperlink ref="B29:M29" location="'Шторные карнизы'!A1" tooltip="ШТОРНЫЕ КАРНИЗЫ" display="ШТОРНЫЕ КАРНИЗЫ" xr:uid="{00000000-0004-0000-0000-000020000000}"/>
    <hyperlink ref="B31:M31" location="'Римские карнизы'!A1" tooltip="РИМСКИЕ КАРНИЗЫ" display="РИМСКИЕ КАРНИЗЫ" xr:uid="{00000000-0004-0000-0000-000021000000}"/>
    <hyperlink ref="B22" location="ПЛИССЕ!A1" display="ПЛИССЕ" xr:uid="{00000000-0004-0000-0000-000022000000}"/>
    <hyperlink ref="B22:H22" location="Плиссе!A1" display="ПЛИССЕ" xr:uid="{00000000-0004-0000-0000-000023000000}"/>
    <hyperlink ref="B17" location="'MINI-Зебра'!A1" display="РУЛОННЫЕ ШТОРЫ MINI-ЗЕБРА" xr:uid="{00000000-0004-0000-0000-000024000000}"/>
    <hyperlink ref="B18" location="'MINI-Зебра'!A1" display="РУЛОННЫЕ ШТОРЫ MINI-ЗЕБРА" xr:uid="{00000000-0004-0000-0000-000025000000}"/>
    <hyperlink ref="B17:H17" location="'Модели и опции'!A1" display="РУЛОННЫЕ ШТОРЫ ЛВТ МОДЕЛИ И ОПЦИИ" xr:uid="{00000000-0004-0000-0000-000026000000}"/>
    <hyperlink ref="B18:H18" location="'Модели и опции'!A1" display="РУЛОННЫЕ ШТОРЫ ЛВТ МОДЕЛИ И ОПЦИИ" xr:uid="{00000000-0004-0000-0000-000027000000}"/>
    <hyperlink ref="B19" location="'MINI-Зебра'!A1" display="РУЛОННЫЕ ШТОРЫ MINI-ЗЕБРА" xr:uid="{00000000-0004-0000-0000-000028000000}"/>
    <hyperlink ref="B19:H19" location="'Модели и опции'!A1" display="РУЛОННЫЕ ШТОРЫ ЛВТ МОДЕЛИ И ОПЦИИ" xr:uid="{00000000-0004-0000-0000-000029000000}"/>
    <hyperlink ref="B20" location="ПЛИССЕ!A1" display="ПЛИССЕ" xr:uid="{00000000-0004-0000-0000-00002A000000}"/>
    <hyperlink ref="B20:H20" location="Плиссе!A1" display="ПЛИССЕ" xr:uid="{00000000-0004-0000-0000-00002B000000}"/>
    <hyperlink ref="B25:M25" location="'Горизонтальные Венус'!A1" tooltip="ГОРИЗОНТАЛЬНЫЕ АЛЮМИНИЕВЫЕ ЖАЛЮЗИ ВЕНУС" display="ГОРИЗОНТАЛЬНЫЕ ЖАЛЮЗИ ВЕНУС" xr:uid="{00000000-0004-0000-0000-00002F000000}"/>
    <hyperlink ref="B26:M26" location="'Горизонтальные дерево'!A1" tooltip="ГОРИЗОНТАЛЬНЫЕ ЖАЛЮЗИ ДЕРЕВО / БАМБУК / ПЛАСТИК ПОД ДЕРЕВО " display="ДЕРЕВО / БАМБУК / ПЛАСТИК ПОД ДЕРЕВО " xr:uid="{00000000-0004-0000-0000-000030000000}"/>
    <hyperlink ref="B34:M34" location="Каталоги!A1" tooltip="КАТАЛОГИ И ОБРАЗЦЫ" display="КАТАЛОГИ И ОБРАЗЦЫ" xr:uid="{00000000-0004-0000-0000-000031000000}"/>
    <hyperlink ref="B35:M35" location="'Дополненые услуги'!A1" tooltip="ДОПОЛНИТЕЛЬНЫЕ УСЛУГИ" display="УСЛУГИ" xr:uid="{00000000-0004-0000-0000-000032000000}"/>
    <hyperlink ref="K16" location="'КАТАЛОГИ '!A1" display="КАТАЛОГИ И ОБРАЗЦЫ" xr:uid="{00000000-0004-0000-0000-000033000000}"/>
    <hyperlink ref="B33:H33" location="Каталоги!A1" display="КАТАЛОГИ И ОБРАЗЦЫ" xr:uid="{00000000-0004-0000-0000-000034000000}"/>
    <hyperlink ref="B30:M30" location="'Шторные карнизы Glydea'!A1" tooltip="ШТОРНЫЕ КАРНИЗЫ" display="ШТОРНЫЕ КАРНИЗЫ GLYDEA" xr:uid="{00000000-0004-0000-0000-000035000000}"/>
    <hyperlink ref="B11" location="'MINI-Зебра'!A1" display="РУЛОННЫЕ ШТОРЫ MINI-ЗЕБРА" xr:uid="{00000000-0004-0000-0000-000036000000}"/>
    <hyperlink ref="B11:H11" location="'Модели и опции'!A1" display="РУЛОННЫЕ ШТОРЫ ЛВТ МОДЕЛИ И ОПЦИИ" xr:uid="{00000000-0004-0000-0000-000037000000}"/>
    <hyperlink ref="B12" location="'MINI-Зебра'!A1" display="РУЛОННЫЕ ШТОРЫ MINI-ЗЕБРА" xr:uid="{00000000-0004-0000-0000-000038000000}"/>
    <hyperlink ref="B12:H12" location="'Модели и опции'!A1" display="РУЛОННЫЕ ШТОРЫ ЛВТ МОДЕЛИ И ОПЦИИ" xr:uid="{00000000-0004-0000-0000-000039000000}"/>
    <hyperlink ref="B10" location="'MINI-Зебра'!A1" display="РУЛОННЫЕ ШТОРЫ MINI-ЗЕБРА" xr:uid="{00000000-0004-0000-0000-00003A000000}"/>
    <hyperlink ref="B10:H10" location="'Модели и опции'!A1" display="РУЛОННЫЕ ШТОРЫ ЛВТ МОДЕЛИ И ОПЦИИ" xr:uid="{00000000-0004-0000-0000-00003B000000}"/>
    <hyperlink ref="B9" location="'MINI-Зебра'!A1" display="РУЛОННЫЕ ШТОРЫ MINI-ЗЕБРА" xr:uid="{00000000-0004-0000-0000-00003C000000}"/>
    <hyperlink ref="B9:H9" location="'Модели и опции'!A1" display="РУЛОННЫЕ ШТОРЫ ЛВТ МОДЕЛИ И ОПЦИИ" xr:uid="{00000000-0004-0000-0000-00003D000000}"/>
    <hyperlink ref="B13" location="'MINI-Зебра'!A1" display="РУЛОННЫЕ ШТОРЫ MINI-ЗЕБРА" xr:uid="{00000000-0004-0000-0000-00003E000000}"/>
    <hyperlink ref="B13:H13" location="'Модели и опции'!A1" display="РУЛОННЫЕ ШТОРЫ ЛВТ МОДЕЛИ И ОПЦИИ" xr:uid="{00000000-0004-0000-0000-00003F000000}"/>
    <hyperlink ref="B23" location="ПЛИССЕ!A1" display="ПЛИССЕ" xr:uid="{00000000-0004-0000-0000-000040000000}"/>
    <hyperlink ref="B23:H23" location="Плиссе!A1" display="ПЛИССЕ" xr:uid="{00000000-0004-0000-0000-000041000000}"/>
    <hyperlink ref="K21" location="'КАТАЛОГИ '!A1" display="КАТАЛОГИ И ОБРАЗЦЫ" xr:uid="{00000000-0004-0000-0000-000042000000}"/>
    <hyperlink ref="B36:H36" location="Каталоги!A1" display="КАТАЛОГИ И ОБРАЗЦЫ" xr:uid="{00000000-0004-0000-0000-000043000000}"/>
    <hyperlink ref="B33:M33" location="'Римские шторы'!R1C1" tooltip="РИМСКИЕ КАРНИЗЫ" display="РИМСКИЕ ШТОРЫ" xr:uid="{00000000-0004-0000-0000-000044000000}"/>
    <hyperlink ref="B32:M32" location="'Римские ткани'!A1" display="РИМСКИЕ КАРНИЗЫ" xr:uid="{00000000-0004-0000-0000-000045000000}"/>
    <hyperlink ref="B8:I8" location="'Рол-шторы'!A1" display="РУЛОННЫЕ ШТОРЫ(все системы)" xr:uid="{00000000-0004-0000-0000-000046000000}"/>
    <hyperlink ref="B9:I9" location="'МГ И МГС'!A1" display="РУЛОННЫЕ ШТОРЫ МГ И МГС" xr:uid="{00000000-0004-0000-0000-000047000000}"/>
    <hyperlink ref="B10:I10" location="AMG!R1C1" display="РУЛОННЫЕ ШТОРЫ AMG" xr:uid="{00000000-0004-0000-0000-000048000000}"/>
    <hyperlink ref="B11:I11" location="'Бентин М'!A1" display="РУЛОННЫЕ ШТОРЫ БЕНТИН M" xr:uid="{00000000-0004-0000-0000-000049000000}"/>
    <hyperlink ref="B12:I12" location="'Бентин L'!A1" display="РУЛОННЫЕ ШТОРЫ БЕНТИН L" xr:uid="{00000000-0004-0000-0000-00004A000000}"/>
    <hyperlink ref="B13:I13" location="'КАССЕТА Бентин М+'!A1" display="РУЛОННЫЕ ШТОРЫ БЕНТИН КАССЕТА М+" xr:uid="{00000000-0004-0000-0000-00004B000000}"/>
    <hyperlink ref="B17:I17" location="'Roof VELUX'!A1" display="РУЛОННЫЕ ШТОРЫ ROOF VELUX" xr:uid="{00000000-0004-0000-0000-00004C000000}"/>
    <hyperlink ref="B18:I18" location="'Roof ROTO'!A1" display="РУЛОННЫЕ ШТОРЫ ROOF ROTO" xr:uid="{00000000-0004-0000-0000-00004D000000}"/>
    <hyperlink ref="B19:I19" location="'Roof FAKRO'!A1" display="РУЛОННЫЕ ШТОРЫ ROOF FAKRO" xr:uid="{00000000-0004-0000-0000-00004E000000}"/>
    <hyperlink ref="B20:I20" location="'Плиссе ткани'!A1" display="ПЛИССЕ ТКАНИ" xr:uid="{00000000-0004-0000-0000-00004F000000}"/>
    <hyperlink ref="B21:I21" location="Плиссе!A1" display="ПЛИССЕ" xr:uid="{00000000-0004-0000-0000-000050000000}"/>
    <hyperlink ref="B22:I22" location="'Плиссе MAXI'!A1" display="ПЛИССЕ MAXI" xr:uid="{00000000-0004-0000-0000-000051000000}"/>
    <hyperlink ref="B23:I23" location="'Плиссе RUS'!A1" display="ПЛИССЕ RUS" xr:uid="{00000000-0004-0000-0000-000052000000}"/>
    <hyperlink ref="B24:I24" location="Мираж!A1" display="МИРАЖ" xr:uid="{00000000-0004-0000-0000-000053000000}"/>
    <hyperlink ref="K7:S7" location="'Вертикальные жалюзи'!A1" display="ВЕРТИКАЛЬНЫЕ ЖАЛЮЗИ" xr:uid="{00000000-0004-0000-0000-000054000000}"/>
    <hyperlink ref="K8:S8" location="'Доп. к вертикальным жалюзи'!A1" display="ДОПОЛНЕНИЯ К ВЕРТИКАЛЬНЫМ ЖАЛЮЗИ" xr:uid="{00000000-0004-0000-0000-000055000000}"/>
    <hyperlink ref="K9:S9" location="'Горизонтальные ал.жалюзи'!A1" display="ГОРИЗОНТАЛЬНЫЕ АЛЮМИНИЕВЫЕ ЖАЛЮЗИ" xr:uid="{00000000-0004-0000-0000-000056000000}"/>
    <hyperlink ref="K10:S10" location="'Горизонтальные Венус'!A1" display="ГОРИЗОНТАЛЬНЫЕ ЖАЛЮЗИ ВЕНУС" xr:uid="{00000000-0004-0000-0000-000057000000}"/>
    <hyperlink ref="K11:S11" location="'Горизонтальные дерево'!A1" display="ДЕРЕВО / БАМБУК / ПЛАСТИК ПОД ДЕРЕВО " xr:uid="{00000000-0004-0000-0000-000058000000}"/>
    <hyperlink ref="K12:S12" location="'Электрика Amigo'!A1" display="ЭЛЕКТРИКА AMIGO" xr:uid="{00000000-0004-0000-0000-000059000000}"/>
    <hyperlink ref="K13:S13" location="'Электрика Somfy'!A1" display="ЭЛЕКТРИКА SOMFY" xr:uid="{00000000-0004-0000-0000-00005A000000}"/>
    <hyperlink ref="K14:S14" location="'Шторные карнизы'!A1" display="ШТОРНЫЕ КАРНИЗЫ" xr:uid="{00000000-0004-0000-0000-00005B000000}"/>
    <hyperlink ref="K16:S16" location="'Шторные карнизы Glydea'!A1" display="ШТОРНЫЕ КАРНИЗЫ GLYDEA" xr:uid="{00000000-0004-0000-0000-00005C000000}"/>
    <hyperlink ref="K18:S18" location="'Римский карниз'!A1" display="РИМСКИЕ КАРНИЗЫ" xr:uid="{00000000-0004-0000-0000-00005D000000}"/>
    <hyperlink ref="K20:S20" location="'Римские ткани'!A1" display="РИМСКИЕ ТКАНИ" xr:uid="{00000000-0004-0000-0000-00005E000000}"/>
    <hyperlink ref="K21:S21" location="'Римские шторы'!A1" display="РИМСКИЕ ШТОРЫ" xr:uid="{00000000-0004-0000-0000-00005F000000}"/>
    <hyperlink ref="K22:S22" location="Каталоги!A1" display="КАТАЛОГИ И ОБРАЗЦЫ" xr:uid="{00000000-0004-0000-0000-000060000000}"/>
    <hyperlink ref="K23:S23" location="'Дополненые услуги'!A1" display="УСЛУГИ" xr:uid="{00000000-0004-0000-0000-000061000000}"/>
    <hyperlink ref="K19:S19" location="'Римский карниз MAXI'!A1" display="РИМСКИЕ КАРНИЗЫ MAXI" xr:uid="{00000000-0004-0000-0000-000062000000}"/>
    <hyperlink ref="B14" location="'MINI-Зебра'!A1" display="РУЛОННЫЕ ШТОРЫ MINI-ЗЕБРА" xr:uid="{00000000-0004-0000-0000-000063000000}"/>
    <hyperlink ref="B14:H14" location="'Модели и опции'!A1" display="РУЛОННЫЕ ШТОРЫ ЛВТ МОДЕЛИ И ОПЦИИ" xr:uid="{00000000-0004-0000-0000-000064000000}"/>
    <hyperlink ref="B14:I14" location="'ZIP СИСТЕМА'!A1" display="РУЛОННЫЕ ШТОРЫ ZIP" xr:uid="{00000000-0004-0000-0000-000065000000}"/>
    <hyperlink ref="B16" location="'MINI-Зебра'!A1" display="РУЛОННЫЕ ШТОРЫ MINI-ЗЕБРА" xr:uid="{00000000-0004-0000-0000-000066000000}"/>
    <hyperlink ref="B16:H16" location="'Модели и опции'!A1" display="РУЛОННЫЕ ШТОРЫ ЛВТ МОДЕЛИ И ОПЦИИ" xr:uid="{00000000-0004-0000-0000-000067000000}"/>
    <hyperlink ref="B16:I16" location="'LOCK СИСТЕМА'!A1" display="РУЛОННЫЕ ШТОРЫ LOCK" xr:uid="{00000000-0004-0000-0000-000068000000}"/>
    <hyperlink ref="B15" location="'MINI-Зебра'!A1" display="РУЛОННЫЕ ШТОРЫ MINI-ЗЕБРА" xr:uid="{2BE6384B-4DBA-4F45-B7B1-7D32615CAE37}"/>
    <hyperlink ref="B15:H15" location="'Модели и опции'!A1" display="РУЛОННЫЕ ШТОРЫ ЛВТ МОДЕЛИ И ОПЦИИ" xr:uid="{E22741DC-4F71-46D3-AF6D-022BFEA43B02}"/>
    <hyperlink ref="B15:I15" location="'ZIP ROOF'!R1C1" display="РУЛОННЫЕ ШТОРЫ ZIP" xr:uid="{90F3011D-6F2A-45E7-89EE-AD1DAC500DB2}"/>
    <hyperlink ref="K17" location="'КАТАЛОГИ '!A1" display="КАТАЛОГИ И ОБРАЗЦЫ" xr:uid="{834CB0F5-1E5D-4FE7-A11B-60D1108555E4}"/>
    <hyperlink ref="K17:S17" location="'LIFT-система'!A1" display="LIFT- СИСТЕМА ДЛЯ ШТОРНЫХ КАРНИЗОВ" xr:uid="{DEBA64B8-DC40-4D00-88CC-B38DDE665D59}"/>
    <hyperlink ref="K15:S15" location="Портьеры!A1" display="ПОРТЬЕРЫ" xr:uid="{DAF8F523-3952-4736-B401-CFF45AC6F006}"/>
  </hyperlinks>
  <pageMargins left="0" right="0" top="0" bottom="0" header="0" footer="0"/>
  <pageSetup paperSize="9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Q94"/>
  <sheetViews>
    <sheetView showGridLines="0" showRowColHeaders="0" workbookViewId="0"/>
  </sheetViews>
  <sheetFormatPr defaultColWidth="6.5703125" defaultRowHeight="13.5" customHeight="1" x14ac:dyDescent="0.2"/>
  <cols>
    <col min="1" max="1" width="3.42578125" style="618" customWidth="1"/>
    <col min="2" max="10" width="6.7109375" style="618" customWidth="1"/>
    <col min="11" max="11" width="6.7109375" style="624" customWidth="1"/>
    <col min="12" max="43" width="6.7109375" style="618" customWidth="1"/>
    <col min="44" max="16384" width="6.5703125" style="618"/>
  </cols>
  <sheetData>
    <row r="1" spans="2:43" s="616" customFormat="1" ht="25.5" customHeight="1" x14ac:dyDescent="0.2">
      <c r="B1" s="1087" t="str">
        <f>ГЛАВНАЯ!B1</f>
        <v>ООО"Компания Феникс"</v>
      </c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496"/>
      <c r="P1" s="1496"/>
      <c r="Q1" s="1496"/>
      <c r="R1" s="1496"/>
      <c r="S1" s="1496"/>
      <c r="T1" s="1496"/>
      <c r="U1" s="1496"/>
      <c r="V1" s="1496"/>
      <c r="W1" s="1496"/>
      <c r="X1" s="1496"/>
      <c r="Y1" s="1496"/>
      <c r="Z1" s="1496"/>
      <c r="AA1" s="1496"/>
      <c r="AB1" s="1496"/>
      <c r="AC1" s="1496"/>
      <c r="AD1" s="1496"/>
      <c r="AE1" s="1496"/>
      <c r="AF1" s="1496"/>
      <c r="AG1" s="1496"/>
      <c r="AH1" s="1496"/>
      <c r="AI1" s="1496"/>
      <c r="AJ1" s="1496"/>
      <c r="AK1" s="1496"/>
      <c r="AL1" s="1496"/>
      <c r="AM1" s="1089"/>
      <c r="AN1" s="1089"/>
      <c r="AO1" s="1089"/>
      <c r="AP1" s="1089"/>
      <c r="AQ1" s="1090"/>
    </row>
    <row r="2" spans="2:43" s="617" customFormat="1" ht="25.5" customHeight="1" x14ac:dyDescent="0.2">
      <c r="B2" s="1091" t="str">
        <f>ГЛАВНАЯ!B2</f>
        <v>Санкт Петербург, ул. Коли Томчака, д. 28 лит. Ж</v>
      </c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498"/>
      <c r="P2" s="1498"/>
      <c r="Q2" s="1498"/>
      <c r="R2" s="1498"/>
      <c r="S2" s="1498"/>
      <c r="T2" s="1498"/>
      <c r="U2" s="1498"/>
      <c r="V2" s="1498"/>
      <c r="W2" s="1498"/>
      <c r="X2" s="1498"/>
      <c r="Y2" s="1498"/>
      <c r="Z2" s="1498"/>
      <c r="AA2" s="1498"/>
      <c r="AB2" s="1498"/>
      <c r="AC2" s="1498"/>
      <c r="AD2" s="1498"/>
      <c r="AE2" s="1498"/>
      <c r="AF2" s="1498"/>
      <c r="AG2" s="1498"/>
      <c r="AH2" s="1498"/>
      <c r="AI2" s="1498"/>
      <c r="AJ2" s="1498"/>
      <c r="AK2" s="1498"/>
      <c r="AL2" s="1498"/>
      <c r="AM2" s="1093"/>
      <c r="AN2" s="1093"/>
      <c r="AO2" s="1093"/>
      <c r="AP2" s="1093"/>
      <c r="AQ2" s="1094"/>
    </row>
    <row r="3" spans="2:43" s="617" customFormat="1" ht="25.5" customHeight="1" thickBot="1" x14ac:dyDescent="0.25">
      <c r="B3" s="1095" t="str">
        <f>ГЛАВНАЯ!B3</f>
        <v>т/ф 8 (812) 327-97-81, 327-97-82, 309-38-56 (многоканальный), +7 921 942-09-63.</v>
      </c>
      <c r="C3" s="1096"/>
      <c r="D3" s="1096"/>
      <c r="E3" s="1096"/>
      <c r="F3" s="1096"/>
      <c r="G3" s="1096"/>
      <c r="H3" s="1096"/>
      <c r="I3" s="1096"/>
      <c r="J3" s="1096"/>
      <c r="K3" s="1096"/>
      <c r="L3" s="1096"/>
      <c r="M3" s="1096"/>
      <c r="N3" s="1096"/>
      <c r="O3" s="1500"/>
      <c r="P3" s="1500"/>
      <c r="Q3" s="1500"/>
      <c r="R3" s="1500"/>
      <c r="S3" s="1500"/>
      <c r="T3" s="1500"/>
      <c r="U3" s="1500"/>
      <c r="V3" s="1500"/>
      <c r="W3" s="1500"/>
      <c r="X3" s="1500"/>
      <c r="Y3" s="1500"/>
      <c r="Z3" s="1500"/>
      <c r="AA3" s="1500"/>
      <c r="AB3" s="1500"/>
      <c r="AC3" s="1500"/>
      <c r="AD3" s="1500"/>
      <c r="AE3" s="1500"/>
      <c r="AF3" s="1500"/>
      <c r="AG3" s="1500"/>
      <c r="AH3" s="1500"/>
      <c r="AI3" s="1500"/>
      <c r="AJ3" s="1500"/>
      <c r="AK3" s="1500"/>
      <c r="AL3" s="1500"/>
      <c r="AM3" s="1097"/>
      <c r="AN3" s="1097"/>
      <c r="AO3" s="1097"/>
      <c r="AP3" s="1097"/>
      <c r="AQ3" s="1098"/>
    </row>
    <row r="4" spans="2:43" s="617" customFormat="1" ht="30" customHeight="1" thickBot="1" x14ac:dyDescent="0.25">
      <c r="B4" s="116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167"/>
      <c r="D4" s="1167"/>
      <c r="E4" s="1167"/>
      <c r="F4" s="1167"/>
      <c r="G4" s="1167"/>
      <c r="H4" s="1167"/>
      <c r="I4" s="1167"/>
      <c r="J4" s="1167"/>
      <c r="K4" s="1167"/>
      <c r="L4" s="1167"/>
      <c r="M4" s="1167"/>
      <c r="N4" s="1167"/>
      <c r="O4" s="1167"/>
      <c r="P4" s="1167"/>
      <c r="Q4" s="1167"/>
      <c r="R4" s="1167"/>
      <c r="S4" s="1167"/>
      <c r="T4" s="1167"/>
      <c r="U4" s="1167"/>
      <c r="V4" s="1167"/>
      <c r="W4" s="1167"/>
      <c r="X4" s="1167"/>
      <c r="Y4" s="1167"/>
      <c r="Z4" s="1167"/>
      <c r="AA4" s="1167"/>
      <c r="AB4" s="1167"/>
      <c r="AC4" s="1167"/>
      <c r="AD4" s="1167"/>
      <c r="AE4" s="1167"/>
      <c r="AF4" s="1167"/>
      <c r="AG4" s="1167"/>
      <c r="AH4" s="1167"/>
      <c r="AI4" s="1167"/>
      <c r="AJ4" s="1167"/>
      <c r="AK4" s="1167"/>
      <c r="AL4" s="1167"/>
      <c r="AM4" s="1676"/>
      <c r="AN4" s="1676"/>
      <c r="AO4" s="1676"/>
      <c r="AP4" s="1676"/>
      <c r="AQ4" s="1677"/>
    </row>
    <row r="5" spans="2:43" s="617" customFormat="1" ht="55.5" customHeight="1" thickBot="1" x14ac:dyDescent="0.25">
      <c r="B5" s="1654" t="s">
        <v>438</v>
      </c>
      <c r="C5" s="1654"/>
      <c r="D5" s="1654"/>
      <c r="E5" s="1654"/>
      <c r="F5" s="1654"/>
      <c r="G5" s="1654"/>
      <c r="H5" s="1654"/>
      <c r="I5" s="1654"/>
      <c r="J5" s="1654"/>
      <c r="K5" s="1654"/>
      <c r="L5" s="1654"/>
      <c r="M5" s="1654"/>
      <c r="N5" s="1654"/>
      <c r="O5" s="1654"/>
      <c r="P5" s="1654"/>
      <c r="Q5" s="1654"/>
      <c r="R5" s="1654"/>
      <c r="S5" s="1654"/>
      <c r="T5" s="1654"/>
      <c r="U5" s="1654"/>
      <c r="V5" s="1654"/>
      <c r="W5" s="1654"/>
      <c r="X5" s="1654"/>
      <c r="Y5" s="1654"/>
      <c r="Z5" s="1654"/>
      <c r="AA5" s="1654"/>
      <c r="AB5" s="1654"/>
      <c r="AC5" s="1654"/>
      <c r="AD5" s="1654"/>
      <c r="AE5" s="1654"/>
      <c r="AF5" s="1654"/>
      <c r="AG5" s="1654"/>
      <c r="AH5" s="1654"/>
      <c r="AI5" s="1654"/>
      <c r="AJ5" s="1654"/>
      <c r="AK5" s="1654"/>
      <c r="AL5" s="1654"/>
      <c r="AM5" s="1109"/>
      <c r="AN5" s="1109"/>
      <c r="AO5" s="1109"/>
      <c r="AP5" s="1109"/>
      <c r="AQ5" s="1109"/>
    </row>
    <row r="6" spans="2:43" ht="13.5" customHeight="1" x14ac:dyDescent="0.2">
      <c r="B6" s="1508"/>
      <c r="C6" s="1666"/>
      <c r="D6" s="1666"/>
      <c r="E6" s="1666"/>
      <c r="F6" s="1666"/>
      <c r="G6" s="1666"/>
      <c r="H6" s="1666"/>
      <c r="I6" s="1666"/>
      <c r="J6" s="1666"/>
      <c r="K6" s="1666"/>
      <c r="L6" s="1666"/>
      <c r="M6" s="1666"/>
      <c r="N6" s="1666"/>
      <c r="O6" s="1666"/>
      <c r="P6" s="1666"/>
      <c r="Q6" s="1666"/>
      <c r="R6" s="1666"/>
      <c r="S6" s="1666"/>
      <c r="T6" s="1418"/>
      <c r="U6" s="1418"/>
      <c r="V6" s="1418"/>
      <c r="W6" s="1418"/>
      <c r="X6" s="1418"/>
      <c r="Y6" s="1418"/>
      <c r="Z6" s="1418"/>
      <c r="AA6" s="1418"/>
      <c r="AB6" s="1418"/>
      <c r="AC6" s="1418"/>
      <c r="AD6" s="1418"/>
      <c r="AE6" s="1418"/>
      <c r="AF6" s="1418"/>
      <c r="AG6" s="1418"/>
      <c r="AH6" s="1418"/>
      <c r="AI6" s="1418"/>
      <c r="AJ6" s="1418"/>
      <c r="AK6" s="1418"/>
      <c r="AL6" s="1418"/>
      <c r="AM6" s="1667"/>
      <c r="AN6" s="1667"/>
      <c r="AO6" s="1667"/>
      <c r="AP6" s="1667"/>
      <c r="AQ6" s="1668"/>
    </row>
    <row r="7" spans="2:43" ht="13.5" customHeight="1" x14ac:dyDescent="0.2">
      <c r="B7" s="1669"/>
      <c r="C7" s="1670"/>
      <c r="D7" s="1670"/>
      <c r="E7" s="1670"/>
      <c r="F7" s="1670"/>
      <c r="G7" s="1670"/>
      <c r="H7" s="1670"/>
      <c r="I7" s="1670"/>
      <c r="J7" s="1670"/>
      <c r="K7" s="1670"/>
      <c r="L7" s="1670"/>
      <c r="M7" s="1670"/>
      <c r="N7" s="1670"/>
      <c r="O7" s="1670"/>
      <c r="P7" s="1670"/>
      <c r="Q7" s="1670"/>
      <c r="R7" s="1670"/>
      <c r="S7" s="1670"/>
      <c r="T7" s="1421"/>
      <c r="U7" s="1421"/>
      <c r="V7" s="1421"/>
      <c r="W7" s="1421"/>
      <c r="X7" s="1421"/>
      <c r="Y7" s="1421"/>
      <c r="Z7" s="1421"/>
      <c r="AA7" s="1421"/>
      <c r="AB7" s="1421"/>
      <c r="AC7" s="1421"/>
      <c r="AD7" s="1421"/>
      <c r="AE7" s="1421"/>
      <c r="AF7" s="1421"/>
      <c r="AG7" s="1421"/>
      <c r="AH7" s="1421"/>
      <c r="AI7" s="1421"/>
      <c r="AJ7" s="1421"/>
      <c r="AK7" s="1421"/>
      <c r="AL7" s="1421"/>
      <c r="AM7" s="1222"/>
      <c r="AN7" s="1222"/>
      <c r="AO7" s="1222"/>
      <c r="AP7" s="1222"/>
      <c r="AQ7" s="1671"/>
    </row>
    <row r="8" spans="2:43" ht="13.5" customHeight="1" x14ac:dyDescent="0.2">
      <c r="B8" s="1669"/>
      <c r="C8" s="1670"/>
      <c r="D8" s="1670"/>
      <c r="E8" s="1670"/>
      <c r="F8" s="1670"/>
      <c r="G8" s="1670"/>
      <c r="H8" s="1670"/>
      <c r="I8" s="1670"/>
      <c r="J8" s="1670"/>
      <c r="K8" s="1670"/>
      <c r="L8" s="1670"/>
      <c r="M8" s="1670"/>
      <c r="N8" s="1670"/>
      <c r="O8" s="1670"/>
      <c r="P8" s="1670"/>
      <c r="Q8" s="1670"/>
      <c r="R8" s="1670"/>
      <c r="S8" s="1670"/>
      <c r="T8" s="1421"/>
      <c r="U8" s="1421"/>
      <c r="V8" s="1421"/>
      <c r="W8" s="1421"/>
      <c r="X8" s="1421"/>
      <c r="Y8" s="1421"/>
      <c r="Z8" s="1421"/>
      <c r="AA8" s="1421"/>
      <c r="AB8" s="1421"/>
      <c r="AC8" s="1421"/>
      <c r="AD8" s="1421"/>
      <c r="AE8" s="1421"/>
      <c r="AF8" s="1421"/>
      <c r="AG8" s="1421"/>
      <c r="AH8" s="1421"/>
      <c r="AI8" s="1421"/>
      <c r="AJ8" s="1421"/>
      <c r="AK8" s="1421"/>
      <c r="AL8" s="1421"/>
      <c r="AM8" s="1222"/>
      <c r="AN8" s="1222"/>
      <c r="AO8" s="1222"/>
      <c r="AP8" s="1222"/>
      <c r="AQ8" s="1671"/>
    </row>
    <row r="9" spans="2:43" ht="13.5" customHeight="1" x14ac:dyDescent="0.2">
      <c r="B9" s="1669"/>
      <c r="C9" s="1670"/>
      <c r="D9" s="1670"/>
      <c r="E9" s="1670"/>
      <c r="F9" s="1670"/>
      <c r="G9" s="1670"/>
      <c r="H9" s="1670"/>
      <c r="I9" s="1670"/>
      <c r="J9" s="1670"/>
      <c r="K9" s="1670"/>
      <c r="L9" s="1670"/>
      <c r="M9" s="1670"/>
      <c r="N9" s="1670"/>
      <c r="O9" s="1670"/>
      <c r="P9" s="1670"/>
      <c r="Q9" s="1670"/>
      <c r="R9" s="1670"/>
      <c r="S9" s="1670"/>
      <c r="T9" s="1421"/>
      <c r="U9" s="1421"/>
      <c r="V9" s="1421"/>
      <c r="W9" s="1421"/>
      <c r="X9" s="1421"/>
      <c r="Y9" s="1421"/>
      <c r="Z9" s="1421"/>
      <c r="AA9" s="1421"/>
      <c r="AB9" s="1421"/>
      <c r="AC9" s="1421"/>
      <c r="AD9" s="1421"/>
      <c r="AE9" s="1421"/>
      <c r="AF9" s="1421"/>
      <c r="AG9" s="1421"/>
      <c r="AH9" s="1421"/>
      <c r="AI9" s="1421"/>
      <c r="AJ9" s="1421"/>
      <c r="AK9" s="1421"/>
      <c r="AL9" s="1421"/>
      <c r="AM9" s="1222"/>
      <c r="AN9" s="1222"/>
      <c r="AO9" s="1222"/>
      <c r="AP9" s="1222"/>
      <c r="AQ9" s="1671"/>
    </row>
    <row r="10" spans="2:43" ht="13.5" customHeight="1" x14ac:dyDescent="0.2">
      <c r="B10" s="1669"/>
      <c r="C10" s="1670"/>
      <c r="D10" s="1670"/>
      <c r="E10" s="1670"/>
      <c r="F10" s="1670"/>
      <c r="G10" s="1670"/>
      <c r="H10" s="1670"/>
      <c r="I10" s="1670"/>
      <c r="J10" s="1670"/>
      <c r="K10" s="1670"/>
      <c r="L10" s="1670"/>
      <c r="M10" s="1670"/>
      <c r="N10" s="1670"/>
      <c r="O10" s="1670"/>
      <c r="P10" s="1670"/>
      <c r="Q10" s="1670"/>
      <c r="R10" s="1670"/>
      <c r="S10" s="1670"/>
      <c r="T10" s="1421"/>
      <c r="U10" s="1421"/>
      <c r="V10" s="1421"/>
      <c r="W10" s="1421"/>
      <c r="X10" s="1421"/>
      <c r="Y10" s="1421"/>
      <c r="Z10" s="1421"/>
      <c r="AA10" s="1421"/>
      <c r="AB10" s="1421"/>
      <c r="AC10" s="1421"/>
      <c r="AD10" s="1421"/>
      <c r="AE10" s="1421"/>
      <c r="AF10" s="1421"/>
      <c r="AG10" s="1421"/>
      <c r="AH10" s="1421"/>
      <c r="AI10" s="1421"/>
      <c r="AJ10" s="1421"/>
      <c r="AK10" s="1421"/>
      <c r="AL10" s="1421"/>
      <c r="AM10" s="1222"/>
      <c r="AN10" s="1222"/>
      <c r="AO10" s="1222"/>
      <c r="AP10" s="1222"/>
      <c r="AQ10" s="1671"/>
    </row>
    <row r="11" spans="2:43" ht="13.5" customHeight="1" x14ac:dyDescent="0.2">
      <c r="B11" s="1669"/>
      <c r="C11" s="1670"/>
      <c r="D11" s="1670"/>
      <c r="E11" s="1670"/>
      <c r="F11" s="1670"/>
      <c r="G11" s="1670"/>
      <c r="H11" s="1670"/>
      <c r="I11" s="1670"/>
      <c r="J11" s="1670"/>
      <c r="K11" s="1670"/>
      <c r="L11" s="1670"/>
      <c r="M11" s="1670"/>
      <c r="N11" s="1670"/>
      <c r="O11" s="1670"/>
      <c r="P11" s="1670"/>
      <c r="Q11" s="1670"/>
      <c r="R11" s="1670"/>
      <c r="S11" s="1670"/>
      <c r="T11" s="1421"/>
      <c r="U11" s="1421"/>
      <c r="V11" s="1421"/>
      <c r="W11" s="1421"/>
      <c r="X11" s="1421"/>
      <c r="Y11" s="1421"/>
      <c r="Z11" s="1421"/>
      <c r="AA11" s="1421"/>
      <c r="AB11" s="1421"/>
      <c r="AC11" s="1421"/>
      <c r="AD11" s="1421"/>
      <c r="AE11" s="1421"/>
      <c r="AF11" s="1421"/>
      <c r="AG11" s="1421"/>
      <c r="AH11" s="1421"/>
      <c r="AI11" s="1421"/>
      <c r="AJ11" s="1421"/>
      <c r="AK11" s="1421"/>
      <c r="AL11" s="1421"/>
      <c r="AM11" s="1222"/>
      <c r="AN11" s="1222"/>
      <c r="AO11" s="1222"/>
      <c r="AP11" s="1222"/>
      <c r="AQ11" s="1671"/>
    </row>
    <row r="12" spans="2:43" ht="13.5" customHeight="1" x14ac:dyDescent="0.2">
      <c r="B12" s="1669"/>
      <c r="C12" s="1670"/>
      <c r="D12" s="1670"/>
      <c r="E12" s="1670"/>
      <c r="F12" s="1670"/>
      <c r="G12" s="1670"/>
      <c r="H12" s="1670"/>
      <c r="I12" s="1670"/>
      <c r="J12" s="1670"/>
      <c r="K12" s="1670"/>
      <c r="L12" s="1670"/>
      <c r="M12" s="1670"/>
      <c r="N12" s="1670"/>
      <c r="O12" s="1670"/>
      <c r="P12" s="1670"/>
      <c r="Q12" s="1670"/>
      <c r="R12" s="1670"/>
      <c r="S12" s="1670"/>
      <c r="T12" s="1421"/>
      <c r="U12" s="1421"/>
      <c r="V12" s="1421"/>
      <c r="W12" s="1421"/>
      <c r="X12" s="1421"/>
      <c r="Y12" s="1421"/>
      <c r="Z12" s="1421"/>
      <c r="AA12" s="1421"/>
      <c r="AB12" s="1421"/>
      <c r="AC12" s="1421"/>
      <c r="AD12" s="1421"/>
      <c r="AE12" s="1421"/>
      <c r="AF12" s="1421"/>
      <c r="AG12" s="1421"/>
      <c r="AH12" s="1421"/>
      <c r="AI12" s="1421"/>
      <c r="AJ12" s="1421"/>
      <c r="AK12" s="1421"/>
      <c r="AL12" s="1421"/>
      <c r="AM12" s="1222"/>
      <c r="AN12" s="1222"/>
      <c r="AO12" s="1222"/>
      <c r="AP12" s="1222"/>
      <c r="AQ12" s="1671"/>
    </row>
    <row r="13" spans="2:43" ht="13.5" customHeight="1" x14ac:dyDescent="0.2">
      <c r="B13" s="1669"/>
      <c r="C13" s="1670"/>
      <c r="D13" s="1670"/>
      <c r="E13" s="1670"/>
      <c r="F13" s="1670"/>
      <c r="G13" s="1670"/>
      <c r="H13" s="1670"/>
      <c r="I13" s="1670"/>
      <c r="J13" s="1670"/>
      <c r="K13" s="1670"/>
      <c r="L13" s="1670"/>
      <c r="M13" s="1670"/>
      <c r="N13" s="1670"/>
      <c r="O13" s="1670"/>
      <c r="P13" s="1670"/>
      <c r="Q13" s="1670"/>
      <c r="R13" s="1670"/>
      <c r="S13" s="1670"/>
      <c r="T13" s="1421"/>
      <c r="U13" s="1421"/>
      <c r="V13" s="1421"/>
      <c r="W13" s="1421"/>
      <c r="X13" s="1421"/>
      <c r="Y13" s="1421"/>
      <c r="Z13" s="1421"/>
      <c r="AA13" s="1421"/>
      <c r="AB13" s="1421"/>
      <c r="AC13" s="1421"/>
      <c r="AD13" s="1421"/>
      <c r="AE13" s="1421"/>
      <c r="AF13" s="1421"/>
      <c r="AG13" s="1421"/>
      <c r="AH13" s="1421"/>
      <c r="AI13" s="1421"/>
      <c r="AJ13" s="1421"/>
      <c r="AK13" s="1421"/>
      <c r="AL13" s="1421"/>
      <c r="AM13" s="1222"/>
      <c r="AN13" s="1222"/>
      <c r="AO13" s="1222"/>
      <c r="AP13" s="1222"/>
      <c r="AQ13" s="1671"/>
    </row>
    <row r="14" spans="2:43" ht="13.5" customHeight="1" x14ac:dyDescent="0.2">
      <c r="B14" s="1669"/>
      <c r="C14" s="1670"/>
      <c r="D14" s="1670"/>
      <c r="E14" s="1670"/>
      <c r="F14" s="1670"/>
      <c r="G14" s="1670"/>
      <c r="H14" s="1670"/>
      <c r="I14" s="1670"/>
      <c r="J14" s="1670"/>
      <c r="K14" s="1670"/>
      <c r="L14" s="1670"/>
      <c r="M14" s="1670"/>
      <c r="N14" s="1670"/>
      <c r="O14" s="1670"/>
      <c r="P14" s="1670"/>
      <c r="Q14" s="1670"/>
      <c r="R14" s="1670"/>
      <c r="S14" s="1670"/>
      <c r="T14" s="1421"/>
      <c r="U14" s="1421"/>
      <c r="V14" s="1421"/>
      <c r="W14" s="1421"/>
      <c r="X14" s="1421"/>
      <c r="Y14" s="1421"/>
      <c r="Z14" s="1421"/>
      <c r="AA14" s="1421"/>
      <c r="AB14" s="1421"/>
      <c r="AC14" s="1421"/>
      <c r="AD14" s="1421"/>
      <c r="AE14" s="1421"/>
      <c r="AF14" s="1421"/>
      <c r="AG14" s="1421"/>
      <c r="AH14" s="1421"/>
      <c r="AI14" s="1421"/>
      <c r="AJ14" s="1421"/>
      <c r="AK14" s="1421"/>
      <c r="AL14" s="1421"/>
      <c r="AM14" s="1222"/>
      <c r="AN14" s="1222"/>
      <c r="AO14" s="1222"/>
      <c r="AP14" s="1222"/>
      <c r="AQ14" s="1671"/>
    </row>
    <row r="15" spans="2:43" ht="13.5" customHeight="1" x14ac:dyDescent="0.2">
      <c r="B15" s="1669"/>
      <c r="C15" s="1670"/>
      <c r="D15" s="1670"/>
      <c r="E15" s="1670"/>
      <c r="F15" s="1670"/>
      <c r="G15" s="1670"/>
      <c r="H15" s="1670"/>
      <c r="I15" s="1670"/>
      <c r="J15" s="1670"/>
      <c r="K15" s="1670"/>
      <c r="L15" s="1670"/>
      <c r="M15" s="1670"/>
      <c r="N15" s="1670"/>
      <c r="O15" s="1670"/>
      <c r="P15" s="1670"/>
      <c r="Q15" s="1670"/>
      <c r="R15" s="1670"/>
      <c r="S15" s="1670"/>
      <c r="T15" s="1421"/>
      <c r="U15" s="1421"/>
      <c r="V15" s="1421"/>
      <c r="W15" s="1421"/>
      <c r="X15" s="1421"/>
      <c r="Y15" s="1421"/>
      <c r="Z15" s="1421"/>
      <c r="AA15" s="1421"/>
      <c r="AB15" s="1421"/>
      <c r="AC15" s="1421"/>
      <c r="AD15" s="1421"/>
      <c r="AE15" s="1421"/>
      <c r="AF15" s="1421"/>
      <c r="AG15" s="1421"/>
      <c r="AH15" s="1421"/>
      <c r="AI15" s="1421"/>
      <c r="AJ15" s="1421"/>
      <c r="AK15" s="1421"/>
      <c r="AL15" s="1421"/>
      <c r="AM15" s="1222"/>
      <c r="AN15" s="1222"/>
      <c r="AO15" s="1222"/>
      <c r="AP15" s="1222"/>
      <c r="AQ15" s="1671"/>
    </row>
    <row r="16" spans="2:43" ht="13.5" customHeight="1" x14ac:dyDescent="0.2">
      <c r="B16" s="1669"/>
      <c r="C16" s="1670"/>
      <c r="D16" s="1670"/>
      <c r="E16" s="1670"/>
      <c r="F16" s="1670"/>
      <c r="G16" s="1670"/>
      <c r="H16" s="1670"/>
      <c r="I16" s="1670"/>
      <c r="J16" s="1670"/>
      <c r="K16" s="1670"/>
      <c r="L16" s="1670"/>
      <c r="M16" s="1670"/>
      <c r="N16" s="1670"/>
      <c r="O16" s="1670"/>
      <c r="P16" s="1670"/>
      <c r="Q16" s="1670"/>
      <c r="R16" s="1670"/>
      <c r="S16" s="1670"/>
      <c r="T16" s="1421"/>
      <c r="U16" s="1421"/>
      <c r="V16" s="1421"/>
      <c r="W16" s="1421"/>
      <c r="X16" s="1421"/>
      <c r="Y16" s="1421"/>
      <c r="Z16" s="1421"/>
      <c r="AA16" s="1421"/>
      <c r="AB16" s="1421"/>
      <c r="AC16" s="1421"/>
      <c r="AD16" s="1421"/>
      <c r="AE16" s="1421"/>
      <c r="AF16" s="1421"/>
      <c r="AG16" s="1421"/>
      <c r="AH16" s="1421"/>
      <c r="AI16" s="1421"/>
      <c r="AJ16" s="1421"/>
      <c r="AK16" s="1421"/>
      <c r="AL16" s="1421"/>
      <c r="AM16" s="1222"/>
      <c r="AN16" s="1222"/>
      <c r="AO16" s="1222"/>
      <c r="AP16" s="1222"/>
      <c r="AQ16" s="1671"/>
    </row>
    <row r="17" spans="2:43" ht="13.5" customHeight="1" x14ac:dyDescent="0.2">
      <c r="B17" s="1669"/>
      <c r="C17" s="1670"/>
      <c r="D17" s="1670"/>
      <c r="E17" s="1670"/>
      <c r="F17" s="1670"/>
      <c r="G17" s="1670"/>
      <c r="H17" s="1670"/>
      <c r="I17" s="1670"/>
      <c r="J17" s="1670"/>
      <c r="K17" s="1670"/>
      <c r="L17" s="1670"/>
      <c r="M17" s="1670"/>
      <c r="N17" s="1670"/>
      <c r="O17" s="1670"/>
      <c r="P17" s="1670"/>
      <c r="Q17" s="1670"/>
      <c r="R17" s="1670"/>
      <c r="S17" s="1670"/>
      <c r="T17" s="1421"/>
      <c r="U17" s="1421"/>
      <c r="V17" s="1421"/>
      <c r="W17" s="1421"/>
      <c r="X17" s="1421"/>
      <c r="Y17" s="1421"/>
      <c r="Z17" s="1421"/>
      <c r="AA17" s="1421"/>
      <c r="AB17" s="1421"/>
      <c r="AC17" s="1421"/>
      <c r="AD17" s="1421"/>
      <c r="AE17" s="1421"/>
      <c r="AF17" s="1421"/>
      <c r="AG17" s="1421"/>
      <c r="AH17" s="1421"/>
      <c r="AI17" s="1421"/>
      <c r="AJ17" s="1421"/>
      <c r="AK17" s="1421"/>
      <c r="AL17" s="1421"/>
      <c r="AM17" s="1222"/>
      <c r="AN17" s="1222"/>
      <c r="AO17" s="1222"/>
      <c r="AP17" s="1222"/>
      <c r="AQ17" s="1671"/>
    </row>
    <row r="18" spans="2:43" ht="13.5" customHeight="1" x14ac:dyDescent="0.2">
      <c r="B18" s="1669"/>
      <c r="C18" s="1670"/>
      <c r="D18" s="1670"/>
      <c r="E18" s="1670"/>
      <c r="F18" s="1670"/>
      <c r="G18" s="1670"/>
      <c r="H18" s="1670"/>
      <c r="I18" s="1670"/>
      <c r="J18" s="1670"/>
      <c r="K18" s="1670"/>
      <c r="L18" s="1670"/>
      <c r="M18" s="1670"/>
      <c r="N18" s="1670"/>
      <c r="O18" s="1670"/>
      <c r="P18" s="1670"/>
      <c r="Q18" s="1670"/>
      <c r="R18" s="1670"/>
      <c r="S18" s="1670"/>
      <c r="T18" s="1421"/>
      <c r="U18" s="1421"/>
      <c r="V18" s="1421"/>
      <c r="W18" s="1421"/>
      <c r="X18" s="1421"/>
      <c r="Y18" s="1421"/>
      <c r="Z18" s="1421"/>
      <c r="AA18" s="1421"/>
      <c r="AB18" s="1421"/>
      <c r="AC18" s="1421"/>
      <c r="AD18" s="1421"/>
      <c r="AE18" s="1421"/>
      <c r="AF18" s="1421"/>
      <c r="AG18" s="1421"/>
      <c r="AH18" s="1421"/>
      <c r="AI18" s="1421"/>
      <c r="AJ18" s="1421"/>
      <c r="AK18" s="1421"/>
      <c r="AL18" s="1421"/>
      <c r="AM18" s="1222"/>
      <c r="AN18" s="1222"/>
      <c r="AO18" s="1222"/>
      <c r="AP18" s="1222"/>
      <c r="AQ18" s="1671"/>
    </row>
    <row r="19" spans="2:43" ht="13.5" customHeight="1" x14ac:dyDescent="0.2">
      <c r="B19" s="1669"/>
      <c r="C19" s="1670"/>
      <c r="D19" s="1670"/>
      <c r="E19" s="1670"/>
      <c r="F19" s="1670"/>
      <c r="G19" s="1670"/>
      <c r="H19" s="1670"/>
      <c r="I19" s="1670"/>
      <c r="J19" s="1670"/>
      <c r="K19" s="1670"/>
      <c r="L19" s="1670"/>
      <c r="M19" s="1670"/>
      <c r="N19" s="1670"/>
      <c r="O19" s="1670"/>
      <c r="P19" s="1670"/>
      <c r="Q19" s="1670"/>
      <c r="R19" s="1670"/>
      <c r="S19" s="1670"/>
      <c r="T19" s="1421"/>
      <c r="U19" s="1421"/>
      <c r="V19" s="1421"/>
      <c r="W19" s="1421"/>
      <c r="X19" s="1421"/>
      <c r="Y19" s="1421"/>
      <c r="Z19" s="1421"/>
      <c r="AA19" s="1421"/>
      <c r="AB19" s="1421"/>
      <c r="AC19" s="1421"/>
      <c r="AD19" s="1421"/>
      <c r="AE19" s="1421"/>
      <c r="AF19" s="1421"/>
      <c r="AG19" s="1421"/>
      <c r="AH19" s="1421"/>
      <c r="AI19" s="1421"/>
      <c r="AJ19" s="1421"/>
      <c r="AK19" s="1421"/>
      <c r="AL19" s="1421"/>
      <c r="AM19" s="1222"/>
      <c r="AN19" s="1222"/>
      <c r="AO19" s="1222"/>
      <c r="AP19" s="1222"/>
      <c r="AQ19" s="1671"/>
    </row>
    <row r="20" spans="2:43" ht="13.5" customHeight="1" x14ac:dyDescent="0.2">
      <c r="B20" s="1669"/>
      <c r="C20" s="1670"/>
      <c r="D20" s="1670"/>
      <c r="E20" s="1670"/>
      <c r="F20" s="1670"/>
      <c r="G20" s="1670"/>
      <c r="H20" s="1670"/>
      <c r="I20" s="1670"/>
      <c r="J20" s="1670"/>
      <c r="K20" s="1670"/>
      <c r="L20" s="1670"/>
      <c r="M20" s="1670"/>
      <c r="N20" s="1670"/>
      <c r="O20" s="1670"/>
      <c r="P20" s="1670"/>
      <c r="Q20" s="1670"/>
      <c r="R20" s="1670"/>
      <c r="S20" s="1670"/>
      <c r="T20" s="1421"/>
      <c r="U20" s="1421"/>
      <c r="V20" s="1421"/>
      <c r="W20" s="1421"/>
      <c r="X20" s="1421"/>
      <c r="Y20" s="1421"/>
      <c r="Z20" s="1421"/>
      <c r="AA20" s="1421"/>
      <c r="AB20" s="1421"/>
      <c r="AC20" s="1421"/>
      <c r="AD20" s="1421"/>
      <c r="AE20" s="1421"/>
      <c r="AF20" s="1421"/>
      <c r="AG20" s="1421"/>
      <c r="AH20" s="1421"/>
      <c r="AI20" s="1421"/>
      <c r="AJ20" s="1421"/>
      <c r="AK20" s="1421"/>
      <c r="AL20" s="1421"/>
      <c r="AM20" s="1222"/>
      <c r="AN20" s="1222"/>
      <c r="AO20" s="1222"/>
      <c r="AP20" s="1222"/>
      <c r="AQ20" s="1671"/>
    </row>
    <row r="21" spans="2:43" ht="13.5" customHeight="1" x14ac:dyDescent="0.2">
      <c r="B21" s="1669"/>
      <c r="C21" s="1670"/>
      <c r="D21" s="1670"/>
      <c r="E21" s="1670"/>
      <c r="F21" s="1670"/>
      <c r="G21" s="1670"/>
      <c r="H21" s="1670"/>
      <c r="I21" s="1670"/>
      <c r="J21" s="1670"/>
      <c r="K21" s="1670"/>
      <c r="L21" s="1670"/>
      <c r="M21" s="1670"/>
      <c r="N21" s="1670"/>
      <c r="O21" s="1670"/>
      <c r="P21" s="1670"/>
      <c r="Q21" s="1670"/>
      <c r="R21" s="1670"/>
      <c r="S21" s="1670"/>
      <c r="T21" s="1421"/>
      <c r="U21" s="1421"/>
      <c r="V21" s="1421"/>
      <c r="W21" s="1421"/>
      <c r="X21" s="1421"/>
      <c r="Y21" s="1421"/>
      <c r="Z21" s="1421"/>
      <c r="AA21" s="1421"/>
      <c r="AB21" s="1421"/>
      <c r="AC21" s="1421"/>
      <c r="AD21" s="1421"/>
      <c r="AE21" s="1421"/>
      <c r="AF21" s="1421"/>
      <c r="AG21" s="1421"/>
      <c r="AH21" s="1421"/>
      <c r="AI21" s="1421"/>
      <c r="AJ21" s="1421"/>
      <c r="AK21" s="1421"/>
      <c r="AL21" s="1421"/>
      <c r="AM21" s="1222"/>
      <c r="AN21" s="1222"/>
      <c r="AO21" s="1222"/>
      <c r="AP21" s="1222"/>
      <c r="AQ21" s="1671"/>
    </row>
    <row r="22" spans="2:43" ht="13.5" customHeight="1" x14ac:dyDescent="0.2">
      <c r="B22" s="1669"/>
      <c r="C22" s="1670"/>
      <c r="D22" s="1670"/>
      <c r="E22" s="1670"/>
      <c r="F22" s="1670"/>
      <c r="G22" s="1670"/>
      <c r="H22" s="1670"/>
      <c r="I22" s="1670"/>
      <c r="J22" s="1670"/>
      <c r="K22" s="1670"/>
      <c r="L22" s="1670"/>
      <c r="M22" s="1670"/>
      <c r="N22" s="1670"/>
      <c r="O22" s="1670"/>
      <c r="P22" s="1670"/>
      <c r="Q22" s="1670"/>
      <c r="R22" s="1670"/>
      <c r="S22" s="1670"/>
      <c r="T22" s="1421"/>
      <c r="U22" s="1421"/>
      <c r="V22" s="1421"/>
      <c r="W22" s="1421"/>
      <c r="X22" s="1421"/>
      <c r="Y22" s="1421"/>
      <c r="Z22" s="1421"/>
      <c r="AA22" s="1421"/>
      <c r="AB22" s="1421"/>
      <c r="AC22" s="1421"/>
      <c r="AD22" s="1421"/>
      <c r="AE22" s="1421"/>
      <c r="AF22" s="1421"/>
      <c r="AG22" s="1421"/>
      <c r="AH22" s="1421"/>
      <c r="AI22" s="1421"/>
      <c r="AJ22" s="1421"/>
      <c r="AK22" s="1421"/>
      <c r="AL22" s="1421"/>
      <c r="AM22" s="1222"/>
      <c r="AN22" s="1222"/>
      <c r="AO22" s="1222"/>
      <c r="AP22" s="1222"/>
      <c r="AQ22" s="1671"/>
    </row>
    <row r="23" spans="2:43" ht="13.5" customHeight="1" x14ac:dyDescent="0.2">
      <c r="B23" s="1669"/>
      <c r="C23" s="1670"/>
      <c r="D23" s="1670"/>
      <c r="E23" s="1670"/>
      <c r="F23" s="1670"/>
      <c r="G23" s="1670"/>
      <c r="H23" s="1670"/>
      <c r="I23" s="1670"/>
      <c r="J23" s="1670"/>
      <c r="K23" s="1670"/>
      <c r="L23" s="1670"/>
      <c r="M23" s="1670"/>
      <c r="N23" s="1670"/>
      <c r="O23" s="1670"/>
      <c r="P23" s="1670"/>
      <c r="Q23" s="1670"/>
      <c r="R23" s="1670"/>
      <c r="S23" s="1670"/>
      <c r="T23" s="1421"/>
      <c r="U23" s="1421"/>
      <c r="V23" s="1421"/>
      <c r="W23" s="1421"/>
      <c r="X23" s="1421"/>
      <c r="Y23" s="1421"/>
      <c r="Z23" s="1421"/>
      <c r="AA23" s="1421"/>
      <c r="AB23" s="1421"/>
      <c r="AC23" s="1421"/>
      <c r="AD23" s="1421"/>
      <c r="AE23" s="1421"/>
      <c r="AF23" s="1421"/>
      <c r="AG23" s="1421"/>
      <c r="AH23" s="1421"/>
      <c r="AI23" s="1421"/>
      <c r="AJ23" s="1421"/>
      <c r="AK23" s="1421"/>
      <c r="AL23" s="1421"/>
      <c r="AM23" s="1222"/>
      <c r="AN23" s="1222"/>
      <c r="AO23" s="1222"/>
      <c r="AP23" s="1222"/>
      <c r="AQ23" s="1671"/>
    </row>
    <row r="24" spans="2:43" ht="13.5" customHeight="1" x14ac:dyDescent="0.2">
      <c r="B24" s="1669"/>
      <c r="C24" s="1670"/>
      <c r="D24" s="1670"/>
      <c r="E24" s="1670"/>
      <c r="F24" s="1670"/>
      <c r="G24" s="1670"/>
      <c r="H24" s="1670"/>
      <c r="I24" s="1670"/>
      <c r="J24" s="1670"/>
      <c r="K24" s="1670"/>
      <c r="L24" s="1670"/>
      <c r="M24" s="1670"/>
      <c r="N24" s="1670"/>
      <c r="O24" s="1670"/>
      <c r="P24" s="1670"/>
      <c r="Q24" s="1670"/>
      <c r="R24" s="1670"/>
      <c r="S24" s="1670"/>
      <c r="T24" s="1421"/>
      <c r="U24" s="1421"/>
      <c r="V24" s="1421"/>
      <c r="W24" s="1421"/>
      <c r="X24" s="1421"/>
      <c r="Y24" s="1421"/>
      <c r="Z24" s="1421"/>
      <c r="AA24" s="1421"/>
      <c r="AB24" s="1421"/>
      <c r="AC24" s="1421"/>
      <c r="AD24" s="1421"/>
      <c r="AE24" s="1421"/>
      <c r="AF24" s="1421"/>
      <c r="AG24" s="1421"/>
      <c r="AH24" s="1421"/>
      <c r="AI24" s="1421"/>
      <c r="AJ24" s="1421"/>
      <c r="AK24" s="1421"/>
      <c r="AL24" s="1421"/>
      <c r="AM24" s="1222"/>
      <c r="AN24" s="1222"/>
      <c r="AO24" s="1222"/>
      <c r="AP24" s="1222"/>
      <c r="AQ24" s="1671"/>
    </row>
    <row r="25" spans="2:43" ht="13.5" customHeight="1" x14ac:dyDescent="0.2">
      <c r="B25" s="1669"/>
      <c r="C25" s="1670"/>
      <c r="D25" s="1670"/>
      <c r="E25" s="1670"/>
      <c r="F25" s="1670"/>
      <c r="G25" s="1670"/>
      <c r="H25" s="1670"/>
      <c r="I25" s="1670"/>
      <c r="J25" s="1670"/>
      <c r="K25" s="1670"/>
      <c r="L25" s="1670"/>
      <c r="M25" s="1670"/>
      <c r="N25" s="1670"/>
      <c r="O25" s="1670"/>
      <c r="P25" s="1670"/>
      <c r="Q25" s="1670"/>
      <c r="R25" s="1670"/>
      <c r="S25" s="1670"/>
      <c r="T25" s="1421"/>
      <c r="U25" s="1421"/>
      <c r="V25" s="1421"/>
      <c r="W25" s="1421"/>
      <c r="X25" s="1421"/>
      <c r="Y25" s="1421"/>
      <c r="Z25" s="1421"/>
      <c r="AA25" s="1421"/>
      <c r="AB25" s="1421"/>
      <c r="AC25" s="1421"/>
      <c r="AD25" s="1421"/>
      <c r="AE25" s="1421"/>
      <c r="AF25" s="1421"/>
      <c r="AG25" s="1421"/>
      <c r="AH25" s="1421"/>
      <c r="AI25" s="1421"/>
      <c r="AJ25" s="1421"/>
      <c r="AK25" s="1421"/>
      <c r="AL25" s="1421"/>
      <c r="AM25" s="1222"/>
      <c r="AN25" s="1222"/>
      <c r="AO25" s="1222"/>
      <c r="AP25" s="1222"/>
      <c r="AQ25" s="1671"/>
    </row>
    <row r="26" spans="2:43" ht="13.5" customHeight="1" x14ac:dyDescent="0.2">
      <c r="B26" s="1669"/>
      <c r="C26" s="1670"/>
      <c r="D26" s="1670"/>
      <c r="E26" s="1670"/>
      <c r="F26" s="1670"/>
      <c r="G26" s="1670"/>
      <c r="H26" s="1670"/>
      <c r="I26" s="1670"/>
      <c r="J26" s="1670"/>
      <c r="K26" s="1670"/>
      <c r="L26" s="1670"/>
      <c r="M26" s="1670"/>
      <c r="N26" s="1670"/>
      <c r="O26" s="1670"/>
      <c r="P26" s="1670"/>
      <c r="Q26" s="1670"/>
      <c r="R26" s="1670"/>
      <c r="S26" s="1670"/>
      <c r="T26" s="1421"/>
      <c r="U26" s="1421"/>
      <c r="V26" s="1421"/>
      <c r="W26" s="1421"/>
      <c r="X26" s="1421"/>
      <c r="Y26" s="1421"/>
      <c r="Z26" s="1421"/>
      <c r="AA26" s="1421"/>
      <c r="AB26" s="1421"/>
      <c r="AC26" s="1421"/>
      <c r="AD26" s="1421"/>
      <c r="AE26" s="1421"/>
      <c r="AF26" s="1421"/>
      <c r="AG26" s="1421"/>
      <c r="AH26" s="1421"/>
      <c r="AI26" s="1421"/>
      <c r="AJ26" s="1421"/>
      <c r="AK26" s="1421"/>
      <c r="AL26" s="1421"/>
      <c r="AM26" s="1222"/>
      <c r="AN26" s="1222"/>
      <c r="AO26" s="1222"/>
      <c r="AP26" s="1222"/>
      <c r="AQ26" s="1671"/>
    </row>
    <row r="27" spans="2:43" ht="13.5" customHeight="1" thickBot="1" x14ac:dyDescent="0.25">
      <c r="B27" s="1672"/>
      <c r="C27" s="1673"/>
      <c r="D27" s="1673"/>
      <c r="E27" s="1673"/>
      <c r="F27" s="1673"/>
      <c r="G27" s="1673"/>
      <c r="H27" s="1673"/>
      <c r="I27" s="1673"/>
      <c r="J27" s="1673"/>
      <c r="K27" s="1673"/>
      <c r="L27" s="1673"/>
      <c r="M27" s="1673"/>
      <c r="N27" s="1673"/>
      <c r="O27" s="1673"/>
      <c r="P27" s="1673"/>
      <c r="Q27" s="1673"/>
      <c r="R27" s="1673"/>
      <c r="S27" s="1673"/>
      <c r="T27" s="1424"/>
      <c r="U27" s="1424"/>
      <c r="V27" s="1424"/>
      <c r="W27" s="1424"/>
      <c r="X27" s="1424"/>
      <c r="Y27" s="1424"/>
      <c r="Z27" s="1424"/>
      <c r="AA27" s="1424"/>
      <c r="AB27" s="1424"/>
      <c r="AC27" s="1424"/>
      <c r="AD27" s="1424"/>
      <c r="AE27" s="1424"/>
      <c r="AF27" s="1424"/>
      <c r="AG27" s="1424"/>
      <c r="AH27" s="1424"/>
      <c r="AI27" s="1424"/>
      <c r="AJ27" s="1424"/>
      <c r="AK27" s="1424"/>
      <c r="AL27" s="1424"/>
      <c r="AM27" s="1674"/>
      <c r="AN27" s="1674"/>
      <c r="AO27" s="1674"/>
      <c r="AP27" s="1674"/>
      <c r="AQ27" s="1675"/>
    </row>
    <row r="28" spans="2:43" ht="25.5" customHeight="1" thickBot="1" x14ac:dyDescent="0.25">
      <c r="B28" s="1657" t="s">
        <v>1927</v>
      </c>
      <c r="C28" s="1658"/>
      <c r="D28" s="1658"/>
      <c r="E28" s="1658"/>
      <c r="F28" s="1658"/>
      <c r="G28" s="1658"/>
      <c r="H28" s="1658"/>
      <c r="I28" s="1658"/>
      <c r="J28" s="1658"/>
      <c r="K28" s="1658"/>
      <c r="L28" s="1658"/>
      <c r="M28" s="1658"/>
      <c r="N28" s="1658"/>
      <c r="O28" s="1658"/>
      <c r="P28" s="1658"/>
      <c r="Q28" s="1658"/>
      <c r="R28" s="1658"/>
      <c r="S28" s="1658"/>
      <c r="T28" s="1658"/>
      <c r="U28" s="1658"/>
      <c r="V28" s="1658"/>
      <c r="W28" s="1658"/>
      <c r="X28" s="1658"/>
      <c r="Y28" s="1658"/>
      <c r="Z28" s="1658"/>
      <c r="AA28" s="1658"/>
      <c r="AB28" s="1658"/>
      <c r="AC28" s="1658"/>
      <c r="AD28" s="1658"/>
      <c r="AE28" s="1658"/>
      <c r="AF28" s="1658"/>
      <c r="AG28" s="1658"/>
      <c r="AH28" s="1658"/>
      <c r="AI28" s="1658"/>
      <c r="AJ28" s="1658"/>
      <c r="AK28" s="1658"/>
      <c r="AL28" s="1658"/>
      <c r="AM28" s="1659"/>
      <c r="AN28" s="1659"/>
      <c r="AO28" s="1659"/>
      <c r="AP28" s="1659"/>
      <c r="AQ28" s="1660"/>
    </row>
    <row r="29" spans="2:43" ht="13.5" customHeight="1" x14ac:dyDescent="0.2">
      <c r="B29" s="887"/>
      <c r="C29" s="888" t="s">
        <v>1906</v>
      </c>
      <c r="D29" s="888">
        <v>1.1000000000000001</v>
      </c>
      <c r="E29" s="888">
        <v>1.2</v>
      </c>
      <c r="F29" s="888">
        <v>1.3</v>
      </c>
      <c r="G29" s="888">
        <v>1.4</v>
      </c>
      <c r="H29" s="888">
        <v>1.5</v>
      </c>
      <c r="I29" s="888">
        <v>1.6</v>
      </c>
      <c r="J29" s="888">
        <v>1.7</v>
      </c>
      <c r="K29" s="888">
        <v>1.8</v>
      </c>
      <c r="L29" s="888">
        <v>1.9</v>
      </c>
      <c r="M29" s="888" t="s">
        <v>1907</v>
      </c>
      <c r="N29" s="888">
        <v>2.1</v>
      </c>
      <c r="O29" s="888">
        <v>2.2000000000000002</v>
      </c>
      <c r="P29" s="888">
        <v>2.2999999999999998</v>
      </c>
      <c r="Q29" s="888">
        <v>2.4</v>
      </c>
      <c r="R29" s="888">
        <v>2.5</v>
      </c>
      <c r="S29" s="888">
        <v>2.6</v>
      </c>
      <c r="T29" s="888">
        <v>2.7</v>
      </c>
      <c r="U29" s="888">
        <v>2.8</v>
      </c>
      <c r="V29" s="888">
        <v>2.9</v>
      </c>
      <c r="W29" s="888">
        <v>3</v>
      </c>
      <c r="X29" s="888">
        <v>3.1</v>
      </c>
      <c r="Y29" s="888">
        <v>3.2</v>
      </c>
      <c r="Z29" s="888">
        <v>3.3</v>
      </c>
      <c r="AA29" s="888">
        <v>3.4</v>
      </c>
      <c r="AB29" s="888">
        <v>3.5</v>
      </c>
      <c r="AC29" s="888">
        <v>3.6</v>
      </c>
      <c r="AD29" s="888">
        <v>3.7</v>
      </c>
      <c r="AE29" s="888">
        <v>3.8</v>
      </c>
      <c r="AF29" s="888">
        <v>3.9</v>
      </c>
      <c r="AG29" s="888">
        <v>4</v>
      </c>
      <c r="AH29" s="888">
        <v>4.0999999999999996</v>
      </c>
      <c r="AI29" s="888">
        <v>4.2</v>
      </c>
      <c r="AJ29" s="888">
        <v>4.3</v>
      </c>
      <c r="AK29" s="888">
        <v>4.4000000000000004</v>
      </c>
      <c r="AL29" s="888">
        <v>4.5</v>
      </c>
      <c r="AM29" s="888">
        <v>4.5999999999999996</v>
      </c>
      <c r="AN29" s="888">
        <v>4.7</v>
      </c>
      <c r="AO29" s="888">
        <v>4.8</v>
      </c>
      <c r="AP29" s="888">
        <v>4.9000000000000004</v>
      </c>
      <c r="AQ29" s="889">
        <v>5</v>
      </c>
    </row>
    <row r="30" spans="2:43" ht="13.5" customHeight="1" x14ac:dyDescent="0.2">
      <c r="B30" s="890">
        <v>1</v>
      </c>
      <c r="C30" s="891">
        <v>428.19</v>
      </c>
      <c r="D30" s="891">
        <v>443.54</v>
      </c>
      <c r="E30" s="891">
        <v>458.88</v>
      </c>
      <c r="F30" s="891">
        <v>474.23</v>
      </c>
      <c r="G30" s="891">
        <v>489.56</v>
      </c>
      <c r="H30" s="891">
        <v>504.91</v>
      </c>
      <c r="I30" s="891">
        <v>520.25</v>
      </c>
      <c r="J30" s="891">
        <v>535.59</v>
      </c>
      <c r="K30" s="891">
        <v>550.91999999999996</v>
      </c>
      <c r="L30" s="891">
        <v>566.28</v>
      </c>
      <c r="M30" s="891">
        <v>581.61</v>
      </c>
      <c r="N30" s="891">
        <v>596.95000000000005</v>
      </c>
      <c r="O30" s="891">
        <v>612.28</v>
      </c>
      <c r="P30" s="891">
        <v>627.65</v>
      </c>
      <c r="Q30" s="891">
        <v>642.98</v>
      </c>
      <c r="R30" s="891">
        <v>658.32</v>
      </c>
      <c r="S30" s="891">
        <v>673.65</v>
      </c>
      <c r="T30" s="891">
        <v>689.01</v>
      </c>
      <c r="U30" s="891">
        <v>704.34</v>
      </c>
      <c r="V30" s="891">
        <v>719.16</v>
      </c>
      <c r="W30" s="891">
        <v>734</v>
      </c>
      <c r="X30" s="891">
        <v>748.85</v>
      </c>
      <c r="Y30" s="891">
        <v>763.66</v>
      </c>
      <c r="Z30" s="891">
        <v>778.49</v>
      </c>
      <c r="AA30" s="891">
        <v>793.32</v>
      </c>
      <c r="AB30" s="891">
        <v>808.16</v>
      </c>
      <c r="AC30" s="891">
        <v>822.97</v>
      </c>
      <c r="AD30" s="891">
        <v>837.81</v>
      </c>
      <c r="AE30" s="891">
        <v>852.64</v>
      </c>
      <c r="AF30" s="891">
        <v>867.48</v>
      </c>
      <c r="AG30" s="891">
        <v>882.3</v>
      </c>
      <c r="AH30" s="891">
        <v>897.13</v>
      </c>
      <c r="AI30" s="891">
        <v>911.96</v>
      </c>
      <c r="AJ30" s="891">
        <v>926.79</v>
      </c>
      <c r="AK30" s="891">
        <v>941.62</v>
      </c>
      <c r="AL30" s="891">
        <v>956.46</v>
      </c>
      <c r="AM30" s="891">
        <v>971.28</v>
      </c>
      <c r="AN30" s="891">
        <v>986.11</v>
      </c>
      <c r="AO30" s="891">
        <v>1000.94</v>
      </c>
      <c r="AP30" s="891">
        <v>1015.77</v>
      </c>
      <c r="AQ30" s="892">
        <v>1030.5999999999999</v>
      </c>
    </row>
    <row r="31" spans="2:43" ht="13.5" customHeight="1" x14ac:dyDescent="0.2">
      <c r="B31" s="890">
        <v>1.2</v>
      </c>
      <c r="C31" s="891">
        <v>443.54</v>
      </c>
      <c r="D31" s="891">
        <v>458.88</v>
      </c>
      <c r="E31" s="891">
        <v>474.23</v>
      </c>
      <c r="F31" s="891">
        <v>489.56</v>
      </c>
      <c r="G31" s="891">
        <v>504.91</v>
      </c>
      <c r="H31" s="891">
        <v>520.25</v>
      </c>
      <c r="I31" s="891">
        <v>535.59</v>
      </c>
      <c r="J31" s="891">
        <v>550.91999999999996</v>
      </c>
      <c r="K31" s="891">
        <v>566.28</v>
      </c>
      <c r="L31" s="891">
        <v>581.61</v>
      </c>
      <c r="M31" s="891">
        <v>596.95000000000005</v>
      </c>
      <c r="N31" s="891">
        <v>612.28</v>
      </c>
      <c r="O31" s="891">
        <v>627.65</v>
      </c>
      <c r="P31" s="891">
        <v>642.98</v>
      </c>
      <c r="Q31" s="891">
        <v>658.32</v>
      </c>
      <c r="R31" s="891">
        <v>673.65</v>
      </c>
      <c r="S31" s="891">
        <v>689.01</v>
      </c>
      <c r="T31" s="891">
        <v>704.34</v>
      </c>
      <c r="U31" s="891">
        <v>719.68</v>
      </c>
      <c r="V31" s="891">
        <v>734.53</v>
      </c>
      <c r="W31" s="891">
        <v>749.34</v>
      </c>
      <c r="X31" s="891">
        <v>764.18</v>
      </c>
      <c r="Y31" s="891">
        <v>779</v>
      </c>
      <c r="Z31" s="891">
        <v>793.83</v>
      </c>
      <c r="AA31" s="891">
        <v>808.66</v>
      </c>
      <c r="AB31" s="891">
        <v>823.49</v>
      </c>
      <c r="AC31" s="891">
        <v>838.33</v>
      </c>
      <c r="AD31" s="891">
        <v>853.15</v>
      </c>
      <c r="AE31" s="891">
        <v>867.99</v>
      </c>
      <c r="AF31" s="891">
        <v>882.81</v>
      </c>
      <c r="AG31" s="891">
        <v>897.64</v>
      </c>
      <c r="AH31" s="891">
        <v>912.48</v>
      </c>
      <c r="AI31" s="891">
        <v>927.29</v>
      </c>
      <c r="AJ31" s="891">
        <v>942.14</v>
      </c>
      <c r="AK31" s="891">
        <v>956.96</v>
      </c>
      <c r="AL31" s="891">
        <v>971.8</v>
      </c>
      <c r="AM31" s="891">
        <v>986.61</v>
      </c>
      <c r="AN31" s="891">
        <v>1001.45</v>
      </c>
      <c r="AO31" s="891">
        <v>1016.29</v>
      </c>
      <c r="AP31" s="891">
        <v>1031.1099999999999</v>
      </c>
      <c r="AQ31" s="892">
        <v>1045.94</v>
      </c>
    </row>
    <row r="32" spans="2:43" ht="13.5" customHeight="1" x14ac:dyDescent="0.2">
      <c r="B32" s="890">
        <v>1.4</v>
      </c>
      <c r="C32" s="891">
        <v>458.88</v>
      </c>
      <c r="D32" s="891">
        <v>474.23</v>
      </c>
      <c r="E32" s="891">
        <v>489.56</v>
      </c>
      <c r="F32" s="891">
        <v>504.91</v>
      </c>
      <c r="G32" s="891">
        <v>520.25</v>
      </c>
      <c r="H32" s="891">
        <v>535.59</v>
      </c>
      <c r="I32" s="891">
        <v>550.91999999999996</v>
      </c>
      <c r="J32" s="891">
        <v>566.28</v>
      </c>
      <c r="K32" s="891">
        <v>581.61</v>
      </c>
      <c r="L32" s="891">
        <v>596.95000000000005</v>
      </c>
      <c r="M32" s="891">
        <v>612.28</v>
      </c>
      <c r="N32" s="891">
        <v>627.65</v>
      </c>
      <c r="O32" s="891">
        <v>642.98</v>
      </c>
      <c r="P32" s="891">
        <v>658.32</v>
      </c>
      <c r="Q32" s="891">
        <v>673.65</v>
      </c>
      <c r="R32" s="891">
        <v>689.01</v>
      </c>
      <c r="S32" s="891">
        <v>704.34</v>
      </c>
      <c r="T32" s="891">
        <v>719.68</v>
      </c>
      <c r="U32" s="891">
        <v>735.01</v>
      </c>
      <c r="V32" s="891">
        <v>749.86</v>
      </c>
      <c r="W32" s="891">
        <v>764.68</v>
      </c>
      <c r="X32" s="891">
        <v>779.52</v>
      </c>
      <c r="Y32" s="891">
        <v>794.34</v>
      </c>
      <c r="Z32" s="891">
        <v>809.17</v>
      </c>
      <c r="AA32" s="891">
        <v>824.01</v>
      </c>
      <c r="AB32" s="891">
        <v>838.83</v>
      </c>
      <c r="AC32" s="891">
        <v>853.66</v>
      </c>
      <c r="AD32" s="891">
        <v>868.49</v>
      </c>
      <c r="AE32" s="891">
        <v>883.33</v>
      </c>
      <c r="AF32" s="891">
        <v>898.16</v>
      </c>
      <c r="AG32" s="891">
        <v>912.97</v>
      </c>
      <c r="AH32" s="891">
        <v>927.82</v>
      </c>
      <c r="AI32" s="891">
        <v>942.64</v>
      </c>
      <c r="AJ32" s="891">
        <v>957.48</v>
      </c>
      <c r="AK32" s="891">
        <v>972.29</v>
      </c>
      <c r="AL32" s="891">
        <v>987.13</v>
      </c>
      <c r="AM32" s="891">
        <v>1001.97</v>
      </c>
      <c r="AN32" s="891">
        <v>1016.8</v>
      </c>
      <c r="AO32" s="891">
        <v>1031.6199999999999</v>
      </c>
      <c r="AP32" s="891">
        <v>1046.44</v>
      </c>
      <c r="AQ32" s="892">
        <v>1061.29</v>
      </c>
    </row>
    <row r="33" spans="2:43" ht="13.5" customHeight="1" x14ac:dyDescent="0.2">
      <c r="B33" s="890">
        <v>1.6</v>
      </c>
      <c r="C33" s="891">
        <v>474.23</v>
      </c>
      <c r="D33" s="891">
        <v>489.56</v>
      </c>
      <c r="E33" s="891">
        <v>504.91</v>
      </c>
      <c r="F33" s="891">
        <v>520.25</v>
      </c>
      <c r="G33" s="891">
        <v>535.59</v>
      </c>
      <c r="H33" s="891">
        <v>550.91999999999996</v>
      </c>
      <c r="I33" s="891">
        <v>566.28</v>
      </c>
      <c r="J33" s="891">
        <v>581.61</v>
      </c>
      <c r="K33" s="891">
        <v>596.95000000000005</v>
      </c>
      <c r="L33" s="891">
        <v>612.28</v>
      </c>
      <c r="M33" s="891">
        <v>627.65</v>
      </c>
      <c r="N33" s="891">
        <v>642.98</v>
      </c>
      <c r="O33" s="891">
        <v>658.32</v>
      </c>
      <c r="P33" s="891">
        <v>673.65</v>
      </c>
      <c r="Q33" s="891">
        <v>689.01</v>
      </c>
      <c r="R33" s="891">
        <v>704.34</v>
      </c>
      <c r="S33" s="891">
        <v>719.68</v>
      </c>
      <c r="T33" s="891">
        <v>735.01</v>
      </c>
      <c r="U33" s="891">
        <v>750.38</v>
      </c>
      <c r="V33" s="891">
        <v>765.2</v>
      </c>
      <c r="W33" s="891">
        <v>780.02</v>
      </c>
      <c r="X33" s="891">
        <v>794.85</v>
      </c>
      <c r="Y33" s="891">
        <v>809.69</v>
      </c>
      <c r="Z33" s="891">
        <v>824.52</v>
      </c>
      <c r="AA33" s="891">
        <v>839.34</v>
      </c>
      <c r="AB33" s="891">
        <v>854.17</v>
      </c>
      <c r="AC33" s="891">
        <v>869.01</v>
      </c>
      <c r="AD33" s="891">
        <v>883.84</v>
      </c>
      <c r="AE33" s="891">
        <v>898.66</v>
      </c>
      <c r="AF33" s="891">
        <v>913.49</v>
      </c>
      <c r="AG33" s="891">
        <v>928.33</v>
      </c>
      <c r="AH33" s="891">
        <v>943.16</v>
      </c>
      <c r="AI33" s="891">
        <v>957.98</v>
      </c>
      <c r="AJ33" s="891">
        <v>972.81</v>
      </c>
      <c r="AK33" s="891">
        <v>987.65</v>
      </c>
      <c r="AL33" s="891">
        <v>1002.48</v>
      </c>
      <c r="AM33" s="891">
        <v>1017.3</v>
      </c>
      <c r="AN33" s="891">
        <v>1032.1300000000001</v>
      </c>
      <c r="AO33" s="891">
        <v>1046.96</v>
      </c>
      <c r="AP33" s="891">
        <v>1061.81</v>
      </c>
      <c r="AQ33" s="892">
        <v>1076.6199999999999</v>
      </c>
    </row>
    <row r="34" spans="2:43" ht="13.5" customHeight="1" x14ac:dyDescent="0.2">
      <c r="B34" s="890">
        <v>1.8</v>
      </c>
      <c r="C34" s="891">
        <v>489.56</v>
      </c>
      <c r="D34" s="891">
        <v>504.91</v>
      </c>
      <c r="E34" s="891">
        <v>520.25</v>
      </c>
      <c r="F34" s="891">
        <v>535.59</v>
      </c>
      <c r="G34" s="891">
        <v>550.91999999999996</v>
      </c>
      <c r="H34" s="891">
        <v>566.28</v>
      </c>
      <c r="I34" s="891">
        <v>581.61</v>
      </c>
      <c r="J34" s="891">
        <v>596.95000000000005</v>
      </c>
      <c r="K34" s="891">
        <v>612.28</v>
      </c>
      <c r="L34" s="891">
        <v>627.65</v>
      </c>
      <c r="M34" s="891">
        <v>642.98</v>
      </c>
      <c r="N34" s="891">
        <v>658.32</v>
      </c>
      <c r="O34" s="891">
        <v>673.65</v>
      </c>
      <c r="P34" s="891">
        <v>689.01</v>
      </c>
      <c r="Q34" s="891">
        <v>704.34</v>
      </c>
      <c r="R34" s="891">
        <v>719.68</v>
      </c>
      <c r="S34" s="891">
        <v>735.01</v>
      </c>
      <c r="T34" s="891">
        <v>750.38</v>
      </c>
      <c r="U34" s="891">
        <v>765.7</v>
      </c>
      <c r="V34" s="891">
        <v>780.53</v>
      </c>
      <c r="W34" s="891">
        <v>795.37</v>
      </c>
      <c r="X34" s="891">
        <v>810.21</v>
      </c>
      <c r="Y34" s="891">
        <v>825.02</v>
      </c>
      <c r="Z34" s="891">
        <v>839.86</v>
      </c>
      <c r="AA34" s="891">
        <v>854.68</v>
      </c>
      <c r="AB34" s="891">
        <v>869.53</v>
      </c>
      <c r="AC34" s="891">
        <v>884.34</v>
      </c>
      <c r="AD34" s="891">
        <v>899.17</v>
      </c>
      <c r="AE34" s="891">
        <v>914.01</v>
      </c>
      <c r="AF34" s="891">
        <v>928.84</v>
      </c>
      <c r="AG34" s="891">
        <v>943.67</v>
      </c>
      <c r="AH34" s="891">
        <v>958.49</v>
      </c>
      <c r="AI34" s="891">
        <v>973.33</v>
      </c>
      <c r="AJ34" s="891">
        <v>988.16</v>
      </c>
      <c r="AK34" s="891">
        <v>1002.98</v>
      </c>
      <c r="AL34" s="891">
        <v>1017.82</v>
      </c>
      <c r="AM34" s="891">
        <v>1032.6400000000001</v>
      </c>
      <c r="AN34" s="891">
        <v>1047.49</v>
      </c>
      <c r="AO34" s="891">
        <v>1062.3</v>
      </c>
      <c r="AP34" s="891">
        <v>1077.1400000000001</v>
      </c>
      <c r="AQ34" s="892">
        <v>1091.96</v>
      </c>
    </row>
    <row r="35" spans="2:43" ht="13.5" customHeight="1" x14ac:dyDescent="0.2">
      <c r="B35" s="890">
        <v>2</v>
      </c>
      <c r="C35" s="891">
        <v>504.91</v>
      </c>
      <c r="D35" s="891">
        <v>520.25</v>
      </c>
      <c r="E35" s="891">
        <v>535.59</v>
      </c>
      <c r="F35" s="891">
        <v>550.91999999999996</v>
      </c>
      <c r="G35" s="891">
        <v>566.28</v>
      </c>
      <c r="H35" s="891">
        <v>581.61</v>
      </c>
      <c r="I35" s="891">
        <v>596.95000000000005</v>
      </c>
      <c r="J35" s="891">
        <v>612.28</v>
      </c>
      <c r="K35" s="891">
        <v>627.65</v>
      </c>
      <c r="L35" s="891">
        <v>642.98</v>
      </c>
      <c r="M35" s="891">
        <v>658.32</v>
      </c>
      <c r="N35" s="891">
        <v>673.65</v>
      </c>
      <c r="O35" s="891">
        <v>689.01</v>
      </c>
      <c r="P35" s="891">
        <v>704.34</v>
      </c>
      <c r="Q35" s="891">
        <v>719.68</v>
      </c>
      <c r="R35" s="891">
        <v>735.01</v>
      </c>
      <c r="S35" s="891">
        <v>750.38</v>
      </c>
      <c r="T35" s="891">
        <v>765.7</v>
      </c>
      <c r="U35" s="891">
        <v>781.05</v>
      </c>
      <c r="V35" s="891">
        <v>795.89</v>
      </c>
      <c r="W35" s="891">
        <v>810.7</v>
      </c>
      <c r="X35" s="891">
        <v>825.54</v>
      </c>
      <c r="Y35" s="891">
        <v>840.36</v>
      </c>
      <c r="Z35" s="891">
        <v>855.21</v>
      </c>
      <c r="AA35" s="891">
        <v>870.02</v>
      </c>
      <c r="AB35" s="891">
        <v>884.86</v>
      </c>
      <c r="AC35" s="891">
        <v>899.69</v>
      </c>
      <c r="AD35" s="891">
        <v>914.51</v>
      </c>
      <c r="AE35" s="891">
        <v>929.35</v>
      </c>
      <c r="AF35" s="891">
        <v>944.17</v>
      </c>
      <c r="AG35" s="891">
        <v>959.01</v>
      </c>
      <c r="AH35" s="891">
        <v>973.84</v>
      </c>
      <c r="AI35" s="891">
        <v>988.67</v>
      </c>
      <c r="AJ35" s="891">
        <v>1003.5</v>
      </c>
      <c r="AK35" s="891">
        <v>1018.33</v>
      </c>
      <c r="AL35" s="891">
        <v>1033.1600000000001</v>
      </c>
      <c r="AM35" s="891">
        <v>1047.97</v>
      </c>
      <c r="AN35" s="891">
        <v>1062.82</v>
      </c>
      <c r="AO35" s="891">
        <v>1077.6500000000001</v>
      </c>
      <c r="AP35" s="891">
        <v>1092.48</v>
      </c>
      <c r="AQ35" s="892">
        <v>1107.3</v>
      </c>
    </row>
    <row r="36" spans="2:43" ht="13.5" customHeight="1" x14ac:dyDescent="0.2">
      <c r="B36" s="890">
        <v>2.2000000000000002</v>
      </c>
      <c r="C36" s="891">
        <v>520.25</v>
      </c>
      <c r="D36" s="891">
        <v>535.59</v>
      </c>
      <c r="E36" s="891">
        <v>550.91999999999996</v>
      </c>
      <c r="F36" s="891">
        <v>566.28</v>
      </c>
      <c r="G36" s="891">
        <v>581.61</v>
      </c>
      <c r="H36" s="891">
        <v>596.95000000000005</v>
      </c>
      <c r="I36" s="891">
        <v>612.28</v>
      </c>
      <c r="J36" s="891">
        <v>627.65</v>
      </c>
      <c r="K36" s="891">
        <v>642.98</v>
      </c>
      <c r="L36" s="891">
        <v>658.32</v>
      </c>
      <c r="M36" s="891">
        <v>673.65</v>
      </c>
      <c r="N36" s="891">
        <v>689.01</v>
      </c>
      <c r="O36" s="891">
        <v>704.34</v>
      </c>
      <c r="P36" s="891">
        <v>719.68</v>
      </c>
      <c r="Q36" s="891">
        <v>735.01</v>
      </c>
      <c r="R36" s="891">
        <v>750.38</v>
      </c>
      <c r="S36" s="891">
        <v>765.7</v>
      </c>
      <c r="T36" s="891">
        <v>781.05</v>
      </c>
      <c r="U36" s="891">
        <v>796.39</v>
      </c>
      <c r="V36" s="891">
        <v>811.22</v>
      </c>
      <c r="W36" s="891">
        <v>826.05</v>
      </c>
      <c r="X36" s="891">
        <v>840.88</v>
      </c>
      <c r="Y36" s="891">
        <v>855.72</v>
      </c>
      <c r="Z36" s="891">
        <v>870.54</v>
      </c>
      <c r="AA36" s="891">
        <v>885.37</v>
      </c>
      <c r="AB36" s="891">
        <v>900.2</v>
      </c>
      <c r="AC36" s="891">
        <v>915.02</v>
      </c>
      <c r="AD36" s="891">
        <v>929.86</v>
      </c>
      <c r="AE36" s="891">
        <v>944.69</v>
      </c>
      <c r="AF36" s="891">
        <v>959.53</v>
      </c>
      <c r="AG36" s="891">
        <v>974.34</v>
      </c>
      <c r="AH36" s="891">
        <v>989.18</v>
      </c>
      <c r="AI36" s="891">
        <v>1004.01</v>
      </c>
      <c r="AJ36" s="891">
        <v>1018.84</v>
      </c>
      <c r="AK36" s="891">
        <v>1033.6500000000001</v>
      </c>
      <c r="AL36" s="891">
        <v>1048.5</v>
      </c>
      <c r="AM36" s="891">
        <v>1063.3399999999999</v>
      </c>
      <c r="AN36" s="891">
        <v>1078.1600000000001</v>
      </c>
      <c r="AO36" s="891">
        <v>1092.98</v>
      </c>
      <c r="AP36" s="891">
        <v>1107.81</v>
      </c>
      <c r="AQ36" s="892">
        <v>1122.6500000000001</v>
      </c>
    </row>
    <row r="37" spans="2:43" ht="13.5" customHeight="1" x14ac:dyDescent="0.2">
      <c r="B37" s="890">
        <v>2.4</v>
      </c>
      <c r="C37" s="891">
        <v>535.59</v>
      </c>
      <c r="D37" s="891">
        <v>550.91999999999996</v>
      </c>
      <c r="E37" s="891">
        <v>566.28</v>
      </c>
      <c r="F37" s="891">
        <v>581.61</v>
      </c>
      <c r="G37" s="891">
        <v>596.95000000000005</v>
      </c>
      <c r="H37" s="891">
        <v>612.28</v>
      </c>
      <c r="I37" s="891">
        <v>627.65</v>
      </c>
      <c r="J37" s="891">
        <v>642.98</v>
      </c>
      <c r="K37" s="891">
        <v>658.32</v>
      </c>
      <c r="L37" s="891">
        <v>673.65</v>
      </c>
      <c r="M37" s="891">
        <v>689.01</v>
      </c>
      <c r="N37" s="891">
        <v>704.34</v>
      </c>
      <c r="O37" s="891">
        <v>719.68</v>
      </c>
      <c r="P37" s="891">
        <v>735.01</v>
      </c>
      <c r="Q37" s="891">
        <v>750.38</v>
      </c>
      <c r="R37" s="891">
        <v>765.7</v>
      </c>
      <c r="S37" s="891">
        <v>781.05</v>
      </c>
      <c r="T37" s="891">
        <v>796.39</v>
      </c>
      <c r="U37" s="891">
        <v>811.74</v>
      </c>
      <c r="V37" s="891">
        <v>826.56</v>
      </c>
      <c r="W37" s="891">
        <v>841.39</v>
      </c>
      <c r="X37" s="891">
        <v>856.22</v>
      </c>
      <c r="Y37" s="891">
        <v>871.06</v>
      </c>
      <c r="Z37" s="891">
        <v>885.88</v>
      </c>
      <c r="AA37" s="891">
        <v>900.7</v>
      </c>
      <c r="AB37" s="891">
        <v>915.55</v>
      </c>
      <c r="AC37" s="891">
        <v>930.37</v>
      </c>
      <c r="AD37" s="891">
        <v>945.21</v>
      </c>
      <c r="AE37" s="891">
        <v>960.02</v>
      </c>
      <c r="AF37" s="891">
        <v>974.86</v>
      </c>
      <c r="AG37" s="891">
        <v>989.69</v>
      </c>
      <c r="AH37" s="891">
        <v>1004.53</v>
      </c>
      <c r="AI37" s="891">
        <v>1019.35</v>
      </c>
      <c r="AJ37" s="891">
        <v>1034.17</v>
      </c>
      <c r="AK37" s="891">
        <v>1049.02</v>
      </c>
      <c r="AL37" s="891">
        <v>1063.8399999999999</v>
      </c>
      <c r="AM37" s="891">
        <v>1078.67</v>
      </c>
      <c r="AN37" s="891">
        <v>1093.49</v>
      </c>
      <c r="AO37" s="891">
        <v>1108.3399999999999</v>
      </c>
      <c r="AP37" s="891">
        <v>1123.17</v>
      </c>
      <c r="AQ37" s="892">
        <v>1137.98</v>
      </c>
    </row>
    <row r="38" spans="2:43" ht="13.5" customHeight="1" x14ac:dyDescent="0.2">
      <c r="B38" s="890">
        <v>2.6</v>
      </c>
      <c r="C38" s="891">
        <v>550.91999999999996</v>
      </c>
      <c r="D38" s="891">
        <v>566.28</v>
      </c>
      <c r="E38" s="891">
        <v>581.61</v>
      </c>
      <c r="F38" s="891">
        <v>596.95000000000005</v>
      </c>
      <c r="G38" s="891">
        <v>612.28</v>
      </c>
      <c r="H38" s="891">
        <v>627.65</v>
      </c>
      <c r="I38" s="891">
        <v>642.98</v>
      </c>
      <c r="J38" s="891">
        <v>658.32</v>
      </c>
      <c r="K38" s="891">
        <v>673.65</v>
      </c>
      <c r="L38" s="891">
        <v>689.01</v>
      </c>
      <c r="M38" s="891">
        <v>704.34</v>
      </c>
      <c r="N38" s="891">
        <v>719.68</v>
      </c>
      <c r="O38" s="891">
        <v>735.01</v>
      </c>
      <c r="P38" s="891">
        <v>750.38</v>
      </c>
      <c r="Q38" s="891">
        <v>765.7</v>
      </c>
      <c r="R38" s="891">
        <v>781.05</v>
      </c>
      <c r="S38" s="891">
        <v>796.39</v>
      </c>
      <c r="T38" s="891">
        <v>811.74</v>
      </c>
      <c r="U38" s="891">
        <v>827.07</v>
      </c>
      <c r="V38" s="891">
        <v>841.89</v>
      </c>
      <c r="W38" s="891">
        <v>856.74</v>
      </c>
      <c r="X38" s="891">
        <v>871.57</v>
      </c>
      <c r="Y38" s="891">
        <v>886.39</v>
      </c>
      <c r="Z38" s="891">
        <v>901.22</v>
      </c>
      <c r="AA38" s="891">
        <v>916.06</v>
      </c>
      <c r="AB38" s="891">
        <v>930.89</v>
      </c>
      <c r="AC38" s="891">
        <v>945.7</v>
      </c>
      <c r="AD38" s="891">
        <v>960.54</v>
      </c>
      <c r="AE38" s="891">
        <v>975.38</v>
      </c>
      <c r="AF38" s="891">
        <v>990.21</v>
      </c>
      <c r="AG38" s="891">
        <v>1005.03</v>
      </c>
      <c r="AH38" s="891">
        <v>1019.85</v>
      </c>
      <c r="AI38" s="891">
        <v>1034.69</v>
      </c>
      <c r="AJ38" s="891">
        <v>1049.52</v>
      </c>
      <c r="AK38" s="891">
        <v>1064.3499999999999</v>
      </c>
      <c r="AL38" s="891">
        <v>1079.18</v>
      </c>
      <c r="AM38" s="891">
        <v>1094.01</v>
      </c>
      <c r="AN38" s="891">
        <v>1108.8499999999999</v>
      </c>
      <c r="AO38" s="891">
        <v>1123.67</v>
      </c>
      <c r="AP38" s="891">
        <v>1138.5</v>
      </c>
      <c r="AQ38" s="892">
        <v>1153.32</v>
      </c>
    </row>
    <row r="39" spans="2:43" ht="13.5" customHeight="1" x14ac:dyDescent="0.2">
      <c r="B39" s="890">
        <v>2.8</v>
      </c>
      <c r="C39" s="891">
        <v>566.28</v>
      </c>
      <c r="D39" s="891">
        <v>581.61</v>
      </c>
      <c r="E39" s="891">
        <v>596.95000000000005</v>
      </c>
      <c r="F39" s="891">
        <v>612.28</v>
      </c>
      <c r="G39" s="891">
        <v>627.65</v>
      </c>
      <c r="H39" s="891">
        <v>642.98</v>
      </c>
      <c r="I39" s="891">
        <v>658.32</v>
      </c>
      <c r="J39" s="891">
        <v>673.65</v>
      </c>
      <c r="K39" s="891">
        <v>689.01</v>
      </c>
      <c r="L39" s="891">
        <v>704.34</v>
      </c>
      <c r="M39" s="891">
        <v>719.68</v>
      </c>
      <c r="N39" s="891">
        <v>735.01</v>
      </c>
      <c r="O39" s="891">
        <v>750.38</v>
      </c>
      <c r="P39" s="891">
        <v>765.7</v>
      </c>
      <c r="Q39" s="891">
        <v>781.05</v>
      </c>
      <c r="R39" s="891">
        <v>796.39</v>
      </c>
      <c r="S39" s="891">
        <v>811.74</v>
      </c>
      <c r="T39" s="891">
        <v>827.07</v>
      </c>
      <c r="U39" s="891">
        <v>842.41</v>
      </c>
      <c r="V39" s="891">
        <v>857.26</v>
      </c>
      <c r="W39" s="891">
        <v>872.07</v>
      </c>
      <c r="X39" s="891">
        <v>886.9</v>
      </c>
      <c r="Y39" s="891">
        <v>901.73</v>
      </c>
      <c r="Z39" s="891">
        <v>916.57</v>
      </c>
      <c r="AA39" s="891">
        <v>931.39</v>
      </c>
      <c r="AB39" s="891">
        <v>946.22</v>
      </c>
      <c r="AC39" s="891">
        <v>961.06</v>
      </c>
      <c r="AD39" s="891">
        <v>975.89</v>
      </c>
      <c r="AE39" s="891">
        <v>990.71</v>
      </c>
      <c r="AF39" s="891">
        <v>1005.54</v>
      </c>
      <c r="AG39" s="891">
        <v>1020.37</v>
      </c>
      <c r="AH39" s="891">
        <v>1035.22</v>
      </c>
      <c r="AI39" s="891">
        <v>1050.03</v>
      </c>
      <c r="AJ39" s="891">
        <v>1064.8699999999999</v>
      </c>
      <c r="AK39" s="891">
        <v>1079.69</v>
      </c>
      <c r="AL39" s="891">
        <v>1094.52</v>
      </c>
      <c r="AM39" s="891">
        <v>1109.3499999999999</v>
      </c>
      <c r="AN39" s="891">
        <v>1124.18</v>
      </c>
      <c r="AO39" s="891">
        <v>1139.02</v>
      </c>
      <c r="AP39" s="891">
        <v>1153.8399999999999</v>
      </c>
      <c r="AQ39" s="892">
        <v>1168.68</v>
      </c>
    </row>
    <row r="40" spans="2:43" ht="13.5" customHeight="1" x14ac:dyDescent="0.2">
      <c r="B40" s="890">
        <v>3</v>
      </c>
      <c r="C40" s="891">
        <v>581.61</v>
      </c>
      <c r="D40" s="891">
        <v>596.95000000000005</v>
      </c>
      <c r="E40" s="891">
        <v>612.28</v>
      </c>
      <c r="F40" s="891">
        <v>627.65</v>
      </c>
      <c r="G40" s="891">
        <v>642.98</v>
      </c>
      <c r="H40" s="891">
        <v>658.32</v>
      </c>
      <c r="I40" s="891">
        <v>673.65</v>
      </c>
      <c r="J40" s="891">
        <v>689.01</v>
      </c>
      <c r="K40" s="891">
        <v>704.34</v>
      </c>
      <c r="L40" s="891">
        <v>719.68</v>
      </c>
      <c r="M40" s="891">
        <v>735.01</v>
      </c>
      <c r="N40" s="891">
        <v>750.38</v>
      </c>
      <c r="O40" s="891">
        <v>765.7</v>
      </c>
      <c r="P40" s="891">
        <v>781.05</v>
      </c>
      <c r="Q40" s="891">
        <v>796.39</v>
      </c>
      <c r="R40" s="891">
        <v>811.74</v>
      </c>
      <c r="S40" s="891">
        <v>827.07</v>
      </c>
      <c r="T40" s="891">
        <v>842.41</v>
      </c>
      <c r="U40" s="891">
        <v>857.75</v>
      </c>
      <c r="V40" s="891">
        <v>872.59</v>
      </c>
      <c r="W40" s="891">
        <v>887.41</v>
      </c>
      <c r="X40" s="891">
        <v>902.24</v>
      </c>
      <c r="Y40" s="891">
        <v>917.08</v>
      </c>
      <c r="Z40" s="891">
        <v>931.9</v>
      </c>
      <c r="AA40" s="891">
        <v>946.74</v>
      </c>
      <c r="AB40" s="891">
        <v>961.56</v>
      </c>
      <c r="AC40" s="891">
        <v>976.4</v>
      </c>
      <c r="AD40" s="891">
        <v>991.22</v>
      </c>
      <c r="AE40" s="891">
        <v>1006.05</v>
      </c>
      <c r="AF40" s="891">
        <v>1020.89</v>
      </c>
      <c r="AG40" s="891">
        <v>1035.7</v>
      </c>
      <c r="AH40" s="891">
        <v>1050.55</v>
      </c>
      <c r="AI40" s="891">
        <v>1065.3699999999999</v>
      </c>
      <c r="AJ40" s="891">
        <v>1080.21</v>
      </c>
      <c r="AK40" s="891">
        <v>1095.02</v>
      </c>
      <c r="AL40" s="891">
        <v>1109.8699999999999</v>
      </c>
      <c r="AM40" s="891">
        <v>1124.7</v>
      </c>
      <c r="AN40" s="891">
        <v>1139.52</v>
      </c>
      <c r="AO40" s="891">
        <v>1154.3499999999999</v>
      </c>
      <c r="AP40" s="891">
        <v>1169.18</v>
      </c>
      <c r="AQ40" s="892">
        <v>1184.02</v>
      </c>
    </row>
    <row r="41" spans="2:43" ht="13.5" customHeight="1" x14ac:dyDescent="0.2">
      <c r="B41" s="890">
        <v>3.2</v>
      </c>
      <c r="C41" s="891">
        <v>596.95000000000005</v>
      </c>
      <c r="D41" s="891">
        <v>612.28</v>
      </c>
      <c r="E41" s="891">
        <v>627.65</v>
      </c>
      <c r="F41" s="891">
        <v>642.98</v>
      </c>
      <c r="G41" s="891">
        <v>658.32</v>
      </c>
      <c r="H41" s="891">
        <v>673.65</v>
      </c>
      <c r="I41" s="891">
        <v>689.01</v>
      </c>
      <c r="J41" s="891">
        <v>704.34</v>
      </c>
      <c r="K41" s="891">
        <v>719.68</v>
      </c>
      <c r="L41" s="891">
        <v>735.01</v>
      </c>
      <c r="M41" s="891">
        <v>750.38</v>
      </c>
      <c r="N41" s="891">
        <v>765.7</v>
      </c>
      <c r="O41" s="891">
        <v>781.05</v>
      </c>
      <c r="P41" s="891">
        <v>796.39</v>
      </c>
      <c r="Q41" s="891">
        <v>811.74</v>
      </c>
      <c r="R41" s="891">
        <v>827.07</v>
      </c>
      <c r="S41" s="891">
        <v>842.41</v>
      </c>
      <c r="T41" s="891">
        <v>857.75</v>
      </c>
      <c r="U41" s="891">
        <v>873.1</v>
      </c>
      <c r="V41" s="891">
        <v>887.93</v>
      </c>
      <c r="W41" s="891">
        <v>902.75</v>
      </c>
      <c r="X41" s="891">
        <v>917.59</v>
      </c>
      <c r="Y41" s="891">
        <v>932.42</v>
      </c>
      <c r="Z41" s="891">
        <v>947.24</v>
      </c>
      <c r="AA41" s="891">
        <v>962.07</v>
      </c>
      <c r="AB41" s="891">
        <v>976.91</v>
      </c>
      <c r="AC41" s="891">
        <v>991.74</v>
      </c>
      <c r="AD41" s="891">
        <v>1006.57</v>
      </c>
      <c r="AE41" s="891">
        <v>1021.38</v>
      </c>
      <c r="AF41" s="891">
        <v>1036.23</v>
      </c>
      <c r="AG41" s="891">
        <v>1051.05</v>
      </c>
      <c r="AH41" s="891">
        <v>1065.8900000000001</v>
      </c>
      <c r="AI41" s="891">
        <v>1080.71</v>
      </c>
      <c r="AJ41" s="891">
        <v>1095.54</v>
      </c>
      <c r="AK41" s="891">
        <v>1110.3800000000001</v>
      </c>
      <c r="AL41" s="891">
        <v>1125.21</v>
      </c>
      <c r="AM41" s="891">
        <v>1140.03</v>
      </c>
      <c r="AN41" s="891">
        <v>1154.8499999999999</v>
      </c>
      <c r="AO41" s="891">
        <v>1169.7</v>
      </c>
      <c r="AP41" s="891">
        <v>1184.53</v>
      </c>
      <c r="AQ41" s="892">
        <v>1199.3499999999999</v>
      </c>
    </row>
    <row r="42" spans="2:43" ht="13.5" customHeight="1" x14ac:dyDescent="0.2">
      <c r="B42" s="890">
        <v>3.4</v>
      </c>
      <c r="C42" s="891">
        <v>612.28</v>
      </c>
      <c r="D42" s="891">
        <v>627.65</v>
      </c>
      <c r="E42" s="891">
        <v>642.98</v>
      </c>
      <c r="F42" s="891">
        <v>658.32</v>
      </c>
      <c r="G42" s="891">
        <v>673.65</v>
      </c>
      <c r="H42" s="891">
        <v>689.01</v>
      </c>
      <c r="I42" s="891">
        <v>704.34</v>
      </c>
      <c r="J42" s="891">
        <v>719.68</v>
      </c>
      <c r="K42" s="891">
        <v>735.01</v>
      </c>
      <c r="L42" s="891">
        <v>750.38</v>
      </c>
      <c r="M42" s="891">
        <v>765.7</v>
      </c>
      <c r="N42" s="891">
        <v>781.05</v>
      </c>
      <c r="O42" s="891">
        <v>796.39</v>
      </c>
      <c r="P42" s="891">
        <v>811.74</v>
      </c>
      <c r="Q42" s="891">
        <v>827.07</v>
      </c>
      <c r="R42" s="891">
        <v>842.41</v>
      </c>
      <c r="S42" s="891">
        <v>857.75</v>
      </c>
      <c r="T42" s="891">
        <v>873.1</v>
      </c>
      <c r="U42" s="891">
        <v>888.43</v>
      </c>
      <c r="V42" s="891">
        <v>903.26</v>
      </c>
      <c r="W42" s="891">
        <v>918.1</v>
      </c>
      <c r="X42" s="891">
        <v>932.94</v>
      </c>
      <c r="Y42" s="891">
        <v>947.75</v>
      </c>
      <c r="Z42" s="891">
        <v>962.58</v>
      </c>
      <c r="AA42" s="891">
        <v>977.42</v>
      </c>
      <c r="AB42" s="891">
        <v>992.25</v>
      </c>
      <c r="AC42" s="891">
        <v>1007.07</v>
      </c>
      <c r="AD42" s="891">
        <v>1021.9</v>
      </c>
      <c r="AE42" s="891">
        <v>1036.75</v>
      </c>
      <c r="AF42" s="891">
        <v>1051.57</v>
      </c>
      <c r="AG42" s="891">
        <v>1066.4000000000001</v>
      </c>
      <c r="AH42" s="891">
        <v>1081.22</v>
      </c>
      <c r="AI42" s="891">
        <v>1096.07</v>
      </c>
      <c r="AJ42" s="891">
        <v>1110.8900000000001</v>
      </c>
      <c r="AK42" s="891">
        <v>1125.71</v>
      </c>
      <c r="AL42" s="891">
        <v>1140.55</v>
      </c>
      <c r="AM42" s="891">
        <v>1155.3699999999999</v>
      </c>
      <c r="AN42" s="891">
        <v>1170.22</v>
      </c>
      <c r="AO42" s="891">
        <v>1185.03</v>
      </c>
      <c r="AP42" s="891">
        <v>1199.8599999999999</v>
      </c>
      <c r="AQ42" s="892">
        <v>1214.69</v>
      </c>
    </row>
    <row r="43" spans="2:43" ht="13.5" customHeight="1" x14ac:dyDescent="0.2">
      <c r="B43" s="890">
        <v>3.6</v>
      </c>
      <c r="C43" s="891">
        <v>627.65</v>
      </c>
      <c r="D43" s="891">
        <v>642.98</v>
      </c>
      <c r="E43" s="891">
        <v>658.32</v>
      </c>
      <c r="F43" s="891">
        <v>673.65</v>
      </c>
      <c r="G43" s="891">
        <v>689.01</v>
      </c>
      <c r="H43" s="891">
        <v>704.34</v>
      </c>
      <c r="I43" s="891">
        <v>719.68</v>
      </c>
      <c r="J43" s="891">
        <v>735.01</v>
      </c>
      <c r="K43" s="891">
        <v>750.38</v>
      </c>
      <c r="L43" s="891">
        <v>765.7</v>
      </c>
      <c r="M43" s="891">
        <v>781.05</v>
      </c>
      <c r="N43" s="891">
        <v>796.39</v>
      </c>
      <c r="O43" s="891">
        <v>811.74</v>
      </c>
      <c r="P43" s="891">
        <v>827.07</v>
      </c>
      <c r="Q43" s="891">
        <v>842.41</v>
      </c>
      <c r="R43" s="891">
        <v>857.75</v>
      </c>
      <c r="S43" s="891">
        <v>873.1</v>
      </c>
      <c r="T43" s="891">
        <v>888.43</v>
      </c>
      <c r="U43" s="891">
        <v>903.79</v>
      </c>
      <c r="V43" s="891">
        <v>918.62</v>
      </c>
      <c r="W43" s="891">
        <v>933.43</v>
      </c>
      <c r="X43" s="891">
        <v>948.27</v>
      </c>
      <c r="Y43" s="891">
        <v>963.09</v>
      </c>
      <c r="Z43" s="891">
        <v>977.94</v>
      </c>
      <c r="AA43" s="891">
        <v>992.75</v>
      </c>
      <c r="AB43" s="891">
        <v>1007.58</v>
      </c>
      <c r="AC43" s="891">
        <v>1022.42</v>
      </c>
      <c r="AD43" s="891">
        <v>1037.25</v>
      </c>
      <c r="AE43" s="891">
        <v>1052.08</v>
      </c>
      <c r="AF43" s="891">
        <v>1066.9000000000001</v>
      </c>
      <c r="AG43" s="891">
        <v>1081.74</v>
      </c>
      <c r="AH43" s="891">
        <v>1096.58</v>
      </c>
      <c r="AI43" s="891">
        <v>1111.3900000000001</v>
      </c>
      <c r="AJ43" s="891">
        <v>1126.23</v>
      </c>
      <c r="AK43" s="891">
        <v>1141.05</v>
      </c>
      <c r="AL43" s="891">
        <v>1155.9000000000001</v>
      </c>
      <c r="AM43" s="891">
        <v>1170.71</v>
      </c>
      <c r="AN43" s="891">
        <v>1185.55</v>
      </c>
      <c r="AO43" s="891">
        <v>1200.3800000000001</v>
      </c>
      <c r="AP43" s="891">
        <v>1215.21</v>
      </c>
      <c r="AQ43" s="892">
        <v>1230.04</v>
      </c>
    </row>
    <row r="44" spans="2:43" ht="13.5" customHeight="1" x14ac:dyDescent="0.2">
      <c r="B44" s="890">
        <v>3.8</v>
      </c>
      <c r="C44" s="891">
        <v>642.98</v>
      </c>
      <c r="D44" s="891">
        <v>658.32</v>
      </c>
      <c r="E44" s="891">
        <v>673.65</v>
      </c>
      <c r="F44" s="891">
        <v>689.01</v>
      </c>
      <c r="G44" s="891">
        <v>704.34</v>
      </c>
      <c r="H44" s="891">
        <v>719.68</v>
      </c>
      <c r="I44" s="891">
        <v>735.01</v>
      </c>
      <c r="J44" s="891">
        <v>750.38</v>
      </c>
      <c r="K44" s="891">
        <v>765.7</v>
      </c>
      <c r="L44" s="891">
        <v>781.05</v>
      </c>
      <c r="M44" s="891">
        <v>796.39</v>
      </c>
      <c r="N44" s="891">
        <v>811.74</v>
      </c>
      <c r="O44" s="891">
        <v>827.07</v>
      </c>
      <c r="P44" s="891">
        <v>842.41</v>
      </c>
      <c r="Q44" s="891">
        <v>857.75</v>
      </c>
      <c r="R44" s="891">
        <v>873.1</v>
      </c>
      <c r="S44" s="891">
        <v>888.43</v>
      </c>
      <c r="T44" s="891">
        <v>903.79</v>
      </c>
      <c r="U44" s="891">
        <v>919.11</v>
      </c>
      <c r="V44" s="891">
        <v>933.95</v>
      </c>
      <c r="W44" s="891">
        <v>948.77</v>
      </c>
      <c r="X44" s="891">
        <v>963.62</v>
      </c>
      <c r="Y44" s="891">
        <v>978.44</v>
      </c>
      <c r="Z44" s="891">
        <v>993.27</v>
      </c>
      <c r="AA44" s="891">
        <v>1008.1</v>
      </c>
      <c r="AB44" s="891">
        <v>1022.93</v>
      </c>
      <c r="AC44" s="891">
        <v>1037.76</v>
      </c>
      <c r="AD44" s="891">
        <v>1052.58</v>
      </c>
      <c r="AE44" s="891">
        <v>1067.42</v>
      </c>
      <c r="AF44" s="891">
        <v>1082.25</v>
      </c>
      <c r="AG44" s="891">
        <v>1097.08</v>
      </c>
      <c r="AH44" s="891">
        <v>1111.9100000000001</v>
      </c>
      <c r="AI44" s="891">
        <v>1126.74</v>
      </c>
      <c r="AJ44" s="891">
        <v>1141.57</v>
      </c>
      <c r="AK44" s="891">
        <v>1156.3800000000001</v>
      </c>
      <c r="AL44" s="891">
        <v>1171.23</v>
      </c>
      <c r="AM44" s="891">
        <v>1186.06</v>
      </c>
      <c r="AN44" s="891">
        <v>1200.8900000000001</v>
      </c>
      <c r="AO44" s="891">
        <v>1215.71</v>
      </c>
      <c r="AP44" s="891">
        <v>1230.55</v>
      </c>
      <c r="AQ44" s="892">
        <v>1245.3800000000001</v>
      </c>
    </row>
    <row r="45" spans="2:43" ht="13.5" customHeight="1" x14ac:dyDescent="0.2">
      <c r="B45" s="890">
        <v>4</v>
      </c>
      <c r="C45" s="891">
        <v>658.32</v>
      </c>
      <c r="D45" s="891">
        <v>673.65</v>
      </c>
      <c r="E45" s="891">
        <v>689.01</v>
      </c>
      <c r="F45" s="891">
        <v>704.34</v>
      </c>
      <c r="G45" s="891">
        <v>719.68</v>
      </c>
      <c r="H45" s="891">
        <v>735.01</v>
      </c>
      <c r="I45" s="891">
        <v>750.38</v>
      </c>
      <c r="J45" s="891">
        <v>765.7</v>
      </c>
      <c r="K45" s="891">
        <v>781.05</v>
      </c>
      <c r="L45" s="891">
        <v>796.39</v>
      </c>
      <c r="M45" s="891">
        <v>811.74</v>
      </c>
      <c r="N45" s="891">
        <v>827.07</v>
      </c>
      <c r="O45" s="891">
        <v>842.41</v>
      </c>
      <c r="P45" s="891">
        <v>857.75</v>
      </c>
      <c r="Q45" s="891">
        <v>873.1</v>
      </c>
      <c r="R45" s="891">
        <v>888.43</v>
      </c>
      <c r="S45" s="891">
        <v>903.79</v>
      </c>
      <c r="T45" s="891">
        <v>919.11</v>
      </c>
      <c r="U45" s="891">
        <v>934.47</v>
      </c>
      <c r="V45" s="891">
        <v>949.29</v>
      </c>
      <c r="W45" s="891">
        <v>964.13</v>
      </c>
      <c r="X45" s="891">
        <v>978.95</v>
      </c>
      <c r="Y45" s="891">
        <v>993.78</v>
      </c>
      <c r="Z45" s="891">
        <v>1008.61</v>
      </c>
      <c r="AA45" s="891">
        <v>1023.43</v>
      </c>
      <c r="AB45" s="891">
        <v>1038.28</v>
      </c>
      <c r="AC45" s="891">
        <v>1053.0999999999999</v>
      </c>
      <c r="AD45" s="891">
        <v>1067.94</v>
      </c>
      <c r="AE45" s="891">
        <v>1082.75</v>
      </c>
      <c r="AF45" s="891">
        <v>1097.5899999999999</v>
      </c>
      <c r="AG45" s="891">
        <v>1112.42</v>
      </c>
      <c r="AH45" s="891">
        <v>1127.25</v>
      </c>
      <c r="AI45" s="891">
        <v>1142.08</v>
      </c>
      <c r="AJ45" s="891">
        <v>1156.9100000000001</v>
      </c>
      <c r="AK45" s="891">
        <v>1171.75</v>
      </c>
      <c r="AL45" s="891">
        <v>1186.57</v>
      </c>
      <c r="AM45" s="891">
        <v>1201.3900000000001</v>
      </c>
      <c r="AN45" s="891">
        <v>1216.22</v>
      </c>
      <c r="AO45" s="891">
        <v>1231.06</v>
      </c>
      <c r="AP45" s="891">
        <v>1245.9000000000001</v>
      </c>
      <c r="AQ45" s="892">
        <v>1260.71</v>
      </c>
    </row>
    <row r="46" spans="2:43" ht="13.5" customHeight="1" x14ac:dyDescent="0.2">
      <c r="B46" s="890">
        <v>4.2</v>
      </c>
      <c r="C46" s="891">
        <v>673.66</v>
      </c>
      <c r="D46" s="891">
        <v>688.98</v>
      </c>
      <c r="E46" s="891">
        <v>704.38</v>
      </c>
      <c r="F46" s="891">
        <v>719.67</v>
      </c>
      <c r="G46" s="891">
        <v>735.02</v>
      </c>
      <c r="H46" s="891">
        <v>750.34</v>
      </c>
      <c r="I46" s="891">
        <v>765.74</v>
      </c>
      <c r="J46" s="891">
        <v>781.03</v>
      </c>
      <c r="K46" s="891">
        <v>796.39</v>
      </c>
      <c r="L46" s="891">
        <v>811.73</v>
      </c>
      <c r="M46" s="891">
        <v>827.09</v>
      </c>
      <c r="N46" s="891">
        <v>842.4</v>
      </c>
      <c r="O46" s="891">
        <v>857.75</v>
      </c>
      <c r="P46" s="891">
        <v>873.09</v>
      </c>
      <c r="Q46" s="891">
        <v>888.46</v>
      </c>
      <c r="R46" s="891">
        <v>903.76</v>
      </c>
      <c r="S46" s="891">
        <v>919.14</v>
      </c>
      <c r="T46" s="891">
        <v>934.44</v>
      </c>
      <c r="U46" s="891">
        <v>949.82</v>
      </c>
      <c r="V46" s="891">
        <v>964.63</v>
      </c>
      <c r="W46" s="891">
        <v>979.48</v>
      </c>
      <c r="X46" s="891">
        <v>994.28</v>
      </c>
      <c r="Y46" s="891">
        <v>1009.13</v>
      </c>
      <c r="Z46" s="891">
        <v>1023.95</v>
      </c>
      <c r="AA46" s="891">
        <v>1038.76</v>
      </c>
      <c r="AB46" s="891">
        <v>1053.6300000000001</v>
      </c>
      <c r="AC46" s="891">
        <v>1068.44</v>
      </c>
      <c r="AD46" s="891">
        <v>1083.29</v>
      </c>
      <c r="AE46" s="891">
        <v>1098.08</v>
      </c>
      <c r="AF46" s="891">
        <v>1112.94</v>
      </c>
      <c r="AG46" s="891">
        <v>1127.76</v>
      </c>
      <c r="AH46" s="891">
        <v>1142.5899999999999</v>
      </c>
      <c r="AI46" s="891">
        <v>1157.42</v>
      </c>
      <c r="AJ46" s="891">
        <v>1172.25</v>
      </c>
      <c r="AK46" s="891">
        <v>1187.1099999999999</v>
      </c>
      <c r="AL46" s="891">
        <v>1201.9100000000001</v>
      </c>
      <c r="AM46" s="891">
        <v>1216.72</v>
      </c>
      <c r="AN46" s="891">
        <v>1231.55</v>
      </c>
      <c r="AO46" s="891">
        <v>1246.42</v>
      </c>
      <c r="AP46" s="891">
        <v>1261.25</v>
      </c>
      <c r="AQ46" s="892">
        <v>1276.04</v>
      </c>
    </row>
    <row r="47" spans="2:43" ht="13.5" customHeight="1" x14ac:dyDescent="0.2">
      <c r="B47" s="890">
        <v>4.4000000000000004</v>
      </c>
      <c r="C47" s="891">
        <v>689</v>
      </c>
      <c r="D47" s="891">
        <v>704.31</v>
      </c>
      <c r="E47" s="891">
        <v>719.74</v>
      </c>
      <c r="F47" s="891">
        <v>735</v>
      </c>
      <c r="G47" s="891">
        <v>750.36</v>
      </c>
      <c r="H47" s="891">
        <v>765.67</v>
      </c>
      <c r="I47" s="891">
        <v>781.1</v>
      </c>
      <c r="J47" s="891">
        <v>796.36</v>
      </c>
      <c r="K47" s="891">
        <v>811.73</v>
      </c>
      <c r="L47" s="891">
        <v>827.07</v>
      </c>
      <c r="M47" s="891">
        <v>842.44</v>
      </c>
      <c r="N47" s="891">
        <v>857.73</v>
      </c>
      <c r="O47" s="891">
        <v>873.09</v>
      </c>
      <c r="P47" s="891">
        <v>888.43</v>
      </c>
      <c r="Q47" s="891">
        <v>903.81</v>
      </c>
      <c r="R47" s="891">
        <v>919.09</v>
      </c>
      <c r="S47" s="891">
        <v>934.49</v>
      </c>
      <c r="T47" s="891">
        <v>949.77</v>
      </c>
      <c r="U47" s="891">
        <v>965.17</v>
      </c>
      <c r="V47" s="891">
        <v>979.97</v>
      </c>
      <c r="W47" s="891">
        <v>994.83</v>
      </c>
      <c r="X47" s="891">
        <v>1009.61</v>
      </c>
      <c r="Y47" s="891">
        <v>1024.47</v>
      </c>
      <c r="Z47" s="891">
        <v>1039.29</v>
      </c>
      <c r="AA47" s="891">
        <v>1054.0899999999999</v>
      </c>
      <c r="AB47" s="891">
        <v>1068.98</v>
      </c>
      <c r="AC47" s="891">
        <v>1083.78</v>
      </c>
      <c r="AD47" s="891">
        <v>1098.6400000000001</v>
      </c>
      <c r="AE47" s="891">
        <v>1113.4100000000001</v>
      </c>
      <c r="AF47" s="891">
        <v>1128.28</v>
      </c>
      <c r="AG47" s="891">
        <v>1143.0999999999999</v>
      </c>
      <c r="AH47" s="891">
        <v>1157.94</v>
      </c>
      <c r="AI47" s="891">
        <v>1172.76</v>
      </c>
      <c r="AJ47" s="891">
        <v>1187.5899999999999</v>
      </c>
      <c r="AK47" s="891">
        <v>1202.47</v>
      </c>
      <c r="AL47" s="891">
        <v>1217.25</v>
      </c>
      <c r="AM47" s="891">
        <v>1232.05</v>
      </c>
      <c r="AN47" s="891">
        <v>1246.8800000000001</v>
      </c>
      <c r="AO47" s="891">
        <v>1261.77</v>
      </c>
      <c r="AP47" s="891">
        <v>1276.5999999999999</v>
      </c>
      <c r="AQ47" s="892">
        <v>1291.3699999999999</v>
      </c>
    </row>
    <row r="48" spans="2:43" ht="13.5" customHeight="1" x14ac:dyDescent="0.2">
      <c r="B48" s="890">
        <v>4.5999999999999996</v>
      </c>
      <c r="C48" s="891">
        <v>704.34</v>
      </c>
      <c r="D48" s="891">
        <v>719.64</v>
      </c>
      <c r="E48" s="891">
        <v>735.1</v>
      </c>
      <c r="F48" s="891">
        <v>750.33</v>
      </c>
      <c r="G48" s="891">
        <v>765.7</v>
      </c>
      <c r="H48" s="891">
        <v>781</v>
      </c>
      <c r="I48" s="891">
        <v>796.47</v>
      </c>
      <c r="J48" s="891">
        <v>811.69</v>
      </c>
      <c r="K48" s="891">
        <v>827.07</v>
      </c>
      <c r="L48" s="891">
        <v>842.41</v>
      </c>
      <c r="M48" s="891">
        <v>857.8</v>
      </c>
      <c r="N48" s="891">
        <v>873.06</v>
      </c>
      <c r="O48" s="891">
        <v>888.43</v>
      </c>
      <c r="P48" s="891">
        <v>903.77</v>
      </c>
      <c r="Q48" s="891">
        <v>919.16</v>
      </c>
      <c r="R48" s="891">
        <v>934.42</v>
      </c>
      <c r="S48" s="891">
        <v>949.84</v>
      </c>
      <c r="T48" s="891">
        <v>965.1</v>
      </c>
      <c r="U48" s="891">
        <v>980.52</v>
      </c>
      <c r="V48" s="891">
        <v>995.31</v>
      </c>
      <c r="W48" s="891">
        <v>1010.18</v>
      </c>
      <c r="X48" s="891">
        <v>1024.94</v>
      </c>
      <c r="Y48" s="891">
        <v>1039.81</v>
      </c>
      <c r="Z48" s="891">
        <v>1054.6300000000001</v>
      </c>
      <c r="AA48" s="891">
        <v>1069.42</v>
      </c>
      <c r="AB48" s="891">
        <v>1084.3399999999999</v>
      </c>
      <c r="AC48" s="891">
        <v>1099.1199999999999</v>
      </c>
      <c r="AD48" s="891">
        <v>1113.99</v>
      </c>
      <c r="AE48" s="891">
        <v>1128.74</v>
      </c>
      <c r="AF48" s="891">
        <v>1143.6199999999999</v>
      </c>
      <c r="AG48" s="891">
        <v>1158.44</v>
      </c>
      <c r="AH48" s="891">
        <v>1173.28</v>
      </c>
      <c r="AI48" s="891">
        <v>1188.0999999999999</v>
      </c>
      <c r="AJ48" s="891">
        <v>1202.93</v>
      </c>
      <c r="AK48" s="891">
        <v>1217.8399999999999</v>
      </c>
      <c r="AL48" s="891">
        <v>1232.5899999999999</v>
      </c>
      <c r="AM48" s="891">
        <v>1247.3800000000001</v>
      </c>
      <c r="AN48" s="891">
        <v>1262.21</v>
      </c>
      <c r="AO48" s="891">
        <v>1277.1199999999999</v>
      </c>
      <c r="AP48" s="891">
        <v>1291.96</v>
      </c>
      <c r="AQ48" s="892">
        <v>1306.7</v>
      </c>
    </row>
    <row r="49" spans="2:43" ht="13.5" customHeight="1" x14ac:dyDescent="0.2">
      <c r="B49" s="890">
        <v>4.8</v>
      </c>
      <c r="C49" s="891">
        <v>719.68</v>
      </c>
      <c r="D49" s="891">
        <v>734.97</v>
      </c>
      <c r="E49" s="891">
        <v>750.47</v>
      </c>
      <c r="F49" s="891">
        <v>765.66</v>
      </c>
      <c r="G49" s="891">
        <v>781.05</v>
      </c>
      <c r="H49" s="891">
        <v>796.33</v>
      </c>
      <c r="I49" s="891">
        <v>811.83</v>
      </c>
      <c r="J49" s="891">
        <v>827.02</v>
      </c>
      <c r="K49" s="891">
        <v>842.41</v>
      </c>
      <c r="L49" s="891">
        <v>857.75</v>
      </c>
      <c r="M49" s="891">
        <v>873.15</v>
      </c>
      <c r="N49" s="891">
        <v>888.39</v>
      </c>
      <c r="O49" s="891">
        <v>903.77</v>
      </c>
      <c r="P49" s="891">
        <v>919.11</v>
      </c>
      <c r="Q49" s="891">
        <v>934.51</v>
      </c>
      <c r="R49" s="891">
        <v>949.75</v>
      </c>
      <c r="S49" s="891">
        <v>965.2</v>
      </c>
      <c r="T49" s="891">
        <v>980.43</v>
      </c>
      <c r="U49" s="891">
        <v>995.88</v>
      </c>
      <c r="V49" s="891">
        <v>1010.65</v>
      </c>
      <c r="W49" s="891">
        <v>1025.54</v>
      </c>
      <c r="X49" s="891">
        <v>1040.27</v>
      </c>
      <c r="Y49" s="891">
        <v>1055.1500000000001</v>
      </c>
      <c r="Z49" s="891">
        <v>1069.97</v>
      </c>
      <c r="AA49" s="891">
        <v>1084.75</v>
      </c>
      <c r="AB49" s="891">
        <v>1099.69</v>
      </c>
      <c r="AC49" s="891">
        <v>1114.47</v>
      </c>
      <c r="AD49" s="891">
        <v>1129.3499999999999</v>
      </c>
      <c r="AE49" s="891">
        <v>1144.07</v>
      </c>
      <c r="AF49" s="891">
        <v>1158.96</v>
      </c>
      <c r="AG49" s="891">
        <v>1173.78</v>
      </c>
      <c r="AH49" s="891">
        <v>1188.6199999999999</v>
      </c>
      <c r="AI49" s="891">
        <v>1203.44</v>
      </c>
      <c r="AJ49" s="891">
        <v>1218.28</v>
      </c>
      <c r="AK49" s="891">
        <v>1233.2</v>
      </c>
      <c r="AL49" s="891">
        <v>1247.93</v>
      </c>
      <c r="AM49" s="891">
        <v>1262.71</v>
      </c>
      <c r="AN49" s="891">
        <v>1277.54</v>
      </c>
      <c r="AO49" s="891">
        <v>1292.47</v>
      </c>
      <c r="AP49" s="891">
        <v>1307.31</v>
      </c>
      <c r="AQ49" s="892">
        <v>1322.03</v>
      </c>
    </row>
    <row r="50" spans="2:43" ht="13.5" customHeight="1" thickBot="1" x14ac:dyDescent="0.25">
      <c r="B50" s="893">
        <v>5</v>
      </c>
      <c r="C50" s="894">
        <v>735.02</v>
      </c>
      <c r="D50" s="894">
        <v>750.29</v>
      </c>
      <c r="E50" s="894">
        <v>765.83</v>
      </c>
      <c r="F50" s="894">
        <v>780.99</v>
      </c>
      <c r="G50" s="894">
        <v>796.39</v>
      </c>
      <c r="H50" s="894">
        <v>811.66</v>
      </c>
      <c r="I50" s="894">
        <v>827.2</v>
      </c>
      <c r="J50" s="894">
        <v>842.35</v>
      </c>
      <c r="K50" s="894">
        <v>857.75</v>
      </c>
      <c r="L50" s="894">
        <v>873.09</v>
      </c>
      <c r="M50" s="894">
        <v>888.5</v>
      </c>
      <c r="N50" s="894">
        <v>903.72</v>
      </c>
      <c r="O50" s="894">
        <v>919.11</v>
      </c>
      <c r="P50" s="894">
        <v>934.46</v>
      </c>
      <c r="Q50" s="894">
        <v>949.87</v>
      </c>
      <c r="R50" s="894">
        <v>965.08</v>
      </c>
      <c r="S50" s="894">
        <v>980.55</v>
      </c>
      <c r="T50" s="894">
        <v>995.76</v>
      </c>
      <c r="U50" s="894">
        <v>1011.23</v>
      </c>
      <c r="V50" s="894">
        <v>1026</v>
      </c>
      <c r="W50" s="894">
        <v>1040.8900000000001</v>
      </c>
      <c r="X50" s="894">
        <v>1055.5999999999999</v>
      </c>
      <c r="Y50" s="894">
        <v>1070.49</v>
      </c>
      <c r="Z50" s="894">
        <v>1085.31</v>
      </c>
      <c r="AA50" s="894">
        <v>1100.08</v>
      </c>
      <c r="AB50" s="894">
        <v>1115.04</v>
      </c>
      <c r="AC50" s="894">
        <v>1129.81</v>
      </c>
      <c r="AD50" s="894">
        <v>1144.7</v>
      </c>
      <c r="AE50" s="894">
        <v>1159.4000000000001</v>
      </c>
      <c r="AF50" s="894">
        <v>1174.3</v>
      </c>
      <c r="AG50" s="894">
        <v>1189.1199999999999</v>
      </c>
      <c r="AH50" s="894">
        <v>1203.96</v>
      </c>
      <c r="AI50" s="894">
        <v>1218.78</v>
      </c>
      <c r="AJ50" s="894">
        <v>1233.6199999999999</v>
      </c>
      <c r="AK50" s="894">
        <v>1248.57</v>
      </c>
      <c r="AL50" s="894">
        <v>1263.28</v>
      </c>
      <c r="AM50" s="894">
        <v>1278.04</v>
      </c>
      <c r="AN50" s="894">
        <v>1292.8599999999999</v>
      </c>
      <c r="AO50" s="894">
        <v>1307.83</v>
      </c>
      <c r="AP50" s="894">
        <v>1322.66</v>
      </c>
      <c r="AQ50" s="895">
        <v>1337.36</v>
      </c>
    </row>
    <row r="51" spans="2:43" ht="25.5" customHeight="1" thickBot="1" x14ac:dyDescent="0.25">
      <c r="B51" s="1657" t="s">
        <v>1926</v>
      </c>
      <c r="C51" s="1658"/>
      <c r="D51" s="1658"/>
      <c r="E51" s="1658"/>
      <c r="F51" s="1658"/>
      <c r="G51" s="1658"/>
      <c r="H51" s="1658"/>
      <c r="I51" s="1658"/>
      <c r="J51" s="1658"/>
      <c r="K51" s="1658"/>
      <c r="L51" s="1658"/>
      <c r="M51" s="1658"/>
      <c r="N51" s="1658"/>
      <c r="O51" s="1658"/>
      <c r="P51" s="1658"/>
      <c r="Q51" s="1658"/>
      <c r="R51" s="1658"/>
      <c r="S51" s="1658"/>
      <c r="T51" s="1658"/>
      <c r="U51" s="1658"/>
      <c r="V51" s="1658"/>
      <c r="W51" s="1658"/>
      <c r="X51" s="1658"/>
      <c r="Y51" s="1658"/>
      <c r="Z51" s="1658"/>
      <c r="AA51" s="1658"/>
      <c r="AB51" s="1658"/>
      <c r="AC51" s="1658"/>
      <c r="AD51" s="1658"/>
      <c r="AE51" s="1658"/>
      <c r="AF51" s="1658"/>
      <c r="AG51" s="1658"/>
      <c r="AH51" s="1658"/>
      <c r="AI51" s="1658"/>
      <c r="AJ51" s="1658"/>
      <c r="AK51" s="1658"/>
      <c r="AL51" s="1658"/>
      <c r="AM51" s="1659"/>
      <c r="AN51" s="1659"/>
      <c r="AO51" s="1659"/>
      <c r="AP51" s="1659"/>
      <c r="AQ51" s="1660"/>
    </row>
    <row r="52" spans="2:43" ht="13.5" customHeight="1" x14ac:dyDescent="0.2">
      <c r="B52" s="887"/>
      <c r="C52" s="888" t="s">
        <v>1906</v>
      </c>
      <c r="D52" s="888">
        <v>1.1000000000000001</v>
      </c>
      <c r="E52" s="888">
        <v>1.2</v>
      </c>
      <c r="F52" s="888">
        <v>1.3</v>
      </c>
      <c r="G52" s="888">
        <v>1.4</v>
      </c>
      <c r="H52" s="888">
        <v>1.5</v>
      </c>
      <c r="I52" s="888">
        <v>1.6</v>
      </c>
      <c r="J52" s="888">
        <v>1.7</v>
      </c>
      <c r="K52" s="888">
        <v>1.8</v>
      </c>
      <c r="L52" s="888">
        <v>1.9</v>
      </c>
      <c r="M52" s="888" t="s">
        <v>1907</v>
      </c>
      <c r="N52" s="888">
        <v>2.1</v>
      </c>
      <c r="O52" s="888">
        <v>2.2000000000000002</v>
      </c>
      <c r="P52" s="888">
        <v>2.2999999999999998</v>
      </c>
      <c r="Q52" s="888">
        <v>2.4</v>
      </c>
      <c r="R52" s="888">
        <v>2.5</v>
      </c>
      <c r="S52" s="888">
        <v>2.6</v>
      </c>
      <c r="T52" s="888">
        <v>2.7</v>
      </c>
      <c r="U52" s="888">
        <v>2.8</v>
      </c>
      <c r="V52" s="888">
        <v>2.9</v>
      </c>
      <c r="W52" s="888">
        <v>3</v>
      </c>
      <c r="X52" s="888">
        <v>3.1</v>
      </c>
      <c r="Y52" s="888">
        <v>3.2</v>
      </c>
      <c r="Z52" s="888">
        <v>3.3</v>
      </c>
      <c r="AA52" s="888">
        <v>3.4</v>
      </c>
      <c r="AB52" s="888">
        <v>3.5</v>
      </c>
      <c r="AC52" s="888">
        <v>3.6</v>
      </c>
      <c r="AD52" s="888">
        <v>3.7</v>
      </c>
      <c r="AE52" s="888">
        <v>3.8</v>
      </c>
      <c r="AF52" s="888">
        <v>3.9</v>
      </c>
      <c r="AG52" s="888">
        <v>4</v>
      </c>
      <c r="AH52" s="888">
        <v>4.0999999999999996</v>
      </c>
      <c r="AI52" s="888">
        <v>4.2</v>
      </c>
      <c r="AJ52" s="888">
        <v>4.3</v>
      </c>
      <c r="AK52" s="888">
        <v>4.4000000000000004</v>
      </c>
      <c r="AL52" s="888">
        <v>4.5</v>
      </c>
      <c r="AM52" s="888">
        <v>4.5999999999999996</v>
      </c>
      <c r="AN52" s="888">
        <v>4.7</v>
      </c>
      <c r="AO52" s="888">
        <v>4.8</v>
      </c>
      <c r="AP52" s="888">
        <v>4.9000000000000004</v>
      </c>
      <c r="AQ52" s="889">
        <v>5</v>
      </c>
    </row>
    <row r="53" spans="2:43" ht="13.5" customHeight="1" x14ac:dyDescent="0.2">
      <c r="B53" s="890">
        <v>1</v>
      </c>
      <c r="C53" s="891">
        <v>458.76</v>
      </c>
      <c r="D53" s="891">
        <v>475.49</v>
      </c>
      <c r="E53" s="891">
        <v>492.22</v>
      </c>
      <c r="F53" s="891">
        <v>508.96</v>
      </c>
      <c r="G53" s="891">
        <v>525.70000000000005</v>
      </c>
      <c r="H53" s="891">
        <v>542.42999999999995</v>
      </c>
      <c r="I53" s="891">
        <v>559.16</v>
      </c>
      <c r="J53" s="891">
        <v>575.91</v>
      </c>
      <c r="K53" s="891">
        <v>592.64</v>
      </c>
      <c r="L53" s="891">
        <v>609.37</v>
      </c>
      <c r="M53" s="891">
        <v>626.12</v>
      </c>
      <c r="N53" s="891">
        <v>642.85</v>
      </c>
      <c r="O53" s="891">
        <v>659.58</v>
      </c>
      <c r="P53" s="891">
        <v>676.32</v>
      </c>
      <c r="Q53" s="891">
        <v>693.06</v>
      </c>
      <c r="R53" s="891">
        <v>709.79</v>
      </c>
      <c r="S53" s="891">
        <v>726.52</v>
      </c>
      <c r="T53" s="891">
        <v>743.27</v>
      </c>
      <c r="U53" s="891">
        <v>760</v>
      </c>
      <c r="V53" s="891">
        <v>776.73</v>
      </c>
      <c r="W53" s="891">
        <v>793.48</v>
      </c>
      <c r="X53" s="891">
        <v>810.21</v>
      </c>
      <c r="Y53" s="891">
        <v>826.94</v>
      </c>
      <c r="Z53" s="891">
        <v>843.67</v>
      </c>
      <c r="AA53" s="891">
        <v>860.42</v>
      </c>
      <c r="AB53" s="891">
        <v>877.15</v>
      </c>
      <c r="AC53" s="891">
        <v>893.88</v>
      </c>
      <c r="AD53" s="891">
        <v>910.63</v>
      </c>
      <c r="AE53" s="891">
        <v>927.36</v>
      </c>
      <c r="AF53" s="891">
        <v>944.09</v>
      </c>
      <c r="AG53" s="891">
        <v>960.84</v>
      </c>
      <c r="AH53" s="891">
        <v>977.57</v>
      </c>
      <c r="AI53" s="891">
        <v>994.3</v>
      </c>
      <c r="AJ53" s="891">
        <v>1011.03</v>
      </c>
      <c r="AK53" s="891">
        <v>1027.78</v>
      </c>
      <c r="AL53" s="891">
        <v>1044.51</v>
      </c>
      <c r="AM53" s="891">
        <v>1061.24</v>
      </c>
      <c r="AN53" s="891">
        <v>1077.99</v>
      </c>
      <c r="AO53" s="891">
        <v>1094.72</v>
      </c>
      <c r="AP53" s="891">
        <v>1111.45</v>
      </c>
      <c r="AQ53" s="892">
        <v>1128.2</v>
      </c>
    </row>
    <row r="54" spans="2:43" ht="13.5" customHeight="1" x14ac:dyDescent="0.2">
      <c r="B54" s="890">
        <v>1.2</v>
      </c>
      <c r="C54" s="891">
        <v>475.49</v>
      </c>
      <c r="D54" s="891">
        <v>492.22</v>
      </c>
      <c r="E54" s="891">
        <v>508.96</v>
      </c>
      <c r="F54" s="891">
        <v>525.70000000000005</v>
      </c>
      <c r="G54" s="891">
        <v>542.42999999999995</v>
      </c>
      <c r="H54" s="891">
        <v>559.16</v>
      </c>
      <c r="I54" s="891">
        <v>575.91</v>
      </c>
      <c r="J54" s="891">
        <v>592.64</v>
      </c>
      <c r="K54" s="891">
        <v>609.37</v>
      </c>
      <c r="L54" s="891">
        <v>626.12</v>
      </c>
      <c r="M54" s="891">
        <v>642.85</v>
      </c>
      <c r="N54" s="891">
        <v>659.58</v>
      </c>
      <c r="O54" s="891">
        <v>676.32</v>
      </c>
      <c r="P54" s="891">
        <v>693.06</v>
      </c>
      <c r="Q54" s="891">
        <v>709.79</v>
      </c>
      <c r="R54" s="891">
        <v>726.52</v>
      </c>
      <c r="S54" s="891">
        <v>743.27</v>
      </c>
      <c r="T54" s="891">
        <v>760</v>
      </c>
      <c r="U54" s="891">
        <v>776.73</v>
      </c>
      <c r="V54" s="891">
        <v>793.48</v>
      </c>
      <c r="W54" s="891">
        <v>810.21</v>
      </c>
      <c r="X54" s="891">
        <v>826.94</v>
      </c>
      <c r="Y54" s="891">
        <v>843.67</v>
      </c>
      <c r="Z54" s="891">
        <v>860.42</v>
      </c>
      <c r="AA54" s="891">
        <v>877.15</v>
      </c>
      <c r="AB54" s="891">
        <v>893.88</v>
      </c>
      <c r="AC54" s="891">
        <v>910.63</v>
      </c>
      <c r="AD54" s="891">
        <v>927.36</v>
      </c>
      <c r="AE54" s="891">
        <v>944.09</v>
      </c>
      <c r="AF54" s="891">
        <v>960.84</v>
      </c>
      <c r="AG54" s="891">
        <v>977.57</v>
      </c>
      <c r="AH54" s="891">
        <v>994.3</v>
      </c>
      <c r="AI54" s="891">
        <v>1011.03</v>
      </c>
      <c r="AJ54" s="891">
        <v>1027.78</v>
      </c>
      <c r="AK54" s="891">
        <v>1044.51</v>
      </c>
      <c r="AL54" s="891">
        <v>1061.24</v>
      </c>
      <c r="AM54" s="891">
        <v>1077.99</v>
      </c>
      <c r="AN54" s="891">
        <v>1094.72</v>
      </c>
      <c r="AO54" s="891">
        <v>1111.45</v>
      </c>
      <c r="AP54" s="891">
        <v>1128.2</v>
      </c>
      <c r="AQ54" s="892">
        <v>1144.93</v>
      </c>
    </row>
    <row r="55" spans="2:43" ht="13.5" customHeight="1" x14ac:dyDescent="0.2">
      <c r="B55" s="890">
        <v>1.4</v>
      </c>
      <c r="C55" s="891">
        <v>492.22</v>
      </c>
      <c r="D55" s="891">
        <v>508.96</v>
      </c>
      <c r="E55" s="891">
        <v>525.70000000000005</v>
      </c>
      <c r="F55" s="891">
        <v>542.42999999999995</v>
      </c>
      <c r="G55" s="891">
        <v>559.16</v>
      </c>
      <c r="H55" s="891">
        <v>575.91</v>
      </c>
      <c r="I55" s="891">
        <v>592.64</v>
      </c>
      <c r="J55" s="891">
        <v>609.37</v>
      </c>
      <c r="K55" s="891">
        <v>626.12</v>
      </c>
      <c r="L55" s="891">
        <v>642.85</v>
      </c>
      <c r="M55" s="891">
        <v>659.58</v>
      </c>
      <c r="N55" s="891">
        <v>676.32</v>
      </c>
      <c r="O55" s="891">
        <v>693.06</v>
      </c>
      <c r="P55" s="891">
        <v>709.79</v>
      </c>
      <c r="Q55" s="891">
        <v>726.52</v>
      </c>
      <c r="R55" s="891">
        <v>743.27</v>
      </c>
      <c r="S55" s="891">
        <v>760</v>
      </c>
      <c r="T55" s="891">
        <v>776.73</v>
      </c>
      <c r="U55" s="891">
        <v>793.48</v>
      </c>
      <c r="V55" s="891">
        <v>810.21</v>
      </c>
      <c r="W55" s="891">
        <v>826.94</v>
      </c>
      <c r="X55" s="891">
        <v>843.67</v>
      </c>
      <c r="Y55" s="891">
        <v>860.42</v>
      </c>
      <c r="Z55" s="891">
        <v>877.15</v>
      </c>
      <c r="AA55" s="891">
        <v>893.88</v>
      </c>
      <c r="AB55" s="891">
        <v>910.63</v>
      </c>
      <c r="AC55" s="891">
        <v>927.36</v>
      </c>
      <c r="AD55" s="891">
        <v>944.09</v>
      </c>
      <c r="AE55" s="891">
        <v>960.84</v>
      </c>
      <c r="AF55" s="891">
        <v>977.57</v>
      </c>
      <c r="AG55" s="891">
        <v>994.3</v>
      </c>
      <c r="AH55" s="891">
        <v>1011.03</v>
      </c>
      <c r="AI55" s="891">
        <v>1027.78</v>
      </c>
      <c r="AJ55" s="891">
        <v>1044.51</v>
      </c>
      <c r="AK55" s="891">
        <v>1061.24</v>
      </c>
      <c r="AL55" s="891">
        <v>1077.99</v>
      </c>
      <c r="AM55" s="891">
        <v>1094.72</v>
      </c>
      <c r="AN55" s="891">
        <v>1111.45</v>
      </c>
      <c r="AO55" s="891">
        <v>1128.2</v>
      </c>
      <c r="AP55" s="891">
        <v>1144.93</v>
      </c>
      <c r="AQ55" s="892">
        <v>1161.6600000000001</v>
      </c>
    </row>
    <row r="56" spans="2:43" ht="13.5" customHeight="1" x14ac:dyDescent="0.2">
      <c r="B56" s="890">
        <v>1.6</v>
      </c>
      <c r="C56" s="891">
        <v>508.96</v>
      </c>
      <c r="D56" s="891">
        <v>525.70000000000005</v>
      </c>
      <c r="E56" s="891">
        <v>542.42999999999995</v>
      </c>
      <c r="F56" s="891">
        <v>559.16</v>
      </c>
      <c r="G56" s="891">
        <v>575.91</v>
      </c>
      <c r="H56" s="891">
        <v>592.64</v>
      </c>
      <c r="I56" s="891">
        <v>609.37</v>
      </c>
      <c r="J56" s="891">
        <v>626.12</v>
      </c>
      <c r="K56" s="891">
        <v>642.85</v>
      </c>
      <c r="L56" s="891">
        <v>659.58</v>
      </c>
      <c r="M56" s="891">
        <v>676.32</v>
      </c>
      <c r="N56" s="891">
        <v>693.06</v>
      </c>
      <c r="O56" s="891">
        <v>709.79</v>
      </c>
      <c r="P56" s="891">
        <v>726.52</v>
      </c>
      <c r="Q56" s="891">
        <v>743.27</v>
      </c>
      <c r="R56" s="891">
        <v>760</v>
      </c>
      <c r="S56" s="891">
        <v>776.73</v>
      </c>
      <c r="T56" s="891">
        <v>793.48</v>
      </c>
      <c r="U56" s="891">
        <v>810.21</v>
      </c>
      <c r="V56" s="891">
        <v>826.94</v>
      </c>
      <c r="W56" s="891">
        <v>843.67</v>
      </c>
      <c r="X56" s="891">
        <v>860.42</v>
      </c>
      <c r="Y56" s="891">
        <v>877.15</v>
      </c>
      <c r="Z56" s="891">
        <v>893.88</v>
      </c>
      <c r="AA56" s="891">
        <v>910.63</v>
      </c>
      <c r="AB56" s="891">
        <v>927.36</v>
      </c>
      <c r="AC56" s="891">
        <v>944.09</v>
      </c>
      <c r="AD56" s="891">
        <v>960.84</v>
      </c>
      <c r="AE56" s="891">
        <v>977.57</v>
      </c>
      <c r="AF56" s="891">
        <v>994.3</v>
      </c>
      <c r="AG56" s="891">
        <v>1011.03</v>
      </c>
      <c r="AH56" s="891">
        <v>1027.78</v>
      </c>
      <c r="AI56" s="891">
        <v>1044.51</v>
      </c>
      <c r="AJ56" s="891">
        <v>1061.24</v>
      </c>
      <c r="AK56" s="891">
        <v>1077.99</v>
      </c>
      <c r="AL56" s="891">
        <v>1094.72</v>
      </c>
      <c r="AM56" s="891">
        <v>1111.45</v>
      </c>
      <c r="AN56" s="891">
        <v>1128.2</v>
      </c>
      <c r="AO56" s="891">
        <v>1144.93</v>
      </c>
      <c r="AP56" s="891">
        <v>1161.6600000000001</v>
      </c>
      <c r="AQ56" s="892">
        <v>1178.3900000000001</v>
      </c>
    </row>
    <row r="57" spans="2:43" ht="13.5" customHeight="1" x14ac:dyDescent="0.2">
      <c r="B57" s="890">
        <v>1.8</v>
      </c>
      <c r="C57" s="891">
        <v>525.70000000000005</v>
      </c>
      <c r="D57" s="891">
        <v>542.42999999999995</v>
      </c>
      <c r="E57" s="891">
        <v>559.16</v>
      </c>
      <c r="F57" s="891">
        <v>575.91</v>
      </c>
      <c r="G57" s="891">
        <v>592.64</v>
      </c>
      <c r="H57" s="891">
        <v>609.37</v>
      </c>
      <c r="I57" s="891">
        <v>626.12</v>
      </c>
      <c r="J57" s="891">
        <v>642.85</v>
      </c>
      <c r="K57" s="891">
        <v>659.58</v>
      </c>
      <c r="L57" s="891">
        <v>676.32</v>
      </c>
      <c r="M57" s="891">
        <v>693.06</v>
      </c>
      <c r="N57" s="891">
        <v>709.79</v>
      </c>
      <c r="O57" s="891">
        <v>726.52</v>
      </c>
      <c r="P57" s="891">
        <v>743.27</v>
      </c>
      <c r="Q57" s="891">
        <v>760</v>
      </c>
      <c r="R57" s="891">
        <v>776.73</v>
      </c>
      <c r="S57" s="891">
        <v>793.48</v>
      </c>
      <c r="T57" s="891">
        <v>810.21</v>
      </c>
      <c r="U57" s="891">
        <v>826.94</v>
      </c>
      <c r="V57" s="891">
        <v>843.67</v>
      </c>
      <c r="W57" s="891">
        <v>860.42</v>
      </c>
      <c r="X57" s="891">
        <v>877.15</v>
      </c>
      <c r="Y57" s="891">
        <v>893.88</v>
      </c>
      <c r="Z57" s="891">
        <v>910.63</v>
      </c>
      <c r="AA57" s="891">
        <v>927.36</v>
      </c>
      <c r="AB57" s="891">
        <v>944.09</v>
      </c>
      <c r="AC57" s="891">
        <v>960.84</v>
      </c>
      <c r="AD57" s="891">
        <v>977.57</v>
      </c>
      <c r="AE57" s="891">
        <v>994.3</v>
      </c>
      <c r="AF57" s="891">
        <v>1011.03</v>
      </c>
      <c r="AG57" s="891">
        <v>1027.78</v>
      </c>
      <c r="AH57" s="891">
        <v>1044.51</v>
      </c>
      <c r="AI57" s="891">
        <v>1061.24</v>
      </c>
      <c r="AJ57" s="891">
        <v>1077.99</v>
      </c>
      <c r="AK57" s="891">
        <v>1094.72</v>
      </c>
      <c r="AL57" s="891">
        <v>1111.45</v>
      </c>
      <c r="AM57" s="891">
        <v>1128.2</v>
      </c>
      <c r="AN57" s="891">
        <v>1144.93</v>
      </c>
      <c r="AO57" s="891">
        <v>1161.6600000000001</v>
      </c>
      <c r="AP57" s="891">
        <v>1178.3900000000001</v>
      </c>
      <c r="AQ57" s="892">
        <v>1195.1400000000001</v>
      </c>
    </row>
    <row r="58" spans="2:43" ht="13.5" customHeight="1" x14ac:dyDescent="0.2">
      <c r="B58" s="890">
        <v>2</v>
      </c>
      <c r="C58" s="891">
        <v>542.42999999999995</v>
      </c>
      <c r="D58" s="891">
        <v>559.16</v>
      </c>
      <c r="E58" s="891">
        <v>575.91</v>
      </c>
      <c r="F58" s="891">
        <v>592.64</v>
      </c>
      <c r="G58" s="891">
        <v>609.37</v>
      </c>
      <c r="H58" s="891">
        <v>626.12</v>
      </c>
      <c r="I58" s="891">
        <v>642.85</v>
      </c>
      <c r="J58" s="891">
        <v>659.58</v>
      </c>
      <c r="K58" s="891">
        <v>676.32</v>
      </c>
      <c r="L58" s="891">
        <v>693.06</v>
      </c>
      <c r="M58" s="891">
        <v>709.79</v>
      </c>
      <c r="N58" s="891">
        <v>726.52</v>
      </c>
      <c r="O58" s="891">
        <v>743.27</v>
      </c>
      <c r="P58" s="891">
        <v>760</v>
      </c>
      <c r="Q58" s="891">
        <v>776.73</v>
      </c>
      <c r="R58" s="891">
        <v>793.48</v>
      </c>
      <c r="S58" s="891">
        <v>810.21</v>
      </c>
      <c r="T58" s="891">
        <v>826.94</v>
      </c>
      <c r="U58" s="891">
        <v>843.67</v>
      </c>
      <c r="V58" s="891">
        <v>860.42</v>
      </c>
      <c r="W58" s="891">
        <v>877.15</v>
      </c>
      <c r="X58" s="891">
        <v>893.88</v>
      </c>
      <c r="Y58" s="891">
        <v>910.63</v>
      </c>
      <c r="Z58" s="891">
        <v>927.36</v>
      </c>
      <c r="AA58" s="891">
        <v>944.09</v>
      </c>
      <c r="AB58" s="891">
        <v>960.84</v>
      </c>
      <c r="AC58" s="891">
        <v>977.57</v>
      </c>
      <c r="AD58" s="891">
        <v>994.3</v>
      </c>
      <c r="AE58" s="891">
        <v>1011.03</v>
      </c>
      <c r="AF58" s="891">
        <v>1027.78</v>
      </c>
      <c r="AG58" s="891">
        <v>1044.51</v>
      </c>
      <c r="AH58" s="891">
        <v>1061.24</v>
      </c>
      <c r="AI58" s="891">
        <v>1077.99</v>
      </c>
      <c r="AJ58" s="891">
        <v>1094.72</v>
      </c>
      <c r="AK58" s="891">
        <v>1111.45</v>
      </c>
      <c r="AL58" s="891">
        <v>1128.2</v>
      </c>
      <c r="AM58" s="891">
        <v>1144.93</v>
      </c>
      <c r="AN58" s="891">
        <v>1161.6600000000001</v>
      </c>
      <c r="AO58" s="891">
        <v>1178.3900000000001</v>
      </c>
      <c r="AP58" s="891">
        <v>1195.1400000000001</v>
      </c>
      <c r="AQ58" s="892">
        <v>1211.8699999999999</v>
      </c>
    </row>
    <row r="59" spans="2:43" ht="13.5" customHeight="1" x14ac:dyDescent="0.2">
      <c r="B59" s="890">
        <v>2.2000000000000002</v>
      </c>
      <c r="C59" s="891">
        <v>559.16</v>
      </c>
      <c r="D59" s="891">
        <v>575.91</v>
      </c>
      <c r="E59" s="891">
        <v>592.64</v>
      </c>
      <c r="F59" s="891">
        <v>609.37</v>
      </c>
      <c r="G59" s="891">
        <v>626.12</v>
      </c>
      <c r="H59" s="891">
        <v>642.85</v>
      </c>
      <c r="I59" s="891">
        <v>659.58</v>
      </c>
      <c r="J59" s="891">
        <v>676.32</v>
      </c>
      <c r="K59" s="891">
        <v>693.06</v>
      </c>
      <c r="L59" s="891">
        <v>709.79</v>
      </c>
      <c r="M59" s="891">
        <v>726.52</v>
      </c>
      <c r="N59" s="891">
        <v>743.27</v>
      </c>
      <c r="O59" s="891">
        <v>760</v>
      </c>
      <c r="P59" s="891">
        <v>776.73</v>
      </c>
      <c r="Q59" s="891">
        <v>793.48</v>
      </c>
      <c r="R59" s="891">
        <v>810.21</v>
      </c>
      <c r="S59" s="891">
        <v>826.94</v>
      </c>
      <c r="T59" s="891">
        <v>843.67</v>
      </c>
      <c r="U59" s="891">
        <v>860.42</v>
      </c>
      <c r="V59" s="891">
        <v>877.15</v>
      </c>
      <c r="W59" s="891">
        <v>893.88</v>
      </c>
      <c r="X59" s="891">
        <v>910.63</v>
      </c>
      <c r="Y59" s="891">
        <v>927.36</v>
      </c>
      <c r="Z59" s="891">
        <v>944.09</v>
      </c>
      <c r="AA59" s="891">
        <v>960.84</v>
      </c>
      <c r="AB59" s="891">
        <v>977.57</v>
      </c>
      <c r="AC59" s="891">
        <v>994.3</v>
      </c>
      <c r="AD59" s="891">
        <v>1011.03</v>
      </c>
      <c r="AE59" s="891">
        <v>1027.78</v>
      </c>
      <c r="AF59" s="891">
        <v>1044.51</v>
      </c>
      <c r="AG59" s="891">
        <v>1061.24</v>
      </c>
      <c r="AH59" s="891">
        <v>1077.99</v>
      </c>
      <c r="AI59" s="891">
        <v>1094.72</v>
      </c>
      <c r="AJ59" s="891">
        <v>1111.45</v>
      </c>
      <c r="AK59" s="891">
        <v>1128.2</v>
      </c>
      <c r="AL59" s="891">
        <v>1144.93</v>
      </c>
      <c r="AM59" s="891">
        <v>1161.6600000000001</v>
      </c>
      <c r="AN59" s="891">
        <v>1178.3900000000001</v>
      </c>
      <c r="AO59" s="891">
        <v>1195.1400000000001</v>
      </c>
      <c r="AP59" s="891">
        <v>1211.8699999999999</v>
      </c>
      <c r="AQ59" s="892">
        <v>1228.5999999999999</v>
      </c>
    </row>
    <row r="60" spans="2:43" ht="13.5" customHeight="1" x14ac:dyDescent="0.2">
      <c r="B60" s="890">
        <v>2.4</v>
      </c>
      <c r="C60" s="891">
        <v>575.91</v>
      </c>
      <c r="D60" s="891">
        <v>592.64</v>
      </c>
      <c r="E60" s="891">
        <v>609.37</v>
      </c>
      <c r="F60" s="891">
        <v>626.12</v>
      </c>
      <c r="G60" s="891">
        <v>642.85</v>
      </c>
      <c r="H60" s="891">
        <v>659.58</v>
      </c>
      <c r="I60" s="891">
        <v>676.32</v>
      </c>
      <c r="J60" s="891">
        <v>693.06</v>
      </c>
      <c r="K60" s="891">
        <v>709.79</v>
      </c>
      <c r="L60" s="891">
        <v>726.52</v>
      </c>
      <c r="M60" s="891">
        <v>743.27</v>
      </c>
      <c r="N60" s="891">
        <v>760</v>
      </c>
      <c r="O60" s="891">
        <v>776.73</v>
      </c>
      <c r="P60" s="891">
        <v>793.48</v>
      </c>
      <c r="Q60" s="891">
        <v>810.21</v>
      </c>
      <c r="R60" s="891">
        <v>826.94</v>
      </c>
      <c r="S60" s="891">
        <v>843.67</v>
      </c>
      <c r="T60" s="891">
        <v>860.42</v>
      </c>
      <c r="U60" s="891">
        <v>877.15</v>
      </c>
      <c r="V60" s="891">
        <v>893.88</v>
      </c>
      <c r="W60" s="891">
        <v>910.63</v>
      </c>
      <c r="X60" s="891">
        <v>927.36</v>
      </c>
      <c r="Y60" s="891">
        <v>944.09</v>
      </c>
      <c r="Z60" s="891">
        <v>960.84</v>
      </c>
      <c r="AA60" s="891">
        <v>977.57</v>
      </c>
      <c r="AB60" s="891">
        <v>994.3</v>
      </c>
      <c r="AC60" s="891">
        <v>1011.03</v>
      </c>
      <c r="AD60" s="891">
        <v>1027.78</v>
      </c>
      <c r="AE60" s="891">
        <v>1044.51</v>
      </c>
      <c r="AF60" s="891">
        <v>1061.24</v>
      </c>
      <c r="AG60" s="891">
        <v>1077.99</v>
      </c>
      <c r="AH60" s="891">
        <v>1094.72</v>
      </c>
      <c r="AI60" s="891">
        <v>1111.45</v>
      </c>
      <c r="AJ60" s="891">
        <v>1128.2</v>
      </c>
      <c r="AK60" s="891">
        <v>1144.93</v>
      </c>
      <c r="AL60" s="891">
        <v>1161.6600000000001</v>
      </c>
      <c r="AM60" s="891">
        <v>1178.3900000000001</v>
      </c>
      <c r="AN60" s="891">
        <v>1195.1400000000001</v>
      </c>
      <c r="AO60" s="891">
        <v>1211.8699999999999</v>
      </c>
      <c r="AP60" s="891">
        <v>1228.5999999999999</v>
      </c>
      <c r="AQ60" s="892">
        <v>1245.3499999999999</v>
      </c>
    </row>
    <row r="61" spans="2:43" ht="13.5" customHeight="1" x14ac:dyDescent="0.2">
      <c r="B61" s="890">
        <v>2.6</v>
      </c>
      <c r="C61" s="891">
        <v>592.64</v>
      </c>
      <c r="D61" s="891">
        <v>609.37</v>
      </c>
      <c r="E61" s="891">
        <v>626.12</v>
      </c>
      <c r="F61" s="891">
        <v>642.85</v>
      </c>
      <c r="G61" s="891">
        <v>659.58</v>
      </c>
      <c r="H61" s="891">
        <v>676.32</v>
      </c>
      <c r="I61" s="891">
        <v>693.06</v>
      </c>
      <c r="J61" s="891">
        <v>709.79</v>
      </c>
      <c r="K61" s="891">
        <v>726.52</v>
      </c>
      <c r="L61" s="891">
        <v>743.27</v>
      </c>
      <c r="M61" s="891">
        <v>760</v>
      </c>
      <c r="N61" s="891">
        <v>776.73</v>
      </c>
      <c r="O61" s="891">
        <v>793.48</v>
      </c>
      <c r="P61" s="891">
        <v>810.21</v>
      </c>
      <c r="Q61" s="891">
        <v>826.94</v>
      </c>
      <c r="R61" s="891">
        <v>843.67</v>
      </c>
      <c r="S61" s="891">
        <v>860.42</v>
      </c>
      <c r="T61" s="891">
        <v>877.15</v>
      </c>
      <c r="U61" s="891">
        <v>893.88</v>
      </c>
      <c r="V61" s="891">
        <v>910.63</v>
      </c>
      <c r="W61" s="891">
        <v>927.36</v>
      </c>
      <c r="X61" s="891">
        <v>944.09</v>
      </c>
      <c r="Y61" s="891">
        <v>960.84</v>
      </c>
      <c r="Z61" s="891">
        <v>977.57</v>
      </c>
      <c r="AA61" s="891">
        <v>994.3</v>
      </c>
      <c r="AB61" s="891">
        <v>1011.03</v>
      </c>
      <c r="AC61" s="891">
        <v>1027.78</v>
      </c>
      <c r="AD61" s="891">
        <v>1044.51</v>
      </c>
      <c r="AE61" s="891">
        <v>1061.24</v>
      </c>
      <c r="AF61" s="891">
        <v>1077.99</v>
      </c>
      <c r="AG61" s="891">
        <v>1094.72</v>
      </c>
      <c r="AH61" s="891">
        <v>1111.45</v>
      </c>
      <c r="AI61" s="891">
        <v>1128.2</v>
      </c>
      <c r="AJ61" s="891">
        <v>1144.93</v>
      </c>
      <c r="AK61" s="891">
        <v>1161.6600000000001</v>
      </c>
      <c r="AL61" s="891">
        <v>1178.3900000000001</v>
      </c>
      <c r="AM61" s="891">
        <v>1195.1400000000001</v>
      </c>
      <c r="AN61" s="891">
        <v>1211.8699999999999</v>
      </c>
      <c r="AO61" s="891">
        <v>1228.5999999999999</v>
      </c>
      <c r="AP61" s="891">
        <v>1245.3499999999999</v>
      </c>
      <c r="AQ61" s="892">
        <v>1262.08</v>
      </c>
    </row>
    <row r="62" spans="2:43" ht="13.5" customHeight="1" x14ac:dyDescent="0.2">
      <c r="B62" s="890">
        <v>2.8</v>
      </c>
      <c r="C62" s="891">
        <v>609.37</v>
      </c>
      <c r="D62" s="891">
        <v>626.12</v>
      </c>
      <c r="E62" s="891">
        <v>642.85</v>
      </c>
      <c r="F62" s="891">
        <v>659.58</v>
      </c>
      <c r="G62" s="891">
        <v>676.32</v>
      </c>
      <c r="H62" s="891">
        <v>693.06</v>
      </c>
      <c r="I62" s="891">
        <v>709.79</v>
      </c>
      <c r="J62" s="891">
        <v>726.52</v>
      </c>
      <c r="K62" s="891">
        <v>743.27</v>
      </c>
      <c r="L62" s="891">
        <v>760</v>
      </c>
      <c r="M62" s="891">
        <v>776.73</v>
      </c>
      <c r="N62" s="891">
        <v>793.48</v>
      </c>
      <c r="O62" s="891">
        <v>810.21</v>
      </c>
      <c r="P62" s="891">
        <v>826.94</v>
      </c>
      <c r="Q62" s="891">
        <v>843.67</v>
      </c>
      <c r="R62" s="891">
        <v>860.42</v>
      </c>
      <c r="S62" s="891">
        <v>877.15</v>
      </c>
      <c r="T62" s="891">
        <v>893.88</v>
      </c>
      <c r="U62" s="891">
        <v>910.63</v>
      </c>
      <c r="V62" s="891">
        <v>927.36</v>
      </c>
      <c r="W62" s="891">
        <v>944.09</v>
      </c>
      <c r="X62" s="891">
        <v>960.84</v>
      </c>
      <c r="Y62" s="891">
        <v>977.57</v>
      </c>
      <c r="Z62" s="891">
        <v>994.3</v>
      </c>
      <c r="AA62" s="891">
        <v>1011.03</v>
      </c>
      <c r="AB62" s="891">
        <v>1027.78</v>
      </c>
      <c r="AC62" s="891">
        <v>1044.51</v>
      </c>
      <c r="AD62" s="891">
        <v>1061.24</v>
      </c>
      <c r="AE62" s="891">
        <v>1077.99</v>
      </c>
      <c r="AF62" s="891">
        <v>1094.72</v>
      </c>
      <c r="AG62" s="891">
        <v>1111.45</v>
      </c>
      <c r="AH62" s="891">
        <v>1128.2</v>
      </c>
      <c r="AI62" s="891">
        <v>1144.93</v>
      </c>
      <c r="AJ62" s="891">
        <v>1161.6600000000001</v>
      </c>
      <c r="AK62" s="891">
        <v>1178.3900000000001</v>
      </c>
      <c r="AL62" s="891">
        <v>1195.1400000000001</v>
      </c>
      <c r="AM62" s="891">
        <v>1211.8699999999999</v>
      </c>
      <c r="AN62" s="891">
        <v>1228.5999999999999</v>
      </c>
      <c r="AO62" s="891">
        <v>1245.3499999999999</v>
      </c>
      <c r="AP62" s="891">
        <v>1262.08</v>
      </c>
      <c r="AQ62" s="892">
        <v>1278.81</v>
      </c>
    </row>
    <row r="63" spans="2:43" ht="13.5" customHeight="1" x14ac:dyDescent="0.2">
      <c r="B63" s="890">
        <v>3</v>
      </c>
      <c r="C63" s="891">
        <v>626.12</v>
      </c>
      <c r="D63" s="891">
        <v>642.85</v>
      </c>
      <c r="E63" s="891">
        <v>659.58</v>
      </c>
      <c r="F63" s="891">
        <v>676.32</v>
      </c>
      <c r="G63" s="891">
        <v>693.06</v>
      </c>
      <c r="H63" s="891">
        <v>709.79</v>
      </c>
      <c r="I63" s="891">
        <v>726.52</v>
      </c>
      <c r="J63" s="891">
        <v>743.27</v>
      </c>
      <c r="K63" s="891">
        <v>760</v>
      </c>
      <c r="L63" s="891">
        <v>776.73</v>
      </c>
      <c r="M63" s="891">
        <v>793.48</v>
      </c>
      <c r="N63" s="891">
        <v>810.21</v>
      </c>
      <c r="O63" s="891">
        <v>826.94</v>
      </c>
      <c r="P63" s="891">
        <v>843.67</v>
      </c>
      <c r="Q63" s="891">
        <v>860.42</v>
      </c>
      <c r="R63" s="891">
        <v>877.15</v>
      </c>
      <c r="S63" s="891">
        <v>893.88</v>
      </c>
      <c r="T63" s="891">
        <v>910.63</v>
      </c>
      <c r="U63" s="891">
        <v>927.36</v>
      </c>
      <c r="V63" s="891">
        <v>944.09</v>
      </c>
      <c r="W63" s="891">
        <v>960.84</v>
      </c>
      <c r="X63" s="891">
        <v>977.57</v>
      </c>
      <c r="Y63" s="891">
        <v>994.3</v>
      </c>
      <c r="Z63" s="891">
        <v>1011.03</v>
      </c>
      <c r="AA63" s="891">
        <v>1027.78</v>
      </c>
      <c r="AB63" s="891">
        <v>1044.51</v>
      </c>
      <c r="AC63" s="891">
        <v>1061.24</v>
      </c>
      <c r="AD63" s="891">
        <v>1077.99</v>
      </c>
      <c r="AE63" s="891">
        <v>1094.72</v>
      </c>
      <c r="AF63" s="891">
        <v>1111.45</v>
      </c>
      <c r="AG63" s="891">
        <v>1128.2</v>
      </c>
      <c r="AH63" s="891">
        <v>1144.93</v>
      </c>
      <c r="AI63" s="891">
        <v>1161.6600000000001</v>
      </c>
      <c r="AJ63" s="891">
        <v>1178.3900000000001</v>
      </c>
      <c r="AK63" s="891">
        <v>1195.1400000000001</v>
      </c>
      <c r="AL63" s="891">
        <v>1211.8699999999999</v>
      </c>
      <c r="AM63" s="891">
        <v>1228.5999999999999</v>
      </c>
      <c r="AN63" s="891">
        <v>1245.3499999999999</v>
      </c>
      <c r="AO63" s="891">
        <v>1262.08</v>
      </c>
      <c r="AP63" s="891">
        <v>1278.81</v>
      </c>
      <c r="AQ63" s="892">
        <v>1295.56</v>
      </c>
    </row>
    <row r="64" spans="2:43" ht="13.5" customHeight="1" x14ac:dyDescent="0.2">
      <c r="B64" s="890">
        <v>3.2</v>
      </c>
      <c r="C64" s="891">
        <v>642.85</v>
      </c>
      <c r="D64" s="891">
        <v>659.58</v>
      </c>
      <c r="E64" s="891">
        <v>676.32</v>
      </c>
      <c r="F64" s="891">
        <v>693.06</v>
      </c>
      <c r="G64" s="891">
        <v>709.79</v>
      </c>
      <c r="H64" s="891">
        <v>726.52</v>
      </c>
      <c r="I64" s="891">
        <v>743.27</v>
      </c>
      <c r="J64" s="891">
        <v>760</v>
      </c>
      <c r="K64" s="891">
        <v>776.73</v>
      </c>
      <c r="L64" s="891">
        <v>793.48</v>
      </c>
      <c r="M64" s="891">
        <v>810.21</v>
      </c>
      <c r="N64" s="891">
        <v>826.94</v>
      </c>
      <c r="O64" s="891">
        <v>843.67</v>
      </c>
      <c r="P64" s="891">
        <v>860.42</v>
      </c>
      <c r="Q64" s="891">
        <v>877.15</v>
      </c>
      <c r="R64" s="891">
        <v>893.88</v>
      </c>
      <c r="S64" s="891">
        <v>910.63</v>
      </c>
      <c r="T64" s="891">
        <v>927.36</v>
      </c>
      <c r="U64" s="891">
        <v>944.09</v>
      </c>
      <c r="V64" s="891">
        <v>960.84</v>
      </c>
      <c r="W64" s="891">
        <v>977.57</v>
      </c>
      <c r="X64" s="891">
        <v>994.3</v>
      </c>
      <c r="Y64" s="891">
        <v>1011.03</v>
      </c>
      <c r="Z64" s="891">
        <v>1027.78</v>
      </c>
      <c r="AA64" s="891">
        <v>1044.51</v>
      </c>
      <c r="AB64" s="891">
        <v>1061.24</v>
      </c>
      <c r="AC64" s="891">
        <v>1077.99</v>
      </c>
      <c r="AD64" s="891">
        <v>1094.72</v>
      </c>
      <c r="AE64" s="891">
        <v>1111.45</v>
      </c>
      <c r="AF64" s="891">
        <v>1128.2</v>
      </c>
      <c r="AG64" s="891">
        <v>1144.93</v>
      </c>
      <c r="AH64" s="891">
        <v>1161.6600000000001</v>
      </c>
      <c r="AI64" s="891">
        <v>1178.3900000000001</v>
      </c>
      <c r="AJ64" s="891">
        <v>1195.1400000000001</v>
      </c>
      <c r="AK64" s="891">
        <v>1211.8699999999999</v>
      </c>
      <c r="AL64" s="891">
        <v>1228.5999999999999</v>
      </c>
      <c r="AM64" s="891">
        <v>1245.3499999999999</v>
      </c>
      <c r="AN64" s="891">
        <v>1262.08</v>
      </c>
      <c r="AO64" s="891">
        <v>1278.81</v>
      </c>
      <c r="AP64" s="891">
        <v>1295.56</v>
      </c>
      <c r="AQ64" s="892">
        <v>1312.29</v>
      </c>
    </row>
    <row r="65" spans="2:43" ht="13.5" customHeight="1" x14ac:dyDescent="0.2">
      <c r="B65" s="890">
        <v>3.4</v>
      </c>
      <c r="C65" s="891">
        <v>659.58</v>
      </c>
      <c r="D65" s="891">
        <v>676.32</v>
      </c>
      <c r="E65" s="891">
        <v>693.06</v>
      </c>
      <c r="F65" s="891">
        <v>709.79</v>
      </c>
      <c r="G65" s="891">
        <v>726.52</v>
      </c>
      <c r="H65" s="891">
        <v>743.27</v>
      </c>
      <c r="I65" s="891">
        <v>760</v>
      </c>
      <c r="J65" s="891">
        <v>776.73</v>
      </c>
      <c r="K65" s="891">
        <v>793.48</v>
      </c>
      <c r="L65" s="891">
        <v>810.21</v>
      </c>
      <c r="M65" s="891">
        <v>826.94</v>
      </c>
      <c r="N65" s="891">
        <v>843.67</v>
      </c>
      <c r="O65" s="891">
        <v>860.42</v>
      </c>
      <c r="P65" s="891">
        <v>877.15</v>
      </c>
      <c r="Q65" s="891">
        <v>893.88</v>
      </c>
      <c r="R65" s="891">
        <v>910.63</v>
      </c>
      <c r="S65" s="891">
        <v>927.36</v>
      </c>
      <c r="T65" s="891">
        <v>944.09</v>
      </c>
      <c r="U65" s="891">
        <v>960.84</v>
      </c>
      <c r="V65" s="891">
        <v>977.57</v>
      </c>
      <c r="W65" s="891">
        <v>994.3</v>
      </c>
      <c r="X65" s="891">
        <v>1011.03</v>
      </c>
      <c r="Y65" s="891">
        <v>1027.78</v>
      </c>
      <c r="Z65" s="891">
        <v>1044.51</v>
      </c>
      <c r="AA65" s="891">
        <v>1061.24</v>
      </c>
      <c r="AB65" s="891">
        <v>1077.99</v>
      </c>
      <c r="AC65" s="891">
        <v>1094.72</v>
      </c>
      <c r="AD65" s="891">
        <v>1111.45</v>
      </c>
      <c r="AE65" s="891">
        <v>1128.2</v>
      </c>
      <c r="AF65" s="891">
        <v>1144.93</v>
      </c>
      <c r="AG65" s="891">
        <v>1161.6600000000001</v>
      </c>
      <c r="AH65" s="891">
        <v>1178.3900000000001</v>
      </c>
      <c r="AI65" s="891">
        <v>1195.1400000000001</v>
      </c>
      <c r="AJ65" s="891">
        <v>1211.8699999999999</v>
      </c>
      <c r="AK65" s="891">
        <v>1228.5999999999999</v>
      </c>
      <c r="AL65" s="891">
        <v>1245.3499999999999</v>
      </c>
      <c r="AM65" s="891">
        <v>1262.08</v>
      </c>
      <c r="AN65" s="891">
        <v>1278.81</v>
      </c>
      <c r="AO65" s="891">
        <v>1295.56</v>
      </c>
      <c r="AP65" s="891">
        <v>1312.29</v>
      </c>
      <c r="AQ65" s="892">
        <v>1329.02</v>
      </c>
    </row>
    <row r="66" spans="2:43" ht="13.5" customHeight="1" x14ac:dyDescent="0.2">
      <c r="B66" s="890">
        <v>3.6</v>
      </c>
      <c r="C66" s="891">
        <v>676.32</v>
      </c>
      <c r="D66" s="891">
        <v>693.06</v>
      </c>
      <c r="E66" s="891">
        <v>709.79</v>
      </c>
      <c r="F66" s="891">
        <v>726.52</v>
      </c>
      <c r="G66" s="891">
        <v>743.27</v>
      </c>
      <c r="H66" s="891">
        <v>760</v>
      </c>
      <c r="I66" s="891">
        <v>776.73</v>
      </c>
      <c r="J66" s="891">
        <v>793.48</v>
      </c>
      <c r="K66" s="891">
        <v>810.21</v>
      </c>
      <c r="L66" s="891">
        <v>826.94</v>
      </c>
      <c r="M66" s="891">
        <v>843.67</v>
      </c>
      <c r="N66" s="891">
        <v>860.42</v>
      </c>
      <c r="O66" s="891">
        <v>877.15</v>
      </c>
      <c r="P66" s="891">
        <v>893.88</v>
      </c>
      <c r="Q66" s="891">
        <v>910.63</v>
      </c>
      <c r="R66" s="891">
        <v>927.36</v>
      </c>
      <c r="S66" s="891">
        <v>944.09</v>
      </c>
      <c r="T66" s="891">
        <v>960.84</v>
      </c>
      <c r="U66" s="891">
        <v>977.57</v>
      </c>
      <c r="V66" s="891">
        <v>994.3</v>
      </c>
      <c r="W66" s="891">
        <v>1011.03</v>
      </c>
      <c r="X66" s="891">
        <v>1027.78</v>
      </c>
      <c r="Y66" s="891">
        <v>1044.51</v>
      </c>
      <c r="Z66" s="891">
        <v>1061.24</v>
      </c>
      <c r="AA66" s="891">
        <v>1077.99</v>
      </c>
      <c r="AB66" s="891">
        <v>1094.72</v>
      </c>
      <c r="AC66" s="891">
        <v>1111.45</v>
      </c>
      <c r="AD66" s="891">
        <v>1128.2</v>
      </c>
      <c r="AE66" s="891">
        <v>1144.93</v>
      </c>
      <c r="AF66" s="891">
        <v>1161.6600000000001</v>
      </c>
      <c r="AG66" s="891">
        <v>1178.3900000000001</v>
      </c>
      <c r="AH66" s="891">
        <v>1195.1400000000001</v>
      </c>
      <c r="AI66" s="891">
        <v>1211.8699999999999</v>
      </c>
      <c r="AJ66" s="891">
        <v>1228.5999999999999</v>
      </c>
      <c r="AK66" s="891">
        <v>1245.3499999999999</v>
      </c>
      <c r="AL66" s="891">
        <v>1262.08</v>
      </c>
      <c r="AM66" s="891">
        <v>1278.81</v>
      </c>
      <c r="AN66" s="891">
        <v>1295.56</v>
      </c>
      <c r="AO66" s="891">
        <v>1312.29</v>
      </c>
      <c r="AP66" s="891">
        <v>1329.02</v>
      </c>
      <c r="AQ66" s="892">
        <v>1345.75</v>
      </c>
    </row>
    <row r="67" spans="2:43" ht="13.5" customHeight="1" x14ac:dyDescent="0.2">
      <c r="B67" s="890">
        <v>3.8</v>
      </c>
      <c r="C67" s="891">
        <v>693.05</v>
      </c>
      <c r="D67" s="891">
        <v>709.79</v>
      </c>
      <c r="E67" s="891">
        <v>726.52</v>
      </c>
      <c r="F67" s="891">
        <v>743.27</v>
      </c>
      <c r="G67" s="891">
        <v>760</v>
      </c>
      <c r="H67" s="891">
        <v>776.73</v>
      </c>
      <c r="I67" s="891">
        <v>793.48</v>
      </c>
      <c r="J67" s="891">
        <v>810.21</v>
      </c>
      <c r="K67" s="891">
        <v>826.94</v>
      </c>
      <c r="L67" s="891">
        <v>843.67</v>
      </c>
      <c r="M67" s="891">
        <v>860.42</v>
      </c>
      <c r="N67" s="891">
        <v>877.15</v>
      </c>
      <c r="O67" s="891">
        <v>893.88</v>
      </c>
      <c r="P67" s="891">
        <v>910.63</v>
      </c>
      <c r="Q67" s="891">
        <v>927.36</v>
      </c>
      <c r="R67" s="891">
        <v>944.09</v>
      </c>
      <c r="S67" s="891">
        <v>960.84</v>
      </c>
      <c r="T67" s="891">
        <v>977.57</v>
      </c>
      <c r="U67" s="891">
        <v>994.3</v>
      </c>
      <c r="V67" s="891">
        <v>1011.03</v>
      </c>
      <c r="W67" s="891">
        <v>1027.78</v>
      </c>
      <c r="X67" s="891">
        <v>1044.51</v>
      </c>
      <c r="Y67" s="891">
        <v>1061.24</v>
      </c>
      <c r="Z67" s="891">
        <v>1077.99</v>
      </c>
      <c r="AA67" s="891">
        <v>1094.72</v>
      </c>
      <c r="AB67" s="891">
        <v>1111.45</v>
      </c>
      <c r="AC67" s="891">
        <v>1128.2</v>
      </c>
      <c r="AD67" s="891">
        <v>1144.93</v>
      </c>
      <c r="AE67" s="891">
        <v>1161.6600000000001</v>
      </c>
      <c r="AF67" s="891">
        <v>1178.3900000000001</v>
      </c>
      <c r="AG67" s="891">
        <v>1195.1400000000001</v>
      </c>
      <c r="AH67" s="891">
        <v>1211.8699999999999</v>
      </c>
      <c r="AI67" s="891">
        <v>1228.5999999999999</v>
      </c>
      <c r="AJ67" s="891">
        <v>1245.3499999999999</v>
      </c>
      <c r="AK67" s="891">
        <v>1262.08</v>
      </c>
      <c r="AL67" s="891">
        <v>1278.81</v>
      </c>
      <c r="AM67" s="891">
        <v>1295.56</v>
      </c>
      <c r="AN67" s="891">
        <v>1312.29</v>
      </c>
      <c r="AO67" s="891">
        <v>1329.02</v>
      </c>
      <c r="AP67" s="891">
        <v>1345.75</v>
      </c>
      <c r="AQ67" s="892">
        <v>1362.5</v>
      </c>
    </row>
    <row r="68" spans="2:43" ht="13.5" customHeight="1" x14ac:dyDescent="0.2">
      <c r="B68" s="890">
        <v>4</v>
      </c>
      <c r="C68" s="891">
        <v>709.78</v>
      </c>
      <c r="D68" s="891">
        <v>726.52</v>
      </c>
      <c r="E68" s="891">
        <v>743.27</v>
      </c>
      <c r="F68" s="891">
        <v>760</v>
      </c>
      <c r="G68" s="891">
        <v>776.73</v>
      </c>
      <c r="H68" s="891">
        <v>793.48</v>
      </c>
      <c r="I68" s="891">
        <v>810.21</v>
      </c>
      <c r="J68" s="891">
        <v>826.94</v>
      </c>
      <c r="K68" s="891">
        <v>843.67</v>
      </c>
      <c r="L68" s="891">
        <v>860.42</v>
      </c>
      <c r="M68" s="891">
        <v>877.15</v>
      </c>
      <c r="N68" s="891">
        <v>893.88</v>
      </c>
      <c r="O68" s="891">
        <v>910.63</v>
      </c>
      <c r="P68" s="891">
        <v>927.36</v>
      </c>
      <c r="Q68" s="891">
        <v>944.09</v>
      </c>
      <c r="R68" s="891">
        <v>960.84</v>
      </c>
      <c r="S68" s="891">
        <v>977.57</v>
      </c>
      <c r="T68" s="891">
        <v>994.3</v>
      </c>
      <c r="U68" s="891">
        <v>1011.03</v>
      </c>
      <c r="V68" s="891">
        <v>1027.78</v>
      </c>
      <c r="W68" s="891">
        <v>1044.51</v>
      </c>
      <c r="X68" s="891">
        <v>1061.24</v>
      </c>
      <c r="Y68" s="891">
        <v>1077.99</v>
      </c>
      <c r="Z68" s="891">
        <v>1094.72</v>
      </c>
      <c r="AA68" s="891">
        <v>1111.45</v>
      </c>
      <c r="AB68" s="891">
        <v>1128.2</v>
      </c>
      <c r="AC68" s="891">
        <v>1144.93</v>
      </c>
      <c r="AD68" s="891">
        <v>1161.6600000000001</v>
      </c>
      <c r="AE68" s="891">
        <v>1178.3900000000001</v>
      </c>
      <c r="AF68" s="891">
        <v>1195.1400000000001</v>
      </c>
      <c r="AG68" s="891">
        <v>1211.8699999999999</v>
      </c>
      <c r="AH68" s="891">
        <v>1228.5999999999999</v>
      </c>
      <c r="AI68" s="891">
        <v>1245.3499999999999</v>
      </c>
      <c r="AJ68" s="891">
        <v>1262.08</v>
      </c>
      <c r="AK68" s="891">
        <v>1278.81</v>
      </c>
      <c r="AL68" s="891">
        <v>1295.56</v>
      </c>
      <c r="AM68" s="891">
        <v>1312.29</v>
      </c>
      <c r="AN68" s="891">
        <v>1329.02</v>
      </c>
      <c r="AO68" s="891">
        <v>1345.75</v>
      </c>
      <c r="AP68" s="891">
        <v>1362.5</v>
      </c>
      <c r="AQ68" s="892">
        <v>1379.23</v>
      </c>
    </row>
    <row r="69" spans="2:43" ht="13.5" customHeight="1" x14ac:dyDescent="0.2">
      <c r="B69" s="890">
        <v>4.2</v>
      </c>
      <c r="C69" s="891">
        <v>726.51</v>
      </c>
      <c r="D69" s="891">
        <v>743.26</v>
      </c>
      <c r="E69" s="891">
        <v>760.01</v>
      </c>
      <c r="F69" s="891">
        <v>776.73</v>
      </c>
      <c r="G69" s="891">
        <v>793.47</v>
      </c>
      <c r="H69" s="891">
        <v>810.22</v>
      </c>
      <c r="I69" s="891">
        <v>826.94</v>
      </c>
      <c r="J69" s="891">
        <v>843.67</v>
      </c>
      <c r="K69" s="891">
        <v>860.41</v>
      </c>
      <c r="L69" s="891">
        <v>877.16</v>
      </c>
      <c r="M69" s="891">
        <v>893.88</v>
      </c>
      <c r="N69" s="891">
        <v>910.62</v>
      </c>
      <c r="O69" s="891">
        <v>927.37</v>
      </c>
      <c r="P69" s="891">
        <v>944.09</v>
      </c>
      <c r="Q69" s="891">
        <v>960.83</v>
      </c>
      <c r="R69" s="891">
        <v>977.58</v>
      </c>
      <c r="S69" s="891">
        <v>994.3</v>
      </c>
      <c r="T69" s="891">
        <v>1011.03</v>
      </c>
      <c r="U69" s="891">
        <v>1027.77</v>
      </c>
      <c r="V69" s="891">
        <v>1044.52</v>
      </c>
      <c r="W69" s="891">
        <v>1061.24</v>
      </c>
      <c r="X69" s="891">
        <v>1077.98</v>
      </c>
      <c r="Y69" s="891">
        <v>1094.73</v>
      </c>
      <c r="Z69" s="891">
        <v>1111.45</v>
      </c>
      <c r="AA69" s="891">
        <v>1128.18</v>
      </c>
      <c r="AB69" s="891">
        <v>1144.94</v>
      </c>
      <c r="AC69" s="891">
        <v>1161.6600000000001</v>
      </c>
      <c r="AD69" s="891">
        <v>1178.3900000000001</v>
      </c>
      <c r="AE69" s="891">
        <v>1195.1300000000001</v>
      </c>
      <c r="AF69" s="891">
        <v>1211.8800000000001</v>
      </c>
      <c r="AG69" s="891">
        <v>1228.5999999999999</v>
      </c>
      <c r="AH69" s="891">
        <v>1245.3399999999999</v>
      </c>
      <c r="AI69" s="891">
        <v>1262.0899999999999</v>
      </c>
      <c r="AJ69" s="891">
        <v>1278.81</v>
      </c>
      <c r="AK69" s="891">
        <v>1295.54</v>
      </c>
      <c r="AL69" s="891">
        <v>1312.3</v>
      </c>
      <c r="AM69" s="891">
        <v>1329.02</v>
      </c>
      <c r="AN69" s="891">
        <v>1345.75</v>
      </c>
      <c r="AO69" s="891">
        <v>1362.49</v>
      </c>
      <c r="AP69" s="891">
        <v>1379.24</v>
      </c>
      <c r="AQ69" s="892">
        <v>1395.96</v>
      </c>
    </row>
    <row r="70" spans="2:43" ht="13.5" customHeight="1" x14ac:dyDescent="0.2">
      <c r="B70" s="890">
        <v>4.4000000000000004</v>
      </c>
      <c r="C70" s="891">
        <v>743.25</v>
      </c>
      <c r="D70" s="891">
        <v>759.99</v>
      </c>
      <c r="E70" s="891">
        <v>776.76</v>
      </c>
      <c r="F70" s="891">
        <v>793.47</v>
      </c>
      <c r="G70" s="891">
        <v>810.2</v>
      </c>
      <c r="H70" s="891">
        <v>826.97</v>
      </c>
      <c r="I70" s="891">
        <v>843.67</v>
      </c>
      <c r="J70" s="891">
        <v>860.41</v>
      </c>
      <c r="K70" s="891">
        <v>877.14</v>
      </c>
      <c r="L70" s="891">
        <v>893.91</v>
      </c>
      <c r="M70" s="891">
        <v>910.62</v>
      </c>
      <c r="N70" s="891">
        <v>927.35</v>
      </c>
      <c r="O70" s="891">
        <v>944.12</v>
      </c>
      <c r="P70" s="891">
        <v>960.83</v>
      </c>
      <c r="Q70" s="891">
        <v>977.56</v>
      </c>
      <c r="R70" s="891">
        <v>994.32</v>
      </c>
      <c r="S70" s="891">
        <v>1011.03</v>
      </c>
      <c r="T70" s="891">
        <v>1027.77</v>
      </c>
      <c r="U70" s="891">
        <v>1044.5</v>
      </c>
      <c r="V70" s="891">
        <v>1061.27</v>
      </c>
      <c r="W70" s="891">
        <v>1077.98</v>
      </c>
      <c r="X70" s="891">
        <v>1094.71</v>
      </c>
      <c r="Y70" s="891">
        <v>1111.48</v>
      </c>
      <c r="Z70" s="891">
        <v>1128.18</v>
      </c>
      <c r="AA70" s="891">
        <v>1144.92</v>
      </c>
      <c r="AB70" s="891">
        <v>1161.68</v>
      </c>
      <c r="AC70" s="891">
        <v>1178.3900000000001</v>
      </c>
      <c r="AD70" s="891">
        <v>1195.1300000000001</v>
      </c>
      <c r="AE70" s="891">
        <v>1211.8599999999999</v>
      </c>
      <c r="AF70" s="891">
        <v>1228.6300000000001</v>
      </c>
      <c r="AG70" s="891">
        <v>1245.3399999999999</v>
      </c>
      <c r="AH70" s="891">
        <v>1262.07</v>
      </c>
      <c r="AI70" s="891">
        <v>1278.83</v>
      </c>
      <c r="AJ70" s="891">
        <v>1295.54</v>
      </c>
      <c r="AK70" s="891">
        <v>1312.28</v>
      </c>
      <c r="AL70" s="891">
        <v>1329.04</v>
      </c>
      <c r="AM70" s="891">
        <v>1345.75</v>
      </c>
      <c r="AN70" s="891">
        <v>1362.49</v>
      </c>
      <c r="AO70" s="891">
        <v>1379.22</v>
      </c>
      <c r="AP70" s="891">
        <v>1395.99</v>
      </c>
      <c r="AQ70" s="892">
        <v>1412.69</v>
      </c>
    </row>
    <row r="71" spans="2:43" ht="13.5" customHeight="1" x14ac:dyDescent="0.2">
      <c r="B71" s="890">
        <v>4.5999999999999996</v>
      </c>
      <c r="C71" s="891">
        <v>759.98</v>
      </c>
      <c r="D71" s="891">
        <v>776.72</v>
      </c>
      <c r="E71" s="891">
        <v>793.5</v>
      </c>
      <c r="F71" s="891">
        <v>810.2</v>
      </c>
      <c r="G71" s="891">
        <v>826.93</v>
      </c>
      <c r="H71" s="891">
        <v>843.71</v>
      </c>
      <c r="I71" s="891">
        <v>860.41</v>
      </c>
      <c r="J71" s="891">
        <v>877.14</v>
      </c>
      <c r="K71" s="891">
        <v>893.87</v>
      </c>
      <c r="L71" s="891">
        <v>910.65</v>
      </c>
      <c r="M71" s="891">
        <v>927.35</v>
      </c>
      <c r="N71" s="891">
        <v>944.08</v>
      </c>
      <c r="O71" s="891">
        <v>960.86</v>
      </c>
      <c r="P71" s="891">
        <v>977.56</v>
      </c>
      <c r="Q71" s="891">
        <v>994.29</v>
      </c>
      <c r="R71" s="891">
        <v>1011.07</v>
      </c>
      <c r="S71" s="891">
        <v>1027.77</v>
      </c>
      <c r="T71" s="891">
        <v>1044.5</v>
      </c>
      <c r="U71" s="891">
        <v>1061.23</v>
      </c>
      <c r="V71" s="891">
        <v>1078.01</v>
      </c>
      <c r="W71" s="891">
        <v>1094.71</v>
      </c>
      <c r="X71" s="891">
        <v>1111.44</v>
      </c>
      <c r="Y71" s="891">
        <v>1128.22</v>
      </c>
      <c r="Z71" s="891">
        <v>1144.92</v>
      </c>
      <c r="AA71" s="891">
        <v>1161.6500000000001</v>
      </c>
      <c r="AB71" s="891">
        <v>1178.43</v>
      </c>
      <c r="AC71" s="891">
        <v>1195.1300000000001</v>
      </c>
      <c r="AD71" s="891">
        <v>1211.8599999999999</v>
      </c>
      <c r="AE71" s="891">
        <v>1228.5899999999999</v>
      </c>
      <c r="AF71" s="891">
        <v>1245.3699999999999</v>
      </c>
      <c r="AG71" s="891">
        <v>1262.07</v>
      </c>
      <c r="AH71" s="891">
        <v>1278.8</v>
      </c>
      <c r="AI71" s="891">
        <v>1295.58</v>
      </c>
      <c r="AJ71" s="891">
        <v>1312.28</v>
      </c>
      <c r="AK71" s="891">
        <v>1329.01</v>
      </c>
      <c r="AL71" s="891">
        <v>1345.79</v>
      </c>
      <c r="AM71" s="891">
        <v>1362.49</v>
      </c>
      <c r="AN71" s="891">
        <v>1379.22</v>
      </c>
      <c r="AO71" s="891">
        <v>1395.95</v>
      </c>
      <c r="AP71" s="891">
        <v>1412.73</v>
      </c>
      <c r="AQ71" s="892">
        <v>1429.43</v>
      </c>
    </row>
    <row r="72" spans="2:43" ht="13.5" customHeight="1" x14ac:dyDescent="0.2">
      <c r="B72" s="890">
        <v>4.8</v>
      </c>
      <c r="C72" s="891">
        <v>776.71</v>
      </c>
      <c r="D72" s="891">
        <v>793.45</v>
      </c>
      <c r="E72" s="891">
        <v>810.24</v>
      </c>
      <c r="F72" s="891">
        <v>826.93</v>
      </c>
      <c r="G72" s="891">
        <v>843.66</v>
      </c>
      <c r="H72" s="891">
        <v>860.45</v>
      </c>
      <c r="I72" s="891">
        <v>877.14</v>
      </c>
      <c r="J72" s="891">
        <v>893.87</v>
      </c>
      <c r="K72" s="891">
        <v>910.6</v>
      </c>
      <c r="L72" s="891">
        <v>927.39</v>
      </c>
      <c r="M72" s="891">
        <v>944.08</v>
      </c>
      <c r="N72" s="891">
        <v>960.81</v>
      </c>
      <c r="O72" s="891">
        <v>977.6</v>
      </c>
      <c r="P72" s="891">
        <v>994.29</v>
      </c>
      <c r="Q72" s="891">
        <v>1011.02</v>
      </c>
      <c r="R72" s="891">
        <v>1027.81</v>
      </c>
      <c r="S72" s="891">
        <v>1044.5</v>
      </c>
      <c r="T72" s="891">
        <v>1061.23</v>
      </c>
      <c r="U72" s="891">
        <v>1077.96</v>
      </c>
      <c r="V72" s="891">
        <v>1094.75</v>
      </c>
      <c r="W72" s="891">
        <v>1111.44</v>
      </c>
      <c r="X72" s="891">
        <v>1128.17</v>
      </c>
      <c r="Y72" s="891">
        <v>1144.96</v>
      </c>
      <c r="Z72" s="891">
        <v>1161.6500000000001</v>
      </c>
      <c r="AA72" s="891">
        <v>1178.3800000000001</v>
      </c>
      <c r="AB72" s="891">
        <v>1195.17</v>
      </c>
      <c r="AC72" s="891">
        <v>1211.8599999999999</v>
      </c>
      <c r="AD72" s="891">
        <v>1228.5899999999999</v>
      </c>
      <c r="AE72" s="891">
        <v>1245.32</v>
      </c>
      <c r="AF72" s="891">
        <v>1262.1099999999999</v>
      </c>
      <c r="AG72" s="891">
        <v>1278.8</v>
      </c>
      <c r="AH72" s="891">
        <v>1295.53</v>
      </c>
      <c r="AI72" s="891">
        <v>1312.32</v>
      </c>
      <c r="AJ72" s="891">
        <v>1329.01</v>
      </c>
      <c r="AK72" s="891">
        <v>1345.74</v>
      </c>
      <c r="AL72" s="891">
        <v>1362.53</v>
      </c>
      <c r="AM72" s="891">
        <v>1379.22</v>
      </c>
      <c r="AN72" s="891">
        <v>1395.95</v>
      </c>
      <c r="AO72" s="891">
        <v>1412.68</v>
      </c>
      <c r="AP72" s="891">
        <v>1429.47</v>
      </c>
      <c r="AQ72" s="892">
        <v>1446.16</v>
      </c>
    </row>
    <row r="73" spans="2:43" ht="13.5" customHeight="1" thickBot="1" x14ac:dyDescent="0.25">
      <c r="B73" s="893">
        <v>5</v>
      </c>
      <c r="C73" s="894">
        <v>793.44</v>
      </c>
      <c r="D73" s="894">
        <v>810.19</v>
      </c>
      <c r="E73" s="894">
        <v>826.99</v>
      </c>
      <c r="F73" s="894">
        <v>843.66</v>
      </c>
      <c r="G73" s="894">
        <v>860.4</v>
      </c>
      <c r="H73" s="894">
        <v>877.2</v>
      </c>
      <c r="I73" s="894">
        <v>893.87</v>
      </c>
      <c r="J73" s="894">
        <v>910.6</v>
      </c>
      <c r="K73" s="894">
        <v>927.34</v>
      </c>
      <c r="L73" s="894">
        <v>944.14</v>
      </c>
      <c r="M73" s="894">
        <v>960.81</v>
      </c>
      <c r="N73" s="894">
        <v>977.55</v>
      </c>
      <c r="O73" s="894">
        <v>994.35</v>
      </c>
      <c r="P73" s="894">
        <v>1011.02</v>
      </c>
      <c r="Q73" s="894">
        <v>1027.76</v>
      </c>
      <c r="R73" s="894">
        <v>1044.56</v>
      </c>
      <c r="S73" s="894">
        <v>1061.23</v>
      </c>
      <c r="T73" s="894">
        <v>1077.96</v>
      </c>
      <c r="U73" s="894">
        <v>1094.7</v>
      </c>
      <c r="V73" s="894">
        <v>1111.5</v>
      </c>
      <c r="W73" s="894">
        <v>1128.17</v>
      </c>
      <c r="X73" s="894">
        <v>1144.9100000000001</v>
      </c>
      <c r="Y73" s="894">
        <v>1161.71</v>
      </c>
      <c r="Z73" s="894">
        <v>1178.3800000000001</v>
      </c>
      <c r="AA73" s="894">
        <v>1195.1099999999999</v>
      </c>
      <c r="AB73" s="894">
        <v>1211.92</v>
      </c>
      <c r="AC73" s="894">
        <v>1228.5899999999999</v>
      </c>
      <c r="AD73" s="894">
        <v>1245.32</v>
      </c>
      <c r="AE73" s="894">
        <v>1262.06</v>
      </c>
      <c r="AF73" s="894">
        <v>1278.8599999999999</v>
      </c>
      <c r="AG73" s="894">
        <v>1295.53</v>
      </c>
      <c r="AH73" s="894">
        <v>1312.27</v>
      </c>
      <c r="AI73" s="894">
        <v>1329.07</v>
      </c>
      <c r="AJ73" s="894">
        <v>1345.74</v>
      </c>
      <c r="AK73" s="894">
        <v>1362.47</v>
      </c>
      <c r="AL73" s="894">
        <v>1379.28</v>
      </c>
      <c r="AM73" s="894">
        <v>1395.95</v>
      </c>
      <c r="AN73" s="894">
        <v>1412.68</v>
      </c>
      <c r="AO73" s="894">
        <v>1429.42</v>
      </c>
      <c r="AP73" s="894">
        <v>1446.22</v>
      </c>
      <c r="AQ73" s="895">
        <v>1462.89</v>
      </c>
    </row>
    <row r="74" spans="2:43" ht="13.5" customHeight="1" x14ac:dyDescent="0.2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</row>
    <row r="75" spans="2:43" ht="13.5" customHeight="1" thickBot="1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</row>
    <row r="76" spans="2:43" ht="13.5" customHeight="1" thickBot="1" x14ac:dyDescent="0.25">
      <c r="B76" s="1636" t="s">
        <v>452</v>
      </c>
      <c r="C76" s="1637"/>
      <c r="D76" s="1637"/>
      <c r="E76" s="1637"/>
      <c r="F76" s="1637"/>
      <c r="G76" s="1637"/>
      <c r="H76" s="1637"/>
      <c r="I76" s="1637"/>
      <c r="J76" s="1637"/>
      <c r="K76" s="1637"/>
      <c r="L76" s="1638"/>
      <c r="M76"/>
      <c r="N76" s="1661" t="s">
        <v>2314</v>
      </c>
      <c r="O76" s="1662"/>
      <c r="P76" s="1662"/>
      <c r="Q76" s="1662"/>
      <c r="R76" s="1662"/>
      <c r="S76" s="1662"/>
      <c r="T76" s="1662"/>
      <c r="U76" s="1662"/>
      <c r="V76" s="1662"/>
      <c r="W76" s="1662"/>
      <c r="X76" s="1662"/>
      <c r="Y76" s="1662"/>
      <c r="Z76" s="1662"/>
      <c r="AA76" s="1662"/>
      <c r="AB76" s="1662"/>
      <c r="AC76" s="1662"/>
      <c r="AD76" s="1662"/>
      <c r="AE76" s="1662"/>
      <c r="AF76" s="1662"/>
      <c r="AG76" s="1662"/>
      <c r="AH76" s="1662"/>
      <c r="AI76" s="1662"/>
      <c r="AJ76" s="1662"/>
      <c r="AK76" s="1662"/>
      <c r="AL76" s="1662"/>
      <c r="AM76" s="1662"/>
      <c r="AN76" s="1662"/>
      <c r="AO76" s="1662"/>
      <c r="AP76" s="1662"/>
      <c r="AQ76" s="1662"/>
    </row>
    <row r="77" spans="2:43" ht="13.5" customHeight="1" thickBot="1" x14ac:dyDescent="0.25">
      <c r="B77" s="1636" t="s">
        <v>1908</v>
      </c>
      <c r="C77" s="1637"/>
      <c r="D77" s="1637"/>
      <c r="E77" s="1637"/>
      <c r="F77" s="1637"/>
      <c r="G77" s="1637"/>
      <c r="H77" s="1637"/>
      <c r="I77" s="1637"/>
      <c r="J77" s="1637"/>
      <c r="K77" s="1637"/>
      <c r="L77" s="1638"/>
      <c r="M77"/>
      <c r="N77" s="1662"/>
      <c r="O77" s="1662"/>
      <c r="P77" s="1662"/>
      <c r="Q77" s="1662"/>
      <c r="R77" s="1662"/>
      <c r="S77" s="1662"/>
      <c r="T77" s="1662"/>
      <c r="U77" s="1662"/>
      <c r="V77" s="1662"/>
      <c r="W77" s="1662"/>
      <c r="X77" s="1662"/>
      <c r="Y77" s="1662"/>
      <c r="Z77" s="1662"/>
      <c r="AA77" s="1662"/>
      <c r="AB77" s="1662"/>
      <c r="AC77" s="1662"/>
      <c r="AD77" s="1662"/>
      <c r="AE77" s="1662"/>
      <c r="AF77" s="1662"/>
      <c r="AG77" s="1662"/>
      <c r="AH77" s="1662"/>
      <c r="AI77" s="1662"/>
      <c r="AJ77" s="1662"/>
      <c r="AK77" s="1662"/>
      <c r="AL77" s="1662"/>
      <c r="AM77" s="1662"/>
      <c r="AN77" s="1662"/>
      <c r="AO77" s="1662"/>
      <c r="AP77" s="1662"/>
      <c r="AQ77" s="1662"/>
    </row>
    <row r="78" spans="2:43" ht="13.5" customHeight="1" x14ac:dyDescent="0.2">
      <c r="B78" s="1678" t="s">
        <v>1909</v>
      </c>
      <c r="C78" s="1461"/>
      <c r="D78" s="1461"/>
      <c r="E78" s="1461"/>
      <c r="F78" s="1462"/>
      <c r="G78" s="1685" t="s">
        <v>1910</v>
      </c>
      <c r="H78" s="1461"/>
      <c r="I78" s="1461"/>
      <c r="J78" s="1461"/>
      <c r="K78" s="1461"/>
      <c r="L78" s="1682"/>
      <c r="M78"/>
      <c r="N78" s="1662"/>
      <c r="O78" s="1662"/>
      <c r="P78" s="1662"/>
      <c r="Q78" s="1662"/>
      <c r="R78" s="1662"/>
      <c r="S78" s="1662"/>
      <c r="T78" s="1662"/>
      <c r="U78" s="1662"/>
      <c r="V78" s="1662"/>
      <c r="W78" s="1662"/>
      <c r="X78" s="1662"/>
      <c r="Y78" s="1662"/>
      <c r="Z78" s="1662"/>
      <c r="AA78" s="1662"/>
      <c r="AB78" s="1662"/>
      <c r="AC78" s="1662"/>
      <c r="AD78" s="1662"/>
      <c r="AE78" s="1662"/>
      <c r="AF78" s="1662"/>
      <c r="AG78" s="1662"/>
      <c r="AH78" s="1662"/>
      <c r="AI78" s="1662"/>
      <c r="AJ78" s="1662"/>
      <c r="AK78" s="1662"/>
      <c r="AL78" s="1662"/>
      <c r="AM78" s="1662"/>
      <c r="AN78" s="1662"/>
      <c r="AO78" s="1662"/>
      <c r="AP78" s="1662"/>
      <c r="AQ78" s="1662"/>
    </row>
    <row r="79" spans="2:43" ht="13.5" customHeight="1" x14ac:dyDescent="0.2">
      <c r="B79" s="1642" t="s">
        <v>1924</v>
      </c>
      <c r="C79" s="1464"/>
      <c r="D79" s="1464"/>
      <c r="E79" s="1464"/>
      <c r="F79" s="1465"/>
      <c r="G79" s="1683" t="s">
        <v>1910</v>
      </c>
      <c r="H79" s="1455"/>
      <c r="I79" s="1455"/>
      <c r="J79" s="1455"/>
      <c r="K79" s="1455"/>
      <c r="L79" s="1684"/>
      <c r="M79" s="275"/>
      <c r="N79" s="1662"/>
      <c r="O79" s="1662"/>
      <c r="P79" s="1662"/>
      <c r="Q79" s="1662"/>
      <c r="R79" s="1662"/>
      <c r="S79" s="1662"/>
      <c r="T79" s="1662"/>
      <c r="U79" s="1662"/>
      <c r="V79" s="1662"/>
      <c r="W79" s="1662"/>
      <c r="X79" s="1662"/>
      <c r="Y79" s="1662"/>
      <c r="Z79" s="1662"/>
      <c r="AA79" s="1662"/>
      <c r="AB79" s="1662"/>
      <c r="AC79" s="1662"/>
      <c r="AD79" s="1662"/>
      <c r="AE79" s="1662"/>
      <c r="AF79" s="1662"/>
      <c r="AG79" s="1662"/>
      <c r="AH79" s="1662"/>
      <c r="AI79" s="1662"/>
      <c r="AJ79" s="1662"/>
      <c r="AK79" s="1662"/>
      <c r="AL79" s="1662"/>
      <c r="AM79" s="1662"/>
      <c r="AN79" s="1662"/>
      <c r="AO79" s="1662"/>
      <c r="AP79" s="1662"/>
      <c r="AQ79" s="1662"/>
    </row>
    <row r="80" spans="2:43" ht="13.5" customHeight="1" thickBot="1" x14ac:dyDescent="0.25">
      <c r="B80" s="1643" t="s">
        <v>1911</v>
      </c>
      <c r="C80" s="1644"/>
      <c r="D80" s="1644"/>
      <c r="E80" s="1644"/>
      <c r="F80" s="1645"/>
      <c r="G80" s="1679" t="s">
        <v>2305</v>
      </c>
      <c r="H80" s="1479"/>
      <c r="I80" s="1479"/>
      <c r="J80" s="1479"/>
      <c r="K80" s="1479"/>
      <c r="L80" s="1680"/>
      <c r="M80"/>
      <c r="N80" s="1662"/>
      <c r="O80" s="1662"/>
      <c r="P80" s="1662"/>
      <c r="Q80" s="1662"/>
      <c r="R80" s="1662"/>
      <c r="S80" s="1662"/>
      <c r="T80" s="1662"/>
      <c r="U80" s="1662"/>
      <c r="V80" s="1662"/>
      <c r="W80" s="1662"/>
      <c r="X80" s="1662"/>
      <c r="Y80" s="1662"/>
      <c r="Z80" s="1662"/>
      <c r="AA80" s="1662"/>
      <c r="AB80" s="1662"/>
      <c r="AC80" s="1662"/>
      <c r="AD80" s="1662"/>
      <c r="AE80" s="1662"/>
      <c r="AF80" s="1662"/>
      <c r="AG80" s="1662"/>
      <c r="AH80" s="1662"/>
      <c r="AI80" s="1662"/>
      <c r="AJ80" s="1662"/>
      <c r="AK80" s="1662"/>
      <c r="AL80" s="1662"/>
      <c r="AM80" s="1662"/>
      <c r="AN80" s="1662"/>
      <c r="AO80" s="1662"/>
      <c r="AP80" s="1662"/>
      <c r="AQ80" s="1662"/>
    </row>
    <row r="81" spans="2:43" ht="13.5" customHeight="1" thickBot="1" x14ac:dyDescent="0.25">
      <c r="B81" s="1641" t="s">
        <v>1912</v>
      </c>
      <c r="C81" s="1637"/>
      <c r="D81" s="1637"/>
      <c r="E81" s="1637"/>
      <c r="F81" s="1637"/>
      <c r="G81" s="1637"/>
      <c r="H81" s="1637"/>
      <c r="I81" s="1637"/>
      <c r="J81" s="1637"/>
      <c r="K81" s="1637"/>
      <c r="L81" s="1638"/>
      <c r="M81"/>
      <c r="N81" s="1662"/>
      <c r="O81" s="1662"/>
      <c r="P81" s="1662"/>
      <c r="Q81" s="1662"/>
      <c r="R81" s="1662"/>
      <c r="S81" s="1662"/>
      <c r="T81" s="1662"/>
      <c r="U81" s="1662"/>
      <c r="V81" s="1662"/>
      <c r="W81" s="1662"/>
      <c r="X81" s="1662"/>
      <c r="Y81" s="1662"/>
      <c r="Z81" s="1662"/>
      <c r="AA81" s="1662"/>
      <c r="AB81" s="1662"/>
      <c r="AC81" s="1662"/>
      <c r="AD81" s="1662"/>
      <c r="AE81" s="1662"/>
      <c r="AF81" s="1662"/>
      <c r="AG81" s="1662"/>
      <c r="AH81" s="1662"/>
      <c r="AI81" s="1662"/>
      <c r="AJ81" s="1662"/>
      <c r="AK81" s="1662"/>
      <c r="AL81" s="1662"/>
      <c r="AM81" s="1662"/>
      <c r="AN81" s="1662"/>
      <c r="AO81" s="1662"/>
      <c r="AP81" s="1662"/>
      <c r="AQ81" s="1662"/>
    </row>
    <row r="82" spans="2:43" ht="13.5" customHeight="1" x14ac:dyDescent="0.2">
      <c r="B82" s="1646" t="s">
        <v>1913</v>
      </c>
      <c r="C82" s="1647"/>
      <c r="D82" s="1647"/>
      <c r="E82" s="1647"/>
      <c r="F82" s="1648"/>
      <c r="G82" s="1681" t="s">
        <v>455</v>
      </c>
      <c r="H82" s="1461"/>
      <c r="I82" s="1461"/>
      <c r="J82" s="1461"/>
      <c r="K82" s="1461"/>
      <c r="L82" s="1682"/>
      <c r="M82"/>
      <c r="N82" s="1662"/>
      <c r="O82" s="1662"/>
      <c r="P82" s="1662"/>
      <c r="Q82" s="1662"/>
      <c r="R82" s="1662"/>
      <c r="S82" s="1662"/>
      <c r="T82" s="1662"/>
      <c r="U82" s="1662"/>
      <c r="V82" s="1662"/>
      <c r="W82" s="1662"/>
      <c r="X82" s="1662"/>
      <c r="Y82" s="1662"/>
      <c r="Z82" s="1662"/>
      <c r="AA82" s="1662"/>
      <c r="AB82" s="1662"/>
      <c r="AC82" s="1662"/>
      <c r="AD82" s="1662"/>
      <c r="AE82" s="1662"/>
      <c r="AF82" s="1662"/>
      <c r="AG82" s="1662"/>
      <c r="AH82" s="1662"/>
      <c r="AI82" s="1662"/>
      <c r="AJ82" s="1662"/>
      <c r="AK82" s="1662"/>
      <c r="AL82" s="1662"/>
      <c r="AM82" s="1662"/>
      <c r="AN82" s="1662"/>
      <c r="AO82" s="1662"/>
      <c r="AP82" s="1662"/>
      <c r="AQ82" s="1662"/>
    </row>
    <row r="83" spans="2:43" ht="13.5" customHeight="1" thickBot="1" x14ac:dyDescent="0.25">
      <c r="B83" s="1643" t="s">
        <v>1914</v>
      </c>
      <c r="C83" s="1644"/>
      <c r="D83" s="1644"/>
      <c r="E83" s="1644"/>
      <c r="F83" s="1645"/>
      <c r="G83" s="1679" t="s">
        <v>2306</v>
      </c>
      <c r="H83" s="1479"/>
      <c r="I83" s="1479"/>
      <c r="J83" s="1479"/>
      <c r="K83" s="1479"/>
      <c r="L83" s="1680"/>
      <c r="M83"/>
      <c r="N83" s="1662"/>
      <c r="O83" s="1662"/>
      <c r="P83" s="1662"/>
      <c r="Q83" s="1662"/>
      <c r="R83" s="1662"/>
      <c r="S83" s="1662"/>
      <c r="T83" s="1662"/>
      <c r="U83" s="1662"/>
      <c r="V83" s="1662"/>
      <c r="W83" s="1662"/>
      <c r="X83" s="1662"/>
      <c r="Y83" s="1662"/>
      <c r="Z83" s="1662"/>
      <c r="AA83" s="1662"/>
      <c r="AB83" s="1662"/>
      <c r="AC83" s="1662"/>
      <c r="AD83" s="1662"/>
      <c r="AE83" s="1662"/>
      <c r="AF83" s="1662"/>
      <c r="AG83" s="1662"/>
      <c r="AH83" s="1662"/>
      <c r="AI83" s="1662"/>
      <c r="AJ83" s="1662"/>
      <c r="AK83" s="1662"/>
      <c r="AL83" s="1662"/>
      <c r="AM83" s="1662"/>
      <c r="AN83" s="1662"/>
      <c r="AO83" s="1662"/>
      <c r="AP83" s="1662"/>
      <c r="AQ83" s="1662"/>
    </row>
    <row r="84" spans="2:43" ht="13.5" customHeight="1" thickBot="1" x14ac:dyDescent="0.25">
      <c r="B84" s="1641" t="s">
        <v>1915</v>
      </c>
      <c r="C84" s="1637"/>
      <c r="D84" s="1637"/>
      <c r="E84" s="1637"/>
      <c r="F84" s="1637"/>
      <c r="G84" s="1637"/>
      <c r="H84" s="1637"/>
      <c r="I84" s="1637"/>
      <c r="J84" s="1637"/>
      <c r="K84" s="1637"/>
      <c r="L84" s="1638"/>
      <c r="M84"/>
      <c r="N84" s="1662"/>
      <c r="O84" s="1662"/>
      <c r="P84" s="1662"/>
      <c r="Q84" s="1662"/>
      <c r="R84" s="1662"/>
      <c r="S84" s="1662"/>
      <c r="T84" s="1662"/>
      <c r="U84" s="1662"/>
      <c r="V84" s="1662"/>
      <c r="W84" s="1662"/>
      <c r="X84" s="1662"/>
      <c r="Y84" s="1662"/>
      <c r="Z84" s="1662"/>
      <c r="AA84" s="1662"/>
      <c r="AB84" s="1662"/>
      <c r="AC84" s="1662"/>
      <c r="AD84" s="1662"/>
      <c r="AE84" s="1662"/>
      <c r="AF84" s="1662"/>
      <c r="AG84" s="1662"/>
      <c r="AH84" s="1662"/>
      <c r="AI84" s="1662"/>
      <c r="AJ84" s="1662"/>
      <c r="AK84" s="1662"/>
      <c r="AL84" s="1662"/>
      <c r="AM84" s="1662"/>
      <c r="AN84" s="1662"/>
      <c r="AO84" s="1662"/>
      <c r="AP84" s="1662"/>
      <c r="AQ84" s="1662"/>
    </row>
    <row r="85" spans="2:43" ht="13.5" customHeight="1" x14ac:dyDescent="0.2">
      <c r="B85" s="1653" t="s">
        <v>2126</v>
      </c>
      <c r="C85" s="1651"/>
      <c r="D85" s="1651"/>
      <c r="E85" s="1651"/>
      <c r="F85" s="1651"/>
      <c r="G85" s="1650" t="s">
        <v>2307</v>
      </c>
      <c r="H85" s="1651"/>
      <c r="I85" s="1651"/>
      <c r="J85" s="1651"/>
      <c r="K85" s="1651"/>
      <c r="L85" s="1652"/>
      <c r="M85"/>
      <c r="N85" s="1662"/>
      <c r="O85" s="1662"/>
      <c r="P85" s="1662"/>
      <c r="Q85" s="1662"/>
      <c r="R85" s="1662"/>
      <c r="S85" s="1662"/>
      <c r="T85" s="1662"/>
      <c r="U85" s="1662"/>
      <c r="V85" s="1662"/>
      <c r="W85" s="1662"/>
      <c r="X85" s="1662"/>
      <c r="Y85" s="1662"/>
      <c r="Z85" s="1662"/>
      <c r="AA85" s="1662"/>
      <c r="AB85" s="1662"/>
      <c r="AC85" s="1662"/>
      <c r="AD85" s="1662"/>
      <c r="AE85" s="1662"/>
      <c r="AF85" s="1662"/>
      <c r="AG85" s="1662"/>
      <c r="AH85" s="1662"/>
      <c r="AI85" s="1662"/>
      <c r="AJ85" s="1662"/>
      <c r="AK85" s="1662"/>
      <c r="AL85" s="1662"/>
      <c r="AM85" s="1662"/>
      <c r="AN85" s="1662"/>
      <c r="AO85" s="1662"/>
      <c r="AP85" s="1662"/>
      <c r="AQ85" s="1662"/>
    </row>
    <row r="86" spans="2:43" ht="13.5" customHeight="1" x14ac:dyDescent="0.2">
      <c r="B86" s="1634" t="s">
        <v>2212</v>
      </c>
      <c r="C86" s="1626"/>
      <c r="D86" s="1626"/>
      <c r="E86" s="1626"/>
      <c r="F86" s="1626"/>
      <c r="G86" s="1649" t="s">
        <v>2308</v>
      </c>
      <c r="H86" s="1626"/>
      <c r="I86" s="1626"/>
      <c r="J86" s="1626"/>
      <c r="K86" s="1626"/>
      <c r="L86" s="1627"/>
      <c r="M86"/>
      <c r="N86" s="1662"/>
      <c r="O86" s="1662"/>
      <c r="P86" s="1662"/>
      <c r="Q86" s="1662"/>
      <c r="R86" s="1662"/>
      <c r="S86" s="1662"/>
      <c r="T86" s="1662"/>
      <c r="U86" s="1662"/>
      <c r="V86" s="1662"/>
      <c r="W86" s="1662"/>
      <c r="X86" s="1662"/>
      <c r="Y86" s="1662"/>
      <c r="Z86" s="1662"/>
      <c r="AA86" s="1662"/>
      <c r="AB86" s="1662"/>
      <c r="AC86" s="1662"/>
      <c r="AD86" s="1662"/>
      <c r="AE86" s="1662"/>
      <c r="AF86" s="1662"/>
      <c r="AG86" s="1662"/>
      <c r="AH86" s="1662"/>
      <c r="AI86" s="1662"/>
      <c r="AJ86" s="1662"/>
      <c r="AK86" s="1662"/>
      <c r="AL86" s="1662"/>
      <c r="AM86" s="1662"/>
      <c r="AN86" s="1662"/>
      <c r="AO86" s="1662"/>
      <c r="AP86" s="1662"/>
      <c r="AQ86" s="1662"/>
    </row>
    <row r="87" spans="2:43" ht="13.5" customHeight="1" x14ac:dyDescent="0.2">
      <c r="B87" s="1634" t="s">
        <v>1916</v>
      </c>
      <c r="C87" s="1626"/>
      <c r="D87" s="1626"/>
      <c r="E87" s="1626"/>
      <c r="F87" s="1626"/>
      <c r="G87" s="1686" t="s">
        <v>1917</v>
      </c>
      <c r="H87" s="1686"/>
      <c r="I87" s="1686"/>
      <c r="J87" s="1686"/>
      <c r="K87" s="1686"/>
      <c r="L87" s="1687"/>
      <c r="M87"/>
      <c r="N87" s="1662"/>
      <c r="O87" s="1662"/>
      <c r="P87" s="1662"/>
      <c r="Q87" s="1662"/>
      <c r="R87" s="1662"/>
      <c r="S87" s="1662"/>
      <c r="T87" s="1662"/>
      <c r="U87" s="1662"/>
      <c r="V87" s="1662"/>
      <c r="W87" s="1662"/>
      <c r="X87" s="1662"/>
      <c r="Y87" s="1662"/>
      <c r="Z87" s="1662"/>
      <c r="AA87" s="1662"/>
      <c r="AB87" s="1662"/>
      <c r="AC87" s="1662"/>
      <c r="AD87" s="1662"/>
      <c r="AE87" s="1662"/>
      <c r="AF87" s="1662"/>
      <c r="AG87" s="1662"/>
      <c r="AH87" s="1662"/>
      <c r="AI87" s="1662"/>
      <c r="AJ87" s="1662"/>
      <c r="AK87" s="1662"/>
      <c r="AL87" s="1662"/>
      <c r="AM87" s="1662"/>
      <c r="AN87" s="1662"/>
      <c r="AO87" s="1662"/>
      <c r="AP87" s="1662"/>
      <c r="AQ87" s="1662"/>
    </row>
    <row r="88" spans="2:43" ht="13.5" customHeight="1" x14ac:dyDescent="0.2">
      <c r="B88" s="1634" t="s">
        <v>1936</v>
      </c>
      <c r="C88" s="1626"/>
      <c r="D88" s="1626"/>
      <c r="E88" s="1626"/>
      <c r="F88" s="1626"/>
      <c r="G88" s="1649" t="s">
        <v>1918</v>
      </c>
      <c r="H88" s="1626"/>
      <c r="I88" s="1626"/>
      <c r="J88" s="1626"/>
      <c r="K88" s="1626"/>
      <c r="L88" s="1627"/>
      <c r="M88"/>
      <c r="N88" s="1662"/>
      <c r="O88" s="1662"/>
      <c r="P88" s="1662"/>
      <c r="Q88" s="1662"/>
      <c r="R88" s="1662"/>
      <c r="S88" s="1662"/>
      <c r="T88" s="1662"/>
      <c r="U88" s="1662"/>
      <c r="V88" s="1662"/>
      <c r="W88" s="1662"/>
      <c r="X88" s="1662"/>
      <c r="Y88" s="1662"/>
      <c r="Z88" s="1662"/>
      <c r="AA88" s="1662"/>
      <c r="AB88" s="1662"/>
      <c r="AC88" s="1662"/>
      <c r="AD88" s="1662"/>
      <c r="AE88" s="1662"/>
      <c r="AF88" s="1662"/>
      <c r="AG88" s="1662"/>
      <c r="AH88" s="1662"/>
      <c r="AI88" s="1662"/>
      <c r="AJ88" s="1662"/>
      <c r="AK88" s="1662"/>
      <c r="AL88" s="1662"/>
      <c r="AM88" s="1662"/>
      <c r="AN88" s="1662"/>
      <c r="AO88" s="1662"/>
      <c r="AP88" s="1662"/>
      <c r="AQ88" s="1662"/>
    </row>
    <row r="89" spans="2:43" ht="13.5" customHeight="1" x14ac:dyDescent="0.2">
      <c r="B89" s="1634" t="s">
        <v>1919</v>
      </c>
      <c r="C89" s="1626"/>
      <c r="D89" s="1626"/>
      <c r="E89" s="1626"/>
      <c r="F89" s="1626"/>
      <c r="G89" s="1626"/>
      <c r="H89" s="1626"/>
      <c r="I89" s="1626"/>
      <c r="J89" s="1626"/>
      <c r="K89" s="1626"/>
      <c r="L89" s="1627"/>
      <c r="M89"/>
      <c r="N89" s="1662"/>
      <c r="O89" s="1662"/>
      <c r="P89" s="1662"/>
      <c r="Q89" s="1662"/>
      <c r="R89" s="1662"/>
      <c r="S89" s="1662"/>
      <c r="T89" s="1662"/>
      <c r="U89" s="1662"/>
      <c r="V89" s="1662"/>
      <c r="W89" s="1662"/>
      <c r="X89" s="1662"/>
      <c r="Y89" s="1662"/>
      <c r="Z89" s="1662"/>
      <c r="AA89" s="1662"/>
      <c r="AB89" s="1662"/>
      <c r="AC89" s="1662"/>
      <c r="AD89" s="1662"/>
      <c r="AE89" s="1662"/>
      <c r="AF89" s="1662"/>
      <c r="AG89" s="1662"/>
      <c r="AH89" s="1662"/>
      <c r="AI89" s="1662"/>
      <c r="AJ89" s="1662"/>
      <c r="AK89" s="1662"/>
      <c r="AL89" s="1662"/>
      <c r="AM89" s="1662"/>
      <c r="AN89" s="1662"/>
      <c r="AO89" s="1662"/>
      <c r="AP89" s="1662"/>
      <c r="AQ89" s="1662"/>
    </row>
    <row r="90" spans="2:43" ht="13.5" customHeight="1" x14ac:dyDescent="0.2">
      <c r="B90" s="1634" t="s">
        <v>2312</v>
      </c>
      <c r="C90" s="1626"/>
      <c r="D90" s="1626"/>
      <c r="E90" s="1626"/>
      <c r="F90" s="1626"/>
      <c r="G90" s="1649" t="s">
        <v>2311</v>
      </c>
      <c r="H90" s="1626"/>
      <c r="I90" s="1626"/>
      <c r="J90" s="1626"/>
      <c r="K90" s="1626"/>
      <c r="L90" s="1627"/>
      <c r="M90"/>
      <c r="N90" s="1662"/>
      <c r="O90" s="1662"/>
      <c r="P90" s="1662"/>
      <c r="Q90" s="1662"/>
      <c r="R90" s="1662"/>
      <c r="S90" s="1662"/>
      <c r="T90" s="1662"/>
      <c r="U90" s="1662"/>
      <c r="V90" s="1662"/>
      <c r="W90" s="1662"/>
      <c r="X90" s="1662"/>
      <c r="Y90" s="1662"/>
      <c r="Z90" s="1662"/>
      <c r="AA90" s="1662"/>
      <c r="AB90" s="1662"/>
      <c r="AC90" s="1662"/>
      <c r="AD90" s="1662"/>
      <c r="AE90" s="1662"/>
      <c r="AF90" s="1662"/>
      <c r="AG90" s="1662"/>
      <c r="AH90" s="1662"/>
      <c r="AI90" s="1662"/>
      <c r="AJ90" s="1662"/>
      <c r="AK90" s="1662"/>
      <c r="AL90" s="1662"/>
      <c r="AM90" s="1662"/>
      <c r="AN90" s="1662"/>
      <c r="AO90" s="1662"/>
      <c r="AP90" s="1662"/>
      <c r="AQ90" s="1662"/>
    </row>
    <row r="91" spans="2:43" ht="13.5" customHeight="1" x14ac:dyDescent="0.2">
      <c r="B91" s="1634" t="s">
        <v>1925</v>
      </c>
      <c r="C91" s="1212"/>
      <c r="D91" s="1212"/>
      <c r="E91" s="1212"/>
      <c r="F91" s="1212"/>
      <c r="G91" s="1649" t="s">
        <v>2309</v>
      </c>
      <c r="H91" s="1626"/>
      <c r="I91" s="1626"/>
      <c r="J91" s="1626"/>
      <c r="K91" s="1626"/>
      <c r="L91" s="1627"/>
      <c r="M91"/>
      <c r="N91" s="1662"/>
      <c r="O91" s="1662"/>
      <c r="P91" s="1662"/>
      <c r="Q91" s="1662"/>
      <c r="R91" s="1662"/>
      <c r="S91" s="1662"/>
      <c r="T91" s="1662"/>
      <c r="U91" s="1662"/>
      <c r="V91" s="1662"/>
      <c r="W91" s="1662"/>
      <c r="X91" s="1662"/>
      <c r="Y91" s="1662"/>
      <c r="Z91" s="1662"/>
      <c r="AA91" s="1662"/>
      <c r="AB91" s="1662"/>
      <c r="AC91" s="1662"/>
      <c r="AD91" s="1662"/>
      <c r="AE91" s="1662"/>
      <c r="AF91" s="1662"/>
      <c r="AG91" s="1662"/>
      <c r="AH91" s="1662"/>
      <c r="AI91" s="1662"/>
      <c r="AJ91" s="1662"/>
      <c r="AK91" s="1662"/>
      <c r="AL91" s="1662"/>
      <c r="AM91" s="1662"/>
      <c r="AN91" s="1662"/>
      <c r="AO91" s="1662"/>
      <c r="AP91" s="1662"/>
      <c r="AQ91" s="1662"/>
    </row>
    <row r="92" spans="2:43" ht="13.5" customHeight="1" x14ac:dyDescent="0.2">
      <c r="B92" s="1635" t="s">
        <v>1920</v>
      </c>
      <c r="C92" s="1212"/>
      <c r="D92" s="1212"/>
      <c r="E92" s="1212"/>
      <c r="F92" s="1212"/>
      <c r="G92" s="1639" t="s">
        <v>1921</v>
      </c>
      <c r="H92" s="1212"/>
      <c r="I92" s="1212"/>
      <c r="J92" s="1212"/>
      <c r="K92" s="1212"/>
      <c r="L92" s="1640"/>
      <c r="M92"/>
      <c r="N92" s="1662"/>
      <c r="O92" s="1662"/>
      <c r="P92" s="1662"/>
      <c r="Q92" s="1662"/>
      <c r="R92" s="1662"/>
      <c r="S92" s="1662"/>
      <c r="T92" s="1662"/>
      <c r="U92" s="1662"/>
      <c r="V92" s="1662"/>
      <c r="W92" s="1662"/>
      <c r="X92" s="1662"/>
      <c r="Y92" s="1662"/>
      <c r="Z92" s="1662"/>
      <c r="AA92" s="1662"/>
      <c r="AB92" s="1662"/>
      <c r="AC92" s="1662"/>
      <c r="AD92" s="1662"/>
      <c r="AE92" s="1662"/>
      <c r="AF92" s="1662"/>
      <c r="AG92" s="1662"/>
      <c r="AH92" s="1662"/>
      <c r="AI92" s="1662"/>
      <c r="AJ92" s="1662"/>
      <c r="AK92" s="1662"/>
      <c r="AL92" s="1662"/>
      <c r="AM92" s="1662"/>
      <c r="AN92" s="1662"/>
      <c r="AO92" s="1662"/>
      <c r="AP92" s="1662"/>
      <c r="AQ92" s="1662"/>
    </row>
    <row r="93" spans="2:43" ht="13.5" customHeight="1" x14ac:dyDescent="0.2">
      <c r="B93" s="1635" t="s">
        <v>2313</v>
      </c>
      <c r="C93" s="1212"/>
      <c r="D93" s="1212"/>
      <c r="E93" s="1212"/>
      <c r="F93" s="1212"/>
      <c r="G93" s="1639" t="s">
        <v>2080</v>
      </c>
      <c r="H93" s="1212"/>
      <c r="I93" s="1212"/>
      <c r="J93" s="1212"/>
      <c r="K93" s="1212"/>
      <c r="L93" s="1640"/>
      <c r="M93"/>
      <c r="N93" s="1662"/>
      <c r="O93" s="1662"/>
      <c r="P93" s="1662"/>
      <c r="Q93" s="1662"/>
      <c r="R93" s="1662"/>
      <c r="S93" s="1662"/>
      <c r="T93" s="1662"/>
      <c r="U93" s="1662"/>
      <c r="V93" s="1662"/>
      <c r="W93" s="1662"/>
      <c r="X93" s="1662"/>
      <c r="Y93" s="1662"/>
      <c r="Z93" s="1662"/>
      <c r="AA93" s="1662"/>
      <c r="AB93" s="1662"/>
      <c r="AC93" s="1662"/>
      <c r="AD93" s="1662"/>
      <c r="AE93" s="1662"/>
      <c r="AF93" s="1662"/>
      <c r="AG93" s="1662"/>
      <c r="AH93" s="1662"/>
      <c r="AI93" s="1662"/>
      <c r="AJ93" s="1662"/>
      <c r="AK93" s="1662"/>
      <c r="AL93" s="1662"/>
      <c r="AM93" s="1662"/>
      <c r="AN93" s="1662"/>
      <c r="AO93" s="1662"/>
      <c r="AP93" s="1662"/>
      <c r="AQ93" s="1662"/>
    </row>
    <row r="94" spans="2:43" ht="13.5" customHeight="1" thickBot="1" x14ac:dyDescent="0.25">
      <c r="B94" s="1663" t="s">
        <v>2153</v>
      </c>
      <c r="C94" s="1220"/>
      <c r="D94" s="1220"/>
      <c r="E94" s="1220"/>
      <c r="F94" s="1220"/>
      <c r="G94" s="1664" t="s">
        <v>2310</v>
      </c>
      <c r="H94" s="1220"/>
      <c r="I94" s="1220"/>
      <c r="J94" s="1220"/>
      <c r="K94" s="1220"/>
      <c r="L94" s="1665"/>
      <c r="N94" s="1662"/>
      <c r="O94" s="1662"/>
      <c r="P94" s="1662"/>
      <c r="Q94" s="1662"/>
      <c r="R94" s="1662"/>
      <c r="S94" s="1662"/>
      <c r="T94" s="1662"/>
      <c r="U94" s="1662"/>
      <c r="V94" s="1662"/>
      <c r="W94" s="1662"/>
      <c r="X94" s="1662"/>
      <c r="Y94" s="1662"/>
      <c r="Z94" s="1662"/>
      <c r="AA94" s="1662"/>
      <c r="AB94" s="1662"/>
      <c r="AC94" s="1662"/>
      <c r="AD94" s="1662"/>
      <c r="AE94" s="1662"/>
      <c r="AF94" s="1662"/>
      <c r="AG94" s="1662"/>
      <c r="AH94" s="1662"/>
      <c r="AI94" s="1662"/>
      <c r="AJ94" s="1662"/>
      <c r="AK94" s="1662"/>
      <c r="AL94" s="1662"/>
      <c r="AM94" s="1662"/>
      <c r="AN94" s="1662"/>
      <c r="AO94" s="1662"/>
      <c r="AP94" s="1662"/>
      <c r="AQ94" s="1662"/>
    </row>
  </sheetData>
  <sheetProtection sheet="1" objects="1" scenarios="1"/>
  <mergeCells count="42">
    <mergeCell ref="B83:F83"/>
    <mergeCell ref="G83:L83"/>
    <mergeCell ref="B84:L84"/>
    <mergeCell ref="B85:F85"/>
    <mergeCell ref="B94:F94"/>
    <mergeCell ref="G94:L94"/>
    <mergeCell ref="B89:L89"/>
    <mergeCell ref="B90:F90"/>
    <mergeCell ref="G90:L90"/>
    <mergeCell ref="B93:F93"/>
    <mergeCell ref="G93:L93"/>
    <mergeCell ref="B80:F80"/>
    <mergeCell ref="G80:L80"/>
    <mergeCell ref="B81:L81"/>
    <mergeCell ref="B82:F82"/>
    <mergeCell ref="G82:L82"/>
    <mergeCell ref="B86:F86"/>
    <mergeCell ref="G86:L86"/>
    <mergeCell ref="B92:F92"/>
    <mergeCell ref="G92:L92"/>
    <mergeCell ref="B88:F88"/>
    <mergeCell ref="G88:L88"/>
    <mergeCell ref="B91:F91"/>
    <mergeCell ref="G91:L91"/>
    <mergeCell ref="B87:F87"/>
    <mergeCell ref="G87:L87"/>
    <mergeCell ref="G85:L85"/>
    <mergeCell ref="B1:AQ1"/>
    <mergeCell ref="B2:AQ2"/>
    <mergeCell ref="B3:AQ3"/>
    <mergeCell ref="B4:AQ4"/>
    <mergeCell ref="B5:AQ5"/>
    <mergeCell ref="B6:AQ27"/>
    <mergeCell ref="B28:AQ28"/>
    <mergeCell ref="B51:AQ51"/>
    <mergeCell ref="B76:L76"/>
    <mergeCell ref="N76:AQ94"/>
    <mergeCell ref="B77:L77"/>
    <mergeCell ref="B78:F78"/>
    <mergeCell ref="G78:L78"/>
    <mergeCell ref="B79:F79"/>
    <mergeCell ref="G79:L79"/>
  </mergeCells>
  <hyperlinks>
    <hyperlink ref="B5:AL5" location="ГЛАВНАЯ!R1C1" display="&lt; НА ГЛАВНУЮ СТРАНИЦУ" xr:uid="{00000000-0004-0000-0900-000000000000}"/>
    <hyperlink ref="G87:L87" location="'Электрика Amigo'!A1" display="смотреть вкладку Электрика Амиго" xr:uid="{EC0CE969-33F6-4A53-B0BD-B063DE46C9A6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ABD04-DA96-45F9-B861-F1C170E5B12E}">
  <dimension ref="B1:AQ74"/>
  <sheetViews>
    <sheetView showGridLines="0" showRowColHeaders="0" workbookViewId="0"/>
  </sheetViews>
  <sheetFormatPr defaultRowHeight="12.75" x14ac:dyDescent="0.2"/>
  <cols>
    <col min="1" max="1" width="3.42578125" customWidth="1"/>
    <col min="2" max="43" width="8" customWidth="1"/>
  </cols>
  <sheetData>
    <row r="1" spans="2:43" ht="25.5" customHeight="1" x14ac:dyDescent="0.2">
      <c r="B1" s="1087" t="str">
        <f>ГЛАВНАЯ!B1</f>
        <v>ООО"Компания Феникс"</v>
      </c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496"/>
      <c r="P1" s="1496"/>
      <c r="Q1" s="1496"/>
      <c r="R1" s="1496"/>
      <c r="S1" s="1496"/>
      <c r="T1" s="1496"/>
      <c r="U1" s="1496"/>
      <c r="V1" s="1496"/>
      <c r="W1" s="1496"/>
      <c r="X1" s="1496"/>
      <c r="Y1" s="1496"/>
      <c r="Z1" s="1496"/>
      <c r="AA1" s="1496"/>
      <c r="AB1" s="1496"/>
      <c r="AC1" s="1496"/>
      <c r="AD1" s="1496"/>
      <c r="AE1" s="1496"/>
      <c r="AF1" s="1496"/>
      <c r="AG1" s="1496"/>
      <c r="AH1" s="1496"/>
      <c r="AI1" s="1496"/>
      <c r="AJ1" s="1496"/>
      <c r="AK1" s="1496"/>
      <c r="AL1" s="1496"/>
      <c r="AM1" s="1089"/>
      <c r="AN1" s="1089"/>
      <c r="AO1" s="1089"/>
      <c r="AP1" s="1089"/>
      <c r="AQ1" s="1090"/>
    </row>
    <row r="2" spans="2:43" ht="25.5" customHeight="1" x14ac:dyDescent="0.2">
      <c r="B2" s="1091" t="str">
        <f>ГЛАВНАЯ!B2</f>
        <v>Санкт Петербург, ул. Коли Томчака, д. 28 лит. Ж</v>
      </c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498"/>
      <c r="P2" s="1498"/>
      <c r="Q2" s="1498"/>
      <c r="R2" s="1498"/>
      <c r="S2" s="1498"/>
      <c r="T2" s="1498"/>
      <c r="U2" s="1498"/>
      <c r="V2" s="1498"/>
      <c r="W2" s="1498"/>
      <c r="X2" s="1498"/>
      <c r="Y2" s="1498"/>
      <c r="Z2" s="1498"/>
      <c r="AA2" s="1498"/>
      <c r="AB2" s="1498"/>
      <c r="AC2" s="1498"/>
      <c r="AD2" s="1498"/>
      <c r="AE2" s="1498"/>
      <c r="AF2" s="1498"/>
      <c r="AG2" s="1498"/>
      <c r="AH2" s="1498"/>
      <c r="AI2" s="1498"/>
      <c r="AJ2" s="1498"/>
      <c r="AK2" s="1498"/>
      <c r="AL2" s="1498"/>
      <c r="AM2" s="1093"/>
      <c r="AN2" s="1093"/>
      <c r="AO2" s="1093"/>
      <c r="AP2" s="1093"/>
      <c r="AQ2" s="1094"/>
    </row>
    <row r="3" spans="2:43" ht="25.5" customHeight="1" thickBot="1" x14ac:dyDescent="0.25">
      <c r="B3" s="1095" t="str">
        <f>ГЛАВНАЯ!B3</f>
        <v>т/ф 8 (812) 327-97-81, 327-97-82, 309-38-56 (многоканальный), +7 921 942-09-63.</v>
      </c>
      <c r="C3" s="1096"/>
      <c r="D3" s="1096"/>
      <c r="E3" s="1096"/>
      <c r="F3" s="1096"/>
      <c r="G3" s="1096"/>
      <c r="H3" s="1096"/>
      <c r="I3" s="1096"/>
      <c r="J3" s="1096"/>
      <c r="K3" s="1096"/>
      <c r="L3" s="1096"/>
      <c r="M3" s="1096"/>
      <c r="N3" s="1096"/>
      <c r="O3" s="1500"/>
      <c r="P3" s="1500"/>
      <c r="Q3" s="1500"/>
      <c r="R3" s="1500"/>
      <c r="S3" s="1500"/>
      <c r="T3" s="1500"/>
      <c r="U3" s="1500"/>
      <c r="V3" s="1500"/>
      <c r="W3" s="1500"/>
      <c r="X3" s="1500"/>
      <c r="Y3" s="1500"/>
      <c r="Z3" s="1500"/>
      <c r="AA3" s="1500"/>
      <c r="AB3" s="1500"/>
      <c r="AC3" s="1500"/>
      <c r="AD3" s="1500"/>
      <c r="AE3" s="1500"/>
      <c r="AF3" s="1500"/>
      <c r="AG3" s="1500"/>
      <c r="AH3" s="1500"/>
      <c r="AI3" s="1500"/>
      <c r="AJ3" s="1500"/>
      <c r="AK3" s="1500"/>
      <c r="AL3" s="1500"/>
      <c r="AM3" s="1097"/>
      <c r="AN3" s="1097"/>
      <c r="AO3" s="1097"/>
      <c r="AP3" s="1097"/>
      <c r="AQ3" s="1098"/>
    </row>
    <row r="4" spans="2:43" ht="30" customHeight="1" thickBot="1" x14ac:dyDescent="0.25">
      <c r="B4" s="116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167"/>
      <c r="D4" s="1167"/>
      <c r="E4" s="1167"/>
      <c r="F4" s="1167"/>
      <c r="G4" s="1167"/>
      <c r="H4" s="1167"/>
      <c r="I4" s="1167"/>
      <c r="J4" s="1167"/>
      <c r="K4" s="1167"/>
      <c r="L4" s="1167"/>
      <c r="M4" s="1167"/>
      <c r="N4" s="1167"/>
      <c r="O4" s="1167"/>
      <c r="P4" s="1167"/>
      <c r="Q4" s="1167"/>
      <c r="R4" s="1167"/>
      <c r="S4" s="1167"/>
      <c r="T4" s="1167"/>
      <c r="U4" s="1167"/>
      <c r="V4" s="1167"/>
      <c r="W4" s="1167"/>
      <c r="X4" s="1167"/>
      <c r="Y4" s="1167"/>
      <c r="Z4" s="1167"/>
      <c r="AA4" s="1167"/>
      <c r="AB4" s="1167"/>
      <c r="AC4" s="1167"/>
      <c r="AD4" s="1167"/>
      <c r="AE4" s="1167"/>
      <c r="AF4" s="1167"/>
      <c r="AG4" s="1167"/>
      <c r="AH4" s="1167"/>
      <c r="AI4" s="1167"/>
      <c r="AJ4" s="1167"/>
      <c r="AK4" s="1167"/>
      <c r="AL4" s="1167"/>
      <c r="AM4" s="1676"/>
      <c r="AN4" s="1676"/>
      <c r="AO4" s="1676"/>
      <c r="AP4" s="1676"/>
      <c r="AQ4" s="1677"/>
    </row>
    <row r="5" spans="2:43" ht="55.5" customHeight="1" thickBot="1" x14ac:dyDescent="0.25">
      <c r="B5" s="1654" t="s">
        <v>438</v>
      </c>
      <c r="C5" s="1654"/>
      <c r="D5" s="1654"/>
      <c r="E5" s="1654"/>
      <c r="F5" s="1654"/>
      <c r="G5" s="1654"/>
      <c r="H5" s="1654"/>
      <c r="I5" s="1654"/>
      <c r="J5" s="1654"/>
      <c r="K5" s="1654"/>
      <c r="L5" s="1654"/>
      <c r="M5" s="1654"/>
      <c r="N5" s="1654"/>
      <c r="O5" s="1654"/>
      <c r="P5" s="1654"/>
      <c r="Q5" s="1654"/>
      <c r="R5" s="1654"/>
      <c r="S5" s="1654"/>
      <c r="T5" s="1654"/>
      <c r="U5" s="1654"/>
      <c r="V5" s="1654"/>
      <c r="W5" s="1654"/>
      <c r="X5" s="1654"/>
      <c r="Y5" s="1654"/>
      <c r="Z5" s="1654"/>
      <c r="AA5" s="1654"/>
      <c r="AB5" s="1654"/>
      <c r="AC5" s="1654"/>
      <c r="AD5" s="1654"/>
      <c r="AE5" s="1654"/>
      <c r="AF5" s="1654"/>
      <c r="AG5" s="1654"/>
      <c r="AH5" s="1654"/>
      <c r="AI5" s="1654"/>
      <c r="AJ5" s="1654"/>
      <c r="AK5" s="1654"/>
      <c r="AL5" s="1654"/>
      <c r="AM5" s="1109"/>
      <c r="AN5" s="1109"/>
      <c r="AO5" s="1109"/>
      <c r="AP5" s="1109"/>
      <c r="AQ5" s="1109"/>
    </row>
    <row r="6" spans="2:43" x14ac:dyDescent="0.2">
      <c r="B6" s="1508"/>
      <c r="C6" s="1666"/>
      <c r="D6" s="1666"/>
      <c r="E6" s="1666"/>
      <c r="F6" s="1666"/>
      <c r="G6" s="1666"/>
      <c r="H6" s="1666"/>
      <c r="I6" s="1666"/>
      <c r="J6" s="1666"/>
      <c r="K6" s="1666"/>
      <c r="L6" s="1666"/>
      <c r="M6" s="1666"/>
      <c r="N6" s="1666"/>
      <c r="O6" s="1666"/>
      <c r="P6" s="1666"/>
      <c r="Q6" s="1666"/>
      <c r="R6" s="1666"/>
      <c r="S6" s="1666"/>
      <c r="T6" s="1418"/>
      <c r="U6" s="1418"/>
      <c r="V6" s="1418"/>
      <c r="W6" s="1418"/>
      <c r="X6" s="1418"/>
      <c r="Y6" s="1418"/>
      <c r="Z6" s="1418"/>
      <c r="AA6" s="1418"/>
      <c r="AB6" s="1418"/>
      <c r="AC6" s="1418"/>
      <c r="AD6" s="1418"/>
      <c r="AE6" s="1418"/>
      <c r="AF6" s="1418"/>
      <c r="AG6" s="1418"/>
      <c r="AH6" s="1418"/>
      <c r="AI6" s="1418"/>
      <c r="AJ6" s="1418"/>
      <c r="AK6" s="1418"/>
      <c r="AL6" s="1418"/>
      <c r="AM6" s="1667"/>
      <c r="AN6" s="1667"/>
      <c r="AO6" s="1667"/>
      <c r="AP6" s="1667"/>
      <c r="AQ6" s="1668"/>
    </row>
    <row r="7" spans="2:43" x14ac:dyDescent="0.2">
      <c r="B7" s="1669"/>
      <c r="C7" s="1670"/>
      <c r="D7" s="1670"/>
      <c r="E7" s="1670"/>
      <c r="F7" s="1670"/>
      <c r="G7" s="1670"/>
      <c r="H7" s="1670"/>
      <c r="I7" s="1670"/>
      <c r="J7" s="1670"/>
      <c r="K7" s="1670"/>
      <c r="L7" s="1670"/>
      <c r="M7" s="1670"/>
      <c r="N7" s="1670"/>
      <c r="O7" s="1670"/>
      <c r="P7" s="1670"/>
      <c r="Q7" s="1670"/>
      <c r="R7" s="1670"/>
      <c r="S7" s="1670"/>
      <c r="T7" s="1421"/>
      <c r="U7" s="1421"/>
      <c r="V7" s="1421"/>
      <c r="W7" s="1421"/>
      <c r="X7" s="1421"/>
      <c r="Y7" s="1421"/>
      <c r="Z7" s="1421"/>
      <c r="AA7" s="1421"/>
      <c r="AB7" s="1421"/>
      <c r="AC7" s="1421"/>
      <c r="AD7" s="1421"/>
      <c r="AE7" s="1421"/>
      <c r="AF7" s="1421"/>
      <c r="AG7" s="1421"/>
      <c r="AH7" s="1421"/>
      <c r="AI7" s="1421"/>
      <c r="AJ7" s="1421"/>
      <c r="AK7" s="1421"/>
      <c r="AL7" s="1421"/>
      <c r="AM7" s="1222"/>
      <c r="AN7" s="1222"/>
      <c r="AO7" s="1222"/>
      <c r="AP7" s="1222"/>
      <c r="AQ7" s="1671"/>
    </row>
    <row r="8" spans="2:43" x14ac:dyDescent="0.2">
      <c r="B8" s="1669"/>
      <c r="C8" s="1670"/>
      <c r="D8" s="1670"/>
      <c r="E8" s="1670"/>
      <c r="F8" s="1670"/>
      <c r="G8" s="1670"/>
      <c r="H8" s="1670"/>
      <c r="I8" s="1670"/>
      <c r="J8" s="1670"/>
      <c r="K8" s="1670"/>
      <c r="L8" s="1670"/>
      <c r="M8" s="1670"/>
      <c r="N8" s="1670"/>
      <c r="O8" s="1670"/>
      <c r="P8" s="1670"/>
      <c r="Q8" s="1670"/>
      <c r="R8" s="1670"/>
      <c r="S8" s="1670"/>
      <c r="T8" s="1421"/>
      <c r="U8" s="1421"/>
      <c r="V8" s="1421"/>
      <c r="W8" s="1421"/>
      <c r="X8" s="1421"/>
      <c r="Y8" s="1421"/>
      <c r="Z8" s="1421"/>
      <c r="AA8" s="1421"/>
      <c r="AB8" s="1421"/>
      <c r="AC8" s="1421"/>
      <c r="AD8" s="1421"/>
      <c r="AE8" s="1421"/>
      <c r="AF8" s="1421"/>
      <c r="AG8" s="1421"/>
      <c r="AH8" s="1421"/>
      <c r="AI8" s="1421"/>
      <c r="AJ8" s="1421"/>
      <c r="AK8" s="1421"/>
      <c r="AL8" s="1421"/>
      <c r="AM8" s="1222"/>
      <c r="AN8" s="1222"/>
      <c r="AO8" s="1222"/>
      <c r="AP8" s="1222"/>
      <c r="AQ8" s="1671"/>
    </row>
    <row r="9" spans="2:43" x14ac:dyDescent="0.2">
      <c r="B9" s="1669"/>
      <c r="C9" s="1670"/>
      <c r="D9" s="1670"/>
      <c r="E9" s="1670"/>
      <c r="F9" s="1670"/>
      <c r="G9" s="1670"/>
      <c r="H9" s="1670"/>
      <c r="I9" s="1670"/>
      <c r="J9" s="1670"/>
      <c r="K9" s="1670"/>
      <c r="L9" s="1670"/>
      <c r="M9" s="1670"/>
      <c r="N9" s="1670"/>
      <c r="O9" s="1670"/>
      <c r="P9" s="1670"/>
      <c r="Q9" s="1670"/>
      <c r="R9" s="1670"/>
      <c r="S9" s="1670"/>
      <c r="T9" s="1421"/>
      <c r="U9" s="1421"/>
      <c r="V9" s="1421"/>
      <c r="W9" s="1421"/>
      <c r="X9" s="1421"/>
      <c r="Y9" s="1421"/>
      <c r="Z9" s="1421"/>
      <c r="AA9" s="1421"/>
      <c r="AB9" s="1421"/>
      <c r="AC9" s="1421"/>
      <c r="AD9" s="1421"/>
      <c r="AE9" s="1421"/>
      <c r="AF9" s="1421"/>
      <c r="AG9" s="1421"/>
      <c r="AH9" s="1421"/>
      <c r="AI9" s="1421"/>
      <c r="AJ9" s="1421"/>
      <c r="AK9" s="1421"/>
      <c r="AL9" s="1421"/>
      <c r="AM9" s="1222"/>
      <c r="AN9" s="1222"/>
      <c r="AO9" s="1222"/>
      <c r="AP9" s="1222"/>
      <c r="AQ9" s="1671"/>
    </row>
    <row r="10" spans="2:43" x14ac:dyDescent="0.2">
      <c r="B10" s="1669"/>
      <c r="C10" s="1670"/>
      <c r="D10" s="1670"/>
      <c r="E10" s="1670"/>
      <c r="F10" s="1670"/>
      <c r="G10" s="1670"/>
      <c r="H10" s="1670"/>
      <c r="I10" s="1670"/>
      <c r="J10" s="1670"/>
      <c r="K10" s="1670"/>
      <c r="L10" s="1670"/>
      <c r="M10" s="1670"/>
      <c r="N10" s="1670"/>
      <c r="O10" s="1670"/>
      <c r="P10" s="1670"/>
      <c r="Q10" s="1670"/>
      <c r="R10" s="1670"/>
      <c r="S10" s="1670"/>
      <c r="T10" s="1421"/>
      <c r="U10" s="1421"/>
      <c r="V10" s="1421"/>
      <c r="W10" s="1421"/>
      <c r="X10" s="1421"/>
      <c r="Y10" s="1421"/>
      <c r="Z10" s="1421"/>
      <c r="AA10" s="1421"/>
      <c r="AB10" s="1421"/>
      <c r="AC10" s="1421"/>
      <c r="AD10" s="1421"/>
      <c r="AE10" s="1421"/>
      <c r="AF10" s="1421"/>
      <c r="AG10" s="1421"/>
      <c r="AH10" s="1421"/>
      <c r="AI10" s="1421"/>
      <c r="AJ10" s="1421"/>
      <c r="AK10" s="1421"/>
      <c r="AL10" s="1421"/>
      <c r="AM10" s="1222"/>
      <c r="AN10" s="1222"/>
      <c r="AO10" s="1222"/>
      <c r="AP10" s="1222"/>
      <c r="AQ10" s="1671"/>
    </row>
    <row r="11" spans="2:43" x14ac:dyDescent="0.2">
      <c r="B11" s="1669"/>
      <c r="C11" s="1670"/>
      <c r="D11" s="1670"/>
      <c r="E11" s="1670"/>
      <c r="F11" s="1670"/>
      <c r="G11" s="1670"/>
      <c r="H11" s="1670"/>
      <c r="I11" s="1670"/>
      <c r="J11" s="1670"/>
      <c r="K11" s="1670"/>
      <c r="L11" s="1670"/>
      <c r="M11" s="1670"/>
      <c r="N11" s="1670"/>
      <c r="O11" s="1670"/>
      <c r="P11" s="1670"/>
      <c r="Q11" s="1670"/>
      <c r="R11" s="1670"/>
      <c r="S11" s="1670"/>
      <c r="T11" s="1421"/>
      <c r="U11" s="1421"/>
      <c r="V11" s="1421"/>
      <c r="W11" s="1421"/>
      <c r="X11" s="1421"/>
      <c r="Y11" s="1421"/>
      <c r="Z11" s="1421"/>
      <c r="AA11" s="1421"/>
      <c r="AB11" s="1421"/>
      <c r="AC11" s="1421"/>
      <c r="AD11" s="1421"/>
      <c r="AE11" s="1421"/>
      <c r="AF11" s="1421"/>
      <c r="AG11" s="1421"/>
      <c r="AH11" s="1421"/>
      <c r="AI11" s="1421"/>
      <c r="AJ11" s="1421"/>
      <c r="AK11" s="1421"/>
      <c r="AL11" s="1421"/>
      <c r="AM11" s="1222"/>
      <c r="AN11" s="1222"/>
      <c r="AO11" s="1222"/>
      <c r="AP11" s="1222"/>
      <c r="AQ11" s="1671"/>
    </row>
    <row r="12" spans="2:43" x14ac:dyDescent="0.2">
      <c r="B12" s="1669"/>
      <c r="C12" s="1670"/>
      <c r="D12" s="1670"/>
      <c r="E12" s="1670"/>
      <c r="F12" s="1670"/>
      <c r="G12" s="1670"/>
      <c r="H12" s="1670"/>
      <c r="I12" s="1670"/>
      <c r="J12" s="1670"/>
      <c r="K12" s="1670"/>
      <c r="L12" s="1670"/>
      <c r="M12" s="1670"/>
      <c r="N12" s="1670"/>
      <c r="O12" s="1670"/>
      <c r="P12" s="1670"/>
      <c r="Q12" s="1670"/>
      <c r="R12" s="1670"/>
      <c r="S12" s="1670"/>
      <c r="T12" s="1421"/>
      <c r="U12" s="1421"/>
      <c r="V12" s="1421"/>
      <c r="W12" s="1421"/>
      <c r="X12" s="1421"/>
      <c r="Y12" s="1421"/>
      <c r="Z12" s="1421"/>
      <c r="AA12" s="1421"/>
      <c r="AB12" s="1421"/>
      <c r="AC12" s="1421"/>
      <c r="AD12" s="1421"/>
      <c r="AE12" s="1421"/>
      <c r="AF12" s="1421"/>
      <c r="AG12" s="1421"/>
      <c r="AH12" s="1421"/>
      <c r="AI12" s="1421"/>
      <c r="AJ12" s="1421"/>
      <c r="AK12" s="1421"/>
      <c r="AL12" s="1421"/>
      <c r="AM12" s="1222"/>
      <c r="AN12" s="1222"/>
      <c r="AO12" s="1222"/>
      <c r="AP12" s="1222"/>
      <c r="AQ12" s="1671"/>
    </row>
    <row r="13" spans="2:43" x14ac:dyDescent="0.2">
      <c r="B13" s="1669"/>
      <c r="C13" s="1670"/>
      <c r="D13" s="1670"/>
      <c r="E13" s="1670"/>
      <c r="F13" s="1670"/>
      <c r="G13" s="1670"/>
      <c r="H13" s="1670"/>
      <c r="I13" s="1670"/>
      <c r="J13" s="1670"/>
      <c r="K13" s="1670"/>
      <c r="L13" s="1670"/>
      <c r="M13" s="1670"/>
      <c r="N13" s="1670"/>
      <c r="O13" s="1670"/>
      <c r="P13" s="1670"/>
      <c r="Q13" s="1670"/>
      <c r="R13" s="1670"/>
      <c r="S13" s="1670"/>
      <c r="T13" s="1421"/>
      <c r="U13" s="1421"/>
      <c r="V13" s="1421"/>
      <c r="W13" s="1421"/>
      <c r="X13" s="1421"/>
      <c r="Y13" s="1421"/>
      <c r="Z13" s="1421"/>
      <c r="AA13" s="1421"/>
      <c r="AB13" s="1421"/>
      <c r="AC13" s="1421"/>
      <c r="AD13" s="1421"/>
      <c r="AE13" s="1421"/>
      <c r="AF13" s="1421"/>
      <c r="AG13" s="1421"/>
      <c r="AH13" s="1421"/>
      <c r="AI13" s="1421"/>
      <c r="AJ13" s="1421"/>
      <c r="AK13" s="1421"/>
      <c r="AL13" s="1421"/>
      <c r="AM13" s="1222"/>
      <c r="AN13" s="1222"/>
      <c r="AO13" s="1222"/>
      <c r="AP13" s="1222"/>
      <c r="AQ13" s="1671"/>
    </row>
    <row r="14" spans="2:43" x14ac:dyDescent="0.2">
      <c r="B14" s="1669"/>
      <c r="C14" s="1670"/>
      <c r="D14" s="1670"/>
      <c r="E14" s="1670"/>
      <c r="F14" s="1670"/>
      <c r="G14" s="1670"/>
      <c r="H14" s="1670"/>
      <c r="I14" s="1670"/>
      <c r="J14" s="1670"/>
      <c r="K14" s="1670"/>
      <c r="L14" s="1670"/>
      <c r="M14" s="1670"/>
      <c r="N14" s="1670"/>
      <c r="O14" s="1670"/>
      <c r="P14" s="1670"/>
      <c r="Q14" s="1670"/>
      <c r="R14" s="1670"/>
      <c r="S14" s="1670"/>
      <c r="T14" s="1421"/>
      <c r="U14" s="1421"/>
      <c r="V14" s="1421"/>
      <c r="W14" s="1421"/>
      <c r="X14" s="1421"/>
      <c r="Y14" s="1421"/>
      <c r="Z14" s="1421"/>
      <c r="AA14" s="1421"/>
      <c r="AB14" s="1421"/>
      <c r="AC14" s="1421"/>
      <c r="AD14" s="1421"/>
      <c r="AE14" s="1421"/>
      <c r="AF14" s="1421"/>
      <c r="AG14" s="1421"/>
      <c r="AH14" s="1421"/>
      <c r="AI14" s="1421"/>
      <c r="AJ14" s="1421"/>
      <c r="AK14" s="1421"/>
      <c r="AL14" s="1421"/>
      <c r="AM14" s="1222"/>
      <c r="AN14" s="1222"/>
      <c r="AO14" s="1222"/>
      <c r="AP14" s="1222"/>
      <c r="AQ14" s="1671"/>
    </row>
    <row r="15" spans="2:43" x14ac:dyDescent="0.2">
      <c r="B15" s="1669"/>
      <c r="C15" s="1670"/>
      <c r="D15" s="1670"/>
      <c r="E15" s="1670"/>
      <c r="F15" s="1670"/>
      <c r="G15" s="1670"/>
      <c r="H15" s="1670"/>
      <c r="I15" s="1670"/>
      <c r="J15" s="1670"/>
      <c r="K15" s="1670"/>
      <c r="L15" s="1670"/>
      <c r="M15" s="1670"/>
      <c r="N15" s="1670"/>
      <c r="O15" s="1670"/>
      <c r="P15" s="1670"/>
      <c r="Q15" s="1670"/>
      <c r="R15" s="1670"/>
      <c r="S15" s="1670"/>
      <c r="T15" s="1421"/>
      <c r="U15" s="1421"/>
      <c r="V15" s="1421"/>
      <c r="W15" s="1421"/>
      <c r="X15" s="1421"/>
      <c r="Y15" s="1421"/>
      <c r="Z15" s="1421"/>
      <c r="AA15" s="1421"/>
      <c r="AB15" s="1421"/>
      <c r="AC15" s="1421"/>
      <c r="AD15" s="1421"/>
      <c r="AE15" s="1421"/>
      <c r="AF15" s="1421"/>
      <c r="AG15" s="1421"/>
      <c r="AH15" s="1421"/>
      <c r="AI15" s="1421"/>
      <c r="AJ15" s="1421"/>
      <c r="AK15" s="1421"/>
      <c r="AL15" s="1421"/>
      <c r="AM15" s="1222"/>
      <c r="AN15" s="1222"/>
      <c r="AO15" s="1222"/>
      <c r="AP15" s="1222"/>
      <c r="AQ15" s="1671"/>
    </row>
    <row r="16" spans="2:43" x14ac:dyDescent="0.2">
      <c r="B16" s="1669"/>
      <c r="C16" s="1670"/>
      <c r="D16" s="1670"/>
      <c r="E16" s="1670"/>
      <c r="F16" s="1670"/>
      <c r="G16" s="1670"/>
      <c r="H16" s="1670"/>
      <c r="I16" s="1670"/>
      <c r="J16" s="1670"/>
      <c r="K16" s="1670"/>
      <c r="L16" s="1670"/>
      <c r="M16" s="1670"/>
      <c r="N16" s="1670"/>
      <c r="O16" s="1670"/>
      <c r="P16" s="1670"/>
      <c r="Q16" s="1670"/>
      <c r="R16" s="1670"/>
      <c r="S16" s="1670"/>
      <c r="T16" s="1421"/>
      <c r="U16" s="1421"/>
      <c r="V16" s="1421"/>
      <c r="W16" s="1421"/>
      <c r="X16" s="1421"/>
      <c r="Y16" s="1421"/>
      <c r="Z16" s="1421"/>
      <c r="AA16" s="1421"/>
      <c r="AB16" s="1421"/>
      <c r="AC16" s="1421"/>
      <c r="AD16" s="1421"/>
      <c r="AE16" s="1421"/>
      <c r="AF16" s="1421"/>
      <c r="AG16" s="1421"/>
      <c r="AH16" s="1421"/>
      <c r="AI16" s="1421"/>
      <c r="AJ16" s="1421"/>
      <c r="AK16" s="1421"/>
      <c r="AL16" s="1421"/>
      <c r="AM16" s="1222"/>
      <c r="AN16" s="1222"/>
      <c r="AO16" s="1222"/>
      <c r="AP16" s="1222"/>
      <c r="AQ16" s="1671"/>
    </row>
    <row r="17" spans="2:43" x14ac:dyDescent="0.2">
      <c r="B17" s="1669"/>
      <c r="C17" s="1670"/>
      <c r="D17" s="1670"/>
      <c r="E17" s="1670"/>
      <c r="F17" s="1670"/>
      <c r="G17" s="1670"/>
      <c r="H17" s="1670"/>
      <c r="I17" s="1670"/>
      <c r="J17" s="1670"/>
      <c r="K17" s="1670"/>
      <c r="L17" s="1670"/>
      <c r="M17" s="1670"/>
      <c r="N17" s="1670"/>
      <c r="O17" s="1670"/>
      <c r="P17" s="1670"/>
      <c r="Q17" s="1670"/>
      <c r="R17" s="1670"/>
      <c r="S17" s="1670"/>
      <c r="T17" s="1421"/>
      <c r="U17" s="1421"/>
      <c r="V17" s="1421"/>
      <c r="W17" s="1421"/>
      <c r="X17" s="1421"/>
      <c r="Y17" s="1421"/>
      <c r="Z17" s="1421"/>
      <c r="AA17" s="1421"/>
      <c r="AB17" s="1421"/>
      <c r="AC17" s="1421"/>
      <c r="AD17" s="1421"/>
      <c r="AE17" s="1421"/>
      <c r="AF17" s="1421"/>
      <c r="AG17" s="1421"/>
      <c r="AH17" s="1421"/>
      <c r="AI17" s="1421"/>
      <c r="AJ17" s="1421"/>
      <c r="AK17" s="1421"/>
      <c r="AL17" s="1421"/>
      <c r="AM17" s="1222"/>
      <c r="AN17" s="1222"/>
      <c r="AO17" s="1222"/>
      <c r="AP17" s="1222"/>
      <c r="AQ17" s="1671"/>
    </row>
    <row r="18" spans="2:43" x14ac:dyDescent="0.2">
      <c r="B18" s="1669"/>
      <c r="C18" s="1670"/>
      <c r="D18" s="1670"/>
      <c r="E18" s="1670"/>
      <c r="F18" s="1670"/>
      <c r="G18" s="1670"/>
      <c r="H18" s="1670"/>
      <c r="I18" s="1670"/>
      <c r="J18" s="1670"/>
      <c r="K18" s="1670"/>
      <c r="L18" s="1670"/>
      <c r="M18" s="1670"/>
      <c r="N18" s="1670"/>
      <c r="O18" s="1670"/>
      <c r="P18" s="1670"/>
      <c r="Q18" s="1670"/>
      <c r="R18" s="1670"/>
      <c r="S18" s="1670"/>
      <c r="T18" s="1421"/>
      <c r="U18" s="1421"/>
      <c r="V18" s="1421"/>
      <c r="W18" s="1421"/>
      <c r="X18" s="1421"/>
      <c r="Y18" s="1421"/>
      <c r="Z18" s="1421"/>
      <c r="AA18" s="1421"/>
      <c r="AB18" s="1421"/>
      <c r="AC18" s="1421"/>
      <c r="AD18" s="1421"/>
      <c r="AE18" s="1421"/>
      <c r="AF18" s="1421"/>
      <c r="AG18" s="1421"/>
      <c r="AH18" s="1421"/>
      <c r="AI18" s="1421"/>
      <c r="AJ18" s="1421"/>
      <c r="AK18" s="1421"/>
      <c r="AL18" s="1421"/>
      <c r="AM18" s="1222"/>
      <c r="AN18" s="1222"/>
      <c r="AO18" s="1222"/>
      <c r="AP18" s="1222"/>
      <c r="AQ18" s="1671"/>
    </row>
    <row r="19" spans="2:43" x14ac:dyDescent="0.2">
      <c r="B19" s="1669"/>
      <c r="C19" s="1670"/>
      <c r="D19" s="1670"/>
      <c r="E19" s="1670"/>
      <c r="F19" s="1670"/>
      <c r="G19" s="1670"/>
      <c r="H19" s="1670"/>
      <c r="I19" s="1670"/>
      <c r="J19" s="1670"/>
      <c r="K19" s="1670"/>
      <c r="L19" s="1670"/>
      <c r="M19" s="1670"/>
      <c r="N19" s="1670"/>
      <c r="O19" s="1670"/>
      <c r="P19" s="1670"/>
      <c r="Q19" s="1670"/>
      <c r="R19" s="1670"/>
      <c r="S19" s="1670"/>
      <c r="T19" s="1421"/>
      <c r="U19" s="1421"/>
      <c r="V19" s="1421"/>
      <c r="W19" s="1421"/>
      <c r="X19" s="1421"/>
      <c r="Y19" s="1421"/>
      <c r="Z19" s="1421"/>
      <c r="AA19" s="1421"/>
      <c r="AB19" s="1421"/>
      <c r="AC19" s="1421"/>
      <c r="AD19" s="1421"/>
      <c r="AE19" s="1421"/>
      <c r="AF19" s="1421"/>
      <c r="AG19" s="1421"/>
      <c r="AH19" s="1421"/>
      <c r="AI19" s="1421"/>
      <c r="AJ19" s="1421"/>
      <c r="AK19" s="1421"/>
      <c r="AL19" s="1421"/>
      <c r="AM19" s="1222"/>
      <c r="AN19" s="1222"/>
      <c r="AO19" s="1222"/>
      <c r="AP19" s="1222"/>
      <c r="AQ19" s="1671"/>
    </row>
    <row r="20" spans="2:43" x14ac:dyDescent="0.2">
      <c r="B20" s="1669"/>
      <c r="C20" s="1670"/>
      <c r="D20" s="1670"/>
      <c r="E20" s="1670"/>
      <c r="F20" s="1670"/>
      <c r="G20" s="1670"/>
      <c r="H20" s="1670"/>
      <c r="I20" s="1670"/>
      <c r="J20" s="1670"/>
      <c r="K20" s="1670"/>
      <c r="L20" s="1670"/>
      <c r="M20" s="1670"/>
      <c r="N20" s="1670"/>
      <c r="O20" s="1670"/>
      <c r="P20" s="1670"/>
      <c r="Q20" s="1670"/>
      <c r="R20" s="1670"/>
      <c r="S20" s="1670"/>
      <c r="T20" s="1421"/>
      <c r="U20" s="1421"/>
      <c r="V20" s="1421"/>
      <c r="W20" s="1421"/>
      <c r="X20" s="1421"/>
      <c r="Y20" s="1421"/>
      <c r="Z20" s="1421"/>
      <c r="AA20" s="1421"/>
      <c r="AB20" s="1421"/>
      <c r="AC20" s="1421"/>
      <c r="AD20" s="1421"/>
      <c r="AE20" s="1421"/>
      <c r="AF20" s="1421"/>
      <c r="AG20" s="1421"/>
      <c r="AH20" s="1421"/>
      <c r="AI20" s="1421"/>
      <c r="AJ20" s="1421"/>
      <c r="AK20" s="1421"/>
      <c r="AL20" s="1421"/>
      <c r="AM20" s="1222"/>
      <c r="AN20" s="1222"/>
      <c r="AO20" s="1222"/>
      <c r="AP20" s="1222"/>
      <c r="AQ20" s="1671"/>
    </row>
    <row r="21" spans="2:43" x14ac:dyDescent="0.2">
      <c r="B21" s="1669"/>
      <c r="C21" s="1670"/>
      <c r="D21" s="1670"/>
      <c r="E21" s="1670"/>
      <c r="F21" s="1670"/>
      <c r="G21" s="1670"/>
      <c r="H21" s="1670"/>
      <c r="I21" s="1670"/>
      <c r="J21" s="1670"/>
      <c r="K21" s="1670"/>
      <c r="L21" s="1670"/>
      <c r="M21" s="1670"/>
      <c r="N21" s="1670"/>
      <c r="O21" s="1670"/>
      <c r="P21" s="1670"/>
      <c r="Q21" s="1670"/>
      <c r="R21" s="1670"/>
      <c r="S21" s="1670"/>
      <c r="T21" s="1421"/>
      <c r="U21" s="1421"/>
      <c r="V21" s="1421"/>
      <c r="W21" s="1421"/>
      <c r="X21" s="1421"/>
      <c r="Y21" s="1421"/>
      <c r="Z21" s="1421"/>
      <c r="AA21" s="1421"/>
      <c r="AB21" s="1421"/>
      <c r="AC21" s="1421"/>
      <c r="AD21" s="1421"/>
      <c r="AE21" s="1421"/>
      <c r="AF21" s="1421"/>
      <c r="AG21" s="1421"/>
      <c r="AH21" s="1421"/>
      <c r="AI21" s="1421"/>
      <c r="AJ21" s="1421"/>
      <c r="AK21" s="1421"/>
      <c r="AL21" s="1421"/>
      <c r="AM21" s="1222"/>
      <c r="AN21" s="1222"/>
      <c r="AO21" s="1222"/>
      <c r="AP21" s="1222"/>
      <c r="AQ21" s="1671"/>
    </row>
    <row r="22" spans="2:43" x14ac:dyDescent="0.2">
      <c r="B22" s="1669"/>
      <c r="C22" s="1670"/>
      <c r="D22" s="1670"/>
      <c r="E22" s="1670"/>
      <c r="F22" s="1670"/>
      <c r="G22" s="1670"/>
      <c r="H22" s="1670"/>
      <c r="I22" s="1670"/>
      <c r="J22" s="1670"/>
      <c r="K22" s="1670"/>
      <c r="L22" s="1670"/>
      <c r="M22" s="1670"/>
      <c r="N22" s="1670"/>
      <c r="O22" s="1670"/>
      <c r="P22" s="1670"/>
      <c r="Q22" s="1670"/>
      <c r="R22" s="1670"/>
      <c r="S22" s="1670"/>
      <c r="T22" s="1421"/>
      <c r="U22" s="1421"/>
      <c r="V22" s="1421"/>
      <c r="W22" s="1421"/>
      <c r="X22" s="1421"/>
      <c r="Y22" s="1421"/>
      <c r="Z22" s="1421"/>
      <c r="AA22" s="1421"/>
      <c r="AB22" s="1421"/>
      <c r="AC22" s="1421"/>
      <c r="AD22" s="1421"/>
      <c r="AE22" s="1421"/>
      <c r="AF22" s="1421"/>
      <c r="AG22" s="1421"/>
      <c r="AH22" s="1421"/>
      <c r="AI22" s="1421"/>
      <c r="AJ22" s="1421"/>
      <c r="AK22" s="1421"/>
      <c r="AL22" s="1421"/>
      <c r="AM22" s="1222"/>
      <c r="AN22" s="1222"/>
      <c r="AO22" s="1222"/>
      <c r="AP22" s="1222"/>
      <c r="AQ22" s="1671"/>
    </row>
    <row r="23" spans="2:43" x14ac:dyDescent="0.2">
      <c r="B23" s="1669"/>
      <c r="C23" s="1670"/>
      <c r="D23" s="1670"/>
      <c r="E23" s="1670"/>
      <c r="F23" s="1670"/>
      <c r="G23" s="1670"/>
      <c r="H23" s="1670"/>
      <c r="I23" s="1670"/>
      <c r="J23" s="1670"/>
      <c r="K23" s="1670"/>
      <c r="L23" s="1670"/>
      <c r="M23" s="1670"/>
      <c r="N23" s="1670"/>
      <c r="O23" s="1670"/>
      <c r="P23" s="1670"/>
      <c r="Q23" s="1670"/>
      <c r="R23" s="1670"/>
      <c r="S23" s="1670"/>
      <c r="T23" s="1421"/>
      <c r="U23" s="1421"/>
      <c r="V23" s="1421"/>
      <c r="W23" s="1421"/>
      <c r="X23" s="1421"/>
      <c r="Y23" s="1421"/>
      <c r="Z23" s="1421"/>
      <c r="AA23" s="1421"/>
      <c r="AB23" s="1421"/>
      <c r="AC23" s="1421"/>
      <c r="AD23" s="1421"/>
      <c r="AE23" s="1421"/>
      <c r="AF23" s="1421"/>
      <c r="AG23" s="1421"/>
      <c r="AH23" s="1421"/>
      <c r="AI23" s="1421"/>
      <c r="AJ23" s="1421"/>
      <c r="AK23" s="1421"/>
      <c r="AL23" s="1421"/>
      <c r="AM23" s="1222"/>
      <c r="AN23" s="1222"/>
      <c r="AO23" s="1222"/>
      <c r="AP23" s="1222"/>
      <c r="AQ23" s="1671"/>
    </row>
    <row r="24" spans="2:43" x14ac:dyDescent="0.2">
      <c r="B24" s="1669"/>
      <c r="C24" s="1670"/>
      <c r="D24" s="1670"/>
      <c r="E24" s="1670"/>
      <c r="F24" s="1670"/>
      <c r="G24" s="1670"/>
      <c r="H24" s="1670"/>
      <c r="I24" s="1670"/>
      <c r="J24" s="1670"/>
      <c r="K24" s="1670"/>
      <c r="L24" s="1670"/>
      <c r="M24" s="1670"/>
      <c r="N24" s="1670"/>
      <c r="O24" s="1670"/>
      <c r="P24" s="1670"/>
      <c r="Q24" s="1670"/>
      <c r="R24" s="1670"/>
      <c r="S24" s="1670"/>
      <c r="T24" s="1421"/>
      <c r="U24" s="1421"/>
      <c r="V24" s="1421"/>
      <c r="W24" s="1421"/>
      <c r="X24" s="1421"/>
      <c r="Y24" s="1421"/>
      <c r="Z24" s="1421"/>
      <c r="AA24" s="1421"/>
      <c r="AB24" s="1421"/>
      <c r="AC24" s="1421"/>
      <c r="AD24" s="1421"/>
      <c r="AE24" s="1421"/>
      <c r="AF24" s="1421"/>
      <c r="AG24" s="1421"/>
      <c r="AH24" s="1421"/>
      <c r="AI24" s="1421"/>
      <c r="AJ24" s="1421"/>
      <c r="AK24" s="1421"/>
      <c r="AL24" s="1421"/>
      <c r="AM24" s="1222"/>
      <c r="AN24" s="1222"/>
      <c r="AO24" s="1222"/>
      <c r="AP24" s="1222"/>
      <c r="AQ24" s="1671"/>
    </row>
    <row r="25" spans="2:43" x14ac:dyDescent="0.2">
      <c r="B25" s="1669"/>
      <c r="C25" s="1670"/>
      <c r="D25" s="1670"/>
      <c r="E25" s="1670"/>
      <c r="F25" s="1670"/>
      <c r="G25" s="1670"/>
      <c r="H25" s="1670"/>
      <c r="I25" s="1670"/>
      <c r="J25" s="1670"/>
      <c r="K25" s="1670"/>
      <c r="L25" s="1670"/>
      <c r="M25" s="1670"/>
      <c r="N25" s="1670"/>
      <c r="O25" s="1670"/>
      <c r="P25" s="1670"/>
      <c r="Q25" s="1670"/>
      <c r="R25" s="1670"/>
      <c r="S25" s="1670"/>
      <c r="T25" s="1421"/>
      <c r="U25" s="1421"/>
      <c r="V25" s="1421"/>
      <c r="W25" s="1421"/>
      <c r="X25" s="1421"/>
      <c r="Y25" s="1421"/>
      <c r="Z25" s="1421"/>
      <c r="AA25" s="1421"/>
      <c r="AB25" s="1421"/>
      <c r="AC25" s="1421"/>
      <c r="AD25" s="1421"/>
      <c r="AE25" s="1421"/>
      <c r="AF25" s="1421"/>
      <c r="AG25" s="1421"/>
      <c r="AH25" s="1421"/>
      <c r="AI25" s="1421"/>
      <c r="AJ25" s="1421"/>
      <c r="AK25" s="1421"/>
      <c r="AL25" s="1421"/>
      <c r="AM25" s="1222"/>
      <c r="AN25" s="1222"/>
      <c r="AO25" s="1222"/>
      <c r="AP25" s="1222"/>
      <c r="AQ25" s="1671"/>
    </row>
    <row r="26" spans="2:43" x14ac:dyDescent="0.2">
      <c r="B26" s="1669"/>
      <c r="C26" s="1670"/>
      <c r="D26" s="1670"/>
      <c r="E26" s="1670"/>
      <c r="F26" s="1670"/>
      <c r="G26" s="1670"/>
      <c r="H26" s="1670"/>
      <c r="I26" s="1670"/>
      <c r="J26" s="1670"/>
      <c r="K26" s="1670"/>
      <c r="L26" s="1670"/>
      <c r="M26" s="1670"/>
      <c r="N26" s="1670"/>
      <c r="O26" s="1670"/>
      <c r="P26" s="1670"/>
      <c r="Q26" s="1670"/>
      <c r="R26" s="1670"/>
      <c r="S26" s="1670"/>
      <c r="T26" s="1421"/>
      <c r="U26" s="1421"/>
      <c r="V26" s="1421"/>
      <c r="W26" s="1421"/>
      <c r="X26" s="1421"/>
      <c r="Y26" s="1421"/>
      <c r="Z26" s="1421"/>
      <c r="AA26" s="1421"/>
      <c r="AB26" s="1421"/>
      <c r="AC26" s="1421"/>
      <c r="AD26" s="1421"/>
      <c r="AE26" s="1421"/>
      <c r="AF26" s="1421"/>
      <c r="AG26" s="1421"/>
      <c r="AH26" s="1421"/>
      <c r="AI26" s="1421"/>
      <c r="AJ26" s="1421"/>
      <c r="AK26" s="1421"/>
      <c r="AL26" s="1421"/>
      <c r="AM26" s="1222"/>
      <c r="AN26" s="1222"/>
      <c r="AO26" s="1222"/>
      <c r="AP26" s="1222"/>
      <c r="AQ26" s="1671"/>
    </row>
    <row r="27" spans="2:43" ht="13.5" thickBot="1" x14ac:dyDescent="0.25">
      <c r="B27" s="1672"/>
      <c r="C27" s="1673"/>
      <c r="D27" s="1673"/>
      <c r="E27" s="1673"/>
      <c r="F27" s="1673"/>
      <c r="G27" s="1673"/>
      <c r="H27" s="1673"/>
      <c r="I27" s="1673"/>
      <c r="J27" s="1673"/>
      <c r="K27" s="1673"/>
      <c r="L27" s="1673"/>
      <c r="M27" s="1673"/>
      <c r="N27" s="1673"/>
      <c r="O27" s="1673"/>
      <c r="P27" s="1673"/>
      <c r="Q27" s="1673"/>
      <c r="R27" s="1673"/>
      <c r="S27" s="1673"/>
      <c r="T27" s="1424"/>
      <c r="U27" s="1424"/>
      <c r="V27" s="1424"/>
      <c r="W27" s="1424"/>
      <c r="X27" s="1424"/>
      <c r="Y27" s="1424"/>
      <c r="Z27" s="1424"/>
      <c r="AA27" s="1424"/>
      <c r="AB27" s="1424"/>
      <c r="AC27" s="1424"/>
      <c r="AD27" s="1424"/>
      <c r="AE27" s="1424"/>
      <c r="AF27" s="1424"/>
      <c r="AG27" s="1424"/>
      <c r="AH27" s="1424"/>
      <c r="AI27" s="1424"/>
      <c r="AJ27" s="1424"/>
      <c r="AK27" s="1424"/>
      <c r="AL27" s="1424"/>
      <c r="AM27" s="1674"/>
      <c r="AN27" s="1674"/>
      <c r="AO27" s="1674"/>
      <c r="AP27" s="1674"/>
      <c r="AQ27" s="1675"/>
    </row>
    <row r="28" spans="2:43" ht="25.5" customHeight="1" thickBot="1" x14ac:dyDescent="0.25">
      <c r="B28" s="1505" t="s">
        <v>2082</v>
      </c>
      <c r="C28" s="1655"/>
      <c r="D28" s="1655"/>
      <c r="E28" s="1655"/>
      <c r="F28" s="1655"/>
      <c r="G28" s="1655"/>
      <c r="H28" s="1655"/>
      <c r="I28" s="1655"/>
      <c r="J28" s="1655"/>
      <c r="K28" s="1655"/>
      <c r="L28" s="1655"/>
      <c r="M28" s="1655"/>
      <c r="N28" s="1655"/>
      <c r="O28" s="1655"/>
      <c r="P28" s="1655"/>
      <c r="Q28" s="1655"/>
      <c r="R28" s="1655"/>
      <c r="S28" s="1655"/>
      <c r="T28" s="1655"/>
      <c r="U28" s="1655"/>
      <c r="V28" s="1655"/>
      <c r="W28" s="1655"/>
      <c r="X28" s="1655"/>
      <c r="Y28" s="1655"/>
      <c r="Z28" s="1655"/>
      <c r="AA28" s="1655"/>
      <c r="AB28" s="1655"/>
      <c r="AC28" s="1655"/>
      <c r="AD28" s="1655"/>
      <c r="AE28" s="1655"/>
      <c r="AF28" s="1655"/>
      <c r="AG28" s="1655"/>
      <c r="AH28" s="1655"/>
      <c r="AI28" s="1655"/>
      <c r="AJ28" s="1655"/>
      <c r="AK28" s="1655"/>
      <c r="AL28" s="1655"/>
      <c r="AM28" s="1655"/>
      <c r="AN28" s="1655"/>
      <c r="AO28" s="1655"/>
      <c r="AP28" s="1655"/>
      <c r="AQ28" s="1656"/>
    </row>
    <row r="29" spans="2:43" x14ac:dyDescent="0.2">
      <c r="B29" s="884"/>
      <c r="C29" s="620" t="s">
        <v>2038</v>
      </c>
      <c r="D29" s="620" t="s">
        <v>2039</v>
      </c>
      <c r="E29" s="620" t="s">
        <v>2040</v>
      </c>
      <c r="F29" s="620" t="s">
        <v>2041</v>
      </c>
      <c r="G29" s="620" t="s">
        <v>2042</v>
      </c>
      <c r="H29" s="620" t="s">
        <v>2043</v>
      </c>
      <c r="I29" s="620" t="s">
        <v>2044</v>
      </c>
      <c r="J29" s="620" t="s">
        <v>2045</v>
      </c>
      <c r="K29" s="620" t="s">
        <v>2046</v>
      </c>
      <c r="L29" s="620" t="s">
        <v>2047</v>
      </c>
      <c r="M29" s="620" t="s">
        <v>2048</v>
      </c>
      <c r="N29" s="620" t="s">
        <v>2049</v>
      </c>
      <c r="O29" s="620" t="s">
        <v>2050</v>
      </c>
      <c r="P29" s="620" t="s">
        <v>2051</v>
      </c>
      <c r="Q29" s="620" t="s">
        <v>2052</v>
      </c>
      <c r="R29" s="620" t="s">
        <v>2053</v>
      </c>
      <c r="S29" s="620" t="s">
        <v>2054</v>
      </c>
      <c r="T29" s="620" t="s">
        <v>2055</v>
      </c>
      <c r="U29" s="620" t="s">
        <v>2056</v>
      </c>
      <c r="V29" s="620" t="s">
        <v>2057</v>
      </c>
      <c r="W29" s="620" t="s">
        <v>2058</v>
      </c>
      <c r="X29" s="620" t="s">
        <v>2059</v>
      </c>
      <c r="Y29" s="620" t="s">
        <v>2060</v>
      </c>
      <c r="Z29" s="620" t="s">
        <v>2061</v>
      </c>
      <c r="AA29" s="620" t="s">
        <v>2062</v>
      </c>
      <c r="AB29" s="620" t="s">
        <v>2063</v>
      </c>
      <c r="AC29" s="620" t="s">
        <v>2064</v>
      </c>
      <c r="AD29" s="620" t="s">
        <v>2065</v>
      </c>
      <c r="AE29" s="620" t="s">
        <v>2066</v>
      </c>
      <c r="AF29" s="620" t="s">
        <v>2067</v>
      </c>
      <c r="AG29" s="620" t="s">
        <v>2068</v>
      </c>
      <c r="AH29" s="620" t="s">
        <v>2069</v>
      </c>
      <c r="AI29" s="620" t="s">
        <v>2070</v>
      </c>
      <c r="AJ29" s="620" t="s">
        <v>2071</v>
      </c>
      <c r="AK29" s="620" t="s">
        <v>2072</v>
      </c>
      <c r="AL29" s="620" t="s">
        <v>2073</v>
      </c>
      <c r="AM29" s="620" t="s">
        <v>2074</v>
      </c>
      <c r="AN29" s="620" t="s">
        <v>2075</v>
      </c>
      <c r="AO29" s="620" t="s">
        <v>2076</v>
      </c>
      <c r="AP29" s="620" t="s">
        <v>2077</v>
      </c>
      <c r="AQ29" s="621" t="s">
        <v>2078</v>
      </c>
    </row>
    <row r="30" spans="2:43" x14ac:dyDescent="0.2">
      <c r="B30" s="885" t="s">
        <v>2038</v>
      </c>
      <c r="C30" s="605">
        <v>863.03</v>
      </c>
      <c r="D30" s="605">
        <v>889</v>
      </c>
      <c r="E30" s="605">
        <v>914.94</v>
      </c>
      <c r="F30" s="605">
        <v>940.88</v>
      </c>
      <c r="G30" s="605">
        <v>966.85</v>
      </c>
      <c r="H30" s="605">
        <v>992.84</v>
      </c>
      <c r="I30" s="605">
        <v>1018.79</v>
      </c>
      <c r="J30" s="605">
        <v>1044.73</v>
      </c>
      <c r="K30" s="605">
        <v>1070.7</v>
      </c>
      <c r="L30" s="605">
        <v>1096.6600000000001</v>
      </c>
      <c r="M30" s="605">
        <v>1122.6300000000001</v>
      </c>
      <c r="N30" s="605">
        <v>1148.57</v>
      </c>
      <c r="O30" s="605">
        <v>1174.54</v>
      </c>
      <c r="P30" s="605">
        <v>1200.51</v>
      </c>
      <c r="Q30" s="605">
        <v>1226.45</v>
      </c>
      <c r="R30" s="605">
        <v>1252.42</v>
      </c>
      <c r="S30" s="605">
        <v>1278.3900000000001</v>
      </c>
      <c r="T30" s="605">
        <v>1304.3499999999999</v>
      </c>
      <c r="U30" s="605">
        <v>1330.3</v>
      </c>
      <c r="V30" s="605">
        <v>1355.39</v>
      </c>
      <c r="W30" s="605">
        <v>1380.48</v>
      </c>
      <c r="X30" s="605">
        <v>1405.6</v>
      </c>
      <c r="Y30" s="605">
        <v>1430.67</v>
      </c>
      <c r="Z30" s="605">
        <v>1455.79</v>
      </c>
      <c r="AA30" s="605">
        <v>1480.86</v>
      </c>
      <c r="AB30" s="605">
        <v>1505.95</v>
      </c>
      <c r="AC30" s="605">
        <v>1531.06</v>
      </c>
      <c r="AD30" s="605">
        <v>1556.13</v>
      </c>
      <c r="AE30" s="605">
        <v>1581.25</v>
      </c>
      <c r="AF30" s="605">
        <v>1606.34</v>
      </c>
      <c r="AG30" s="605">
        <v>1631.44</v>
      </c>
      <c r="AH30" s="605">
        <v>1656.53</v>
      </c>
      <c r="AI30" s="605">
        <v>1681.62</v>
      </c>
      <c r="AJ30" s="605">
        <v>1706.72</v>
      </c>
      <c r="AK30" s="605">
        <v>1731.83</v>
      </c>
      <c r="AL30" s="605">
        <v>1756.88</v>
      </c>
      <c r="AM30" s="605">
        <v>1781.99</v>
      </c>
      <c r="AN30" s="605">
        <v>1807.09</v>
      </c>
      <c r="AO30" s="605">
        <v>1832.18</v>
      </c>
      <c r="AP30" s="605">
        <v>1857.27</v>
      </c>
      <c r="AQ30" s="606">
        <v>1882.37</v>
      </c>
    </row>
    <row r="31" spans="2:43" x14ac:dyDescent="0.2">
      <c r="B31" s="885" t="s">
        <v>2040</v>
      </c>
      <c r="C31" s="605">
        <v>916.69</v>
      </c>
      <c r="D31" s="605">
        <v>942.66</v>
      </c>
      <c r="E31" s="605">
        <v>968.58</v>
      </c>
      <c r="F31" s="605">
        <v>994.54</v>
      </c>
      <c r="G31" s="605">
        <v>1020.51</v>
      </c>
      <c r="H31" s="605">
        <v>1046.48</v>
      </c>
      <c r="I31" s="605">
        <v>1072.42</v>
      </c>
      <c r="J31" s="605">
        <v>1098.3900000000001</v>
      </c>
      <c r="K31" s="605">
        <v>1124.3599999999999</v>
      </c>
      <c r="L31" s="605">
        <v>1150.32</v>
      </c>
      <c r="M31" s="605">
        <v>1176.24</v>
      </c>
      <c r="N31" s="605">
        <v>1202.23</v>
      </c>
      <c r="O31" s="605">
        <v>1228.2</v>
      </c>
      <c r="P31" s="605">
        <v>1254.17</v>
      </c>
      <c r="Q31" s="605">
        <v>1280.0899999999999</v>
      </c>
      <c r="R31" s="605">
        <v>1306.06</v>
      </c>
      <c r="S31" s="605">
        <v>1332.05</v>
      </c>
      <c r="T31" s="605">
        <v>1358.01</v>
      </c>
      <c r="U31" s="605">
        <v>1383.93</v>
      </c>
      <c r="V31" s="605">
        <v>1409.03</v>
      </c>
      <c r="W31" s="605">
        <v>1434.14</v>
      </c>
      <c r="X31" s="605">
        <v>1459.21</v>
      </c>
      <c r="Y31" s="605">
        <v>1484.33</v>
      </c>
      <c r="Z31" s="605">
        <v>1509.42</v>
      </c>
      <c r="AA31" s="605">
        <v>1534.51</v>
      </c>
      <c r="AB31" s="605">
        <v>1559.61</v>
      </c>
      <c r="AC31" s="605">
        <v>1584.7</v>
      </c>
      <c r="AD31" s="605">
        <v>1609.79</v>
      </c>
      <c r="AE31" s="605">
        <v>1634.91</v>
      </c>
      <c r="AF31" s="605">
        <v>1659.98</v>
      </c>
      <c r="AG31" s="605">
        <v>1685.1</v>
      </c>
      <c r="AH31" s="605">
        <v>1710.19</v>
      </c>
      <c r="AI31" s="605">
        <v>1735.28</v>
      </c>
      <c r="AJ31" s="605">
        <v>1760.37</v>
      </c>
      <c r="AK31" s="605">
        <v>1785.47</v>
      </c>
      <c r="AL31" s="605">
        <v>1810.56</v>
      </c>
      <c r="AM31" s="605">
        <v>1835.68</v>
      </c>
      <c r="AN31" s="605">
        <v>1860.72</v>
      </c>
      <c r="AO31" s="605">
        <v>1885.84</v>
      </c>
      <c r="AP31" s="605">
        <v>1910.93</v>
      </c>
      <c r="AQ31" s="606">
        <v>1936</v>
      </c>
    </row>
    <row r="32" spans="2:43" x14ac:dyDescent="0.2">
      <c r="B32" s="885" t="s">
        <v>2042</v>
      </c>
      <c r="C32" s="605">
        <v>970.32</v>
      </c>
      <c r="D32" s="605">
        <v>996.27</v>
      </c>
      <c r="E32" s="605">
        <v>1022.24</v>
      </c>
      <c r="F32" s="605">
        <v>1048.2</v>
      </c>
      <c r="G32" s="605">
        <v>1074.17</v>
      </c>
      <c r="H32" s="605">
        <v>1100.1099999999999</v>
      </c>
      <c r="I32" s="605">
        <v>1126.06</v>
      </c>
      <c r="J32" s="605">
        <v>1152.05</v>
      </c>
      <c r="K32" s="605">
        <v>1178.01</v>
      </c>
      <c r="L32" s="605">
        <v>1203.96</v>
      </c>
      <c r="M32" s="605">
        <v>1229.9000000000001</v>
      </c>
      <c r="N32" s="605">
        <v>1255.8699999999999</v>
      </c>
      <c r="O32" s="605">
        <v>1281.8599999999999</v>
      </c>
      <c r="P32" s="605">
        <v>1307.8</v>
      </c>
      <c r="Q32" s="605">
        <v>1333.75</v>
      </c>
      <c r="R32" s="605">
        <v>1359.71</v>
      </c>
      <c r="S32" s="605">
        <v>1385.68</v>
      </c>
      <c r="T32" s="605">
        <v>1411.63</v>
      </c>
      <c r="U32" s="605">
        <v>1437.59</v>
      </c>
      <c r="V32" s="605">
        <v>1462.69</v>
      </c>
      <c r="W32" s="605">
        <v>1487.78</v>
      </c>
      <c r="X32" s="605">
        <v>1512.87</v>
      </c>
      <c r="Y32" s="605">
        <v>1537.99</v>
      </c>
      <c r="Z32" s="605">
        <v>1563.06</v>
      </c>
      <c r="AA32" s="605">
        <v>1588.17</v>
      </c>
      <c r="AB32" s="605">
        <v>1613.27</v>
      </c>
      <c r="AC32" s="605">
        <v>1638.36</v>
      </c>
      <c r="AD32" s="605">
        <v>1663.45</v>
      </c>
      <c r="AE32" s="605">
        <v>1688.52</v>
      </c>
      <c r="AF32" s="605">
        <v>1713.64</v>
      </c>
      <c r="AG32" s="605">
        <v>1738.73</v>
      </c>
      <c r="AH32" s="605">
        <v>1763.82</v>
      </c>
      <c r="AI32" s="605">
        <v>1788.92</v>
      </c>
      <c r="AJ32" s="605">
        <v>1814.03</v>
      </c>
      <c r="AK32" s="605">
        <v>1839.1</v>
      </c>
      <c r="AL32" s="605">
        <v>1864.22</v>
      </c>
      <c r="AM32" s="605">
        <v>1889.29</v>
      </c>
      <c r="AN32" s="605">
        <v>1914.41</v>
      </c>
      <c r="AO32" s="605">
        <v>1939.5</v>
      </c>
      <c r="AP32" s="605">
        <v>1964.57</v>
      </c>
      <c r="AQ32" s="606">
        <v>1989.66</v>
      </c>
    </row>
    <row r="33" spans="2:43" x14ac:dyDescent="0.2">
      <c r="B33" s="885" t="s">
        <v>2044</v>
      </c>
      <c r="C33" s="605">
        <v>1023.96</v>
      </c>
      <c r="D33" s="605">
        <v>1049.93</v>
      </c>
      <c r="E33" s="605">
        <v>1075.8900000000001</v>
      </c>
      <c r="F33" s="605">
        <v>1101.8599999999999</v>
      </c>
      <c r="G33" s="605">
        <v>1127.81</v>
      </c>
      <c r="H33" s="605">
        <v>1153.77</v>
      </c>
      <c r="I33" s="605">
        <v>1179.74</v>
      </c>
      <c r="J33" s="605">
        <v>1205.68</v>
      </c>
      <c r="K33" s="605">
        <v>1231.6500000000001</v>
      </c>
      <c r="L33" s="605">
        <v>1257.6199999999999</v>
      </c>
      <c r="M33" s="605">
        <v>1283.58</v>
      </c>
      <c r="N33" s="605">
        <v>1309.53</v>
      </c>
      <c r="O33" s="605">
        <v>1335.47</v>
      </c>
      <c r="P33" s="605">
        <v>1361.46</v>
      </c>
      <c r="Q33" s="605">
        <v>1387.43</v>
      </c>
      <c r="R33" s="605">
        <v>1413.37</v>
      </c>
      <c r="S33" s="605">
        <v>1439.32</v>
      </c>
      <c r="T33" s="605">
        <v>1465.28</v>
      </c>
      <c r="U33" s="605">
        <v>1491.23</v>
      </c>
      <c r="V33" s="605">
        <v>1516.34</v>
      </c>
      <c r="W33" s="605">
        <v>1541.41</v>
      </c>
      <c r="X33" s="605">
        <v>1566.53</v>
      </c>
      <c r="Y33" s="605">
        <v>1591.6</v>
      </c>
      <c r="Z33" s="605">
        <v>1616.72</v>
      </c>
      <c r="AA33" s="605">
        <v>1641.81</v>
      </c>
      <c r="AB33" s="605">
        <v>1666.9</v>
      </c>
      <c r="AC33" s="605">
        <v>1692</v>
      </c>
      <c r="AD33" s="605">
        <v>1717.11</v>
      </c>
      <c r="AE33" s="605">
        <v>1742.18</v>
      </c>
      <c r="AF33" s="605">
        <v>1767.3</v>
      </c>
      <c r="AG33" s="605">
        <v>1792.37</v>
      </c>
      <c r="AH33" s="605">
        <v>1817.48</v>
      </c>
      <c r="AI33" s="605">
        <v>1842.58</v>
      </c>
      <c r="AJ33" s="605">
        <v>1867.67</v>
      </c>
      <c r="AK33" s="605">
        <v>1892.76</v>
      </c>
      <c r="AL33" s="605">
        <v>1917.88</v>
      </c>
      <c r="AM33" s="605">
        <v>1942.95</v>
      </c>
      <c r="AN33" s="605">
        <v>1968.06</v>
      </c>
      <c r="AO33" s="605">
        <v>1993.13</v>
      </c>
      <c r="AP33" s="605">
        <v>2018.25</v>
      </c>
      <c r="AQ33" s="606">
        <v>2043.34</v>
      </c>
    </row>
    <row r="34" spans="2:43" x14ac:dyDescent="0.2">
      <c r="B34" s="885" t="s">
        <v>2046</v>
      </c>
      <c r="C34" s="605">
        <v>1077.6199999999999</v>
      </c>
      <c r="D34" s="605">
        <v>1103.5899999999999</v>
      </c>
      <c r="E34" s="605">
        <v>1129.55</v>
      </c>
      <c r="F34" s="605">
        <v>1155.47</v>
      </c>
      <c r="G34" s="605">
        <v>1181.46</v>
      </c>
      <c r="H34" s="605">
        <v>1207.43</v>
      </c>
      <c r="I34" s="605">
        <v>1233.4000000000001</v>
      </c>
      <c r="J34" s="605">
        <v>1259.32</v>
      </c>
      <c r="K34" s="605">
        <v>1285.29</v>
      </c>
      <c r="L34" s="605">
        <v>1311.28</v>
      </c>
      <c r="M34" s="605">
        <v>1337.24</v>
      </c>
      <c r="N34" s="605">
        <v>1363.16</v>
      </c>
      <c r="O34" s="605">
        <v>1389.13</v>
      </c>
      <c r="P34" s="605">
        <v>1415.1</v>
      </c>
      <c r="Q34" s="605">
        <v>1441.09</v>
      </c>
      <c r="R34" s="605">
        <v>1467.01</v>
      </c>
      <c r="S34" s="605">
        <v>1492.98</v>
      </c>
      <c r="T34" s="605">
        <v>1518.94</v>
      </c>
      <c r="U34" s="605">
        <v>1544.91</v>
      </c>
      <c r="V34" s="605">
        <v>1570</v>
      </c>
      <c r="W34" s="605">
        <v>1595.07</v>
      </c>
      <c r="X34" s="605">
        <v>1620.19</v>
      </c>
      <c r="Y34" s="605">
        <v>1645.26</v>
      </c>
      <c r="Z34" s="605">
        <v>1670.38</v>
      </c>
      <c r="AA34" s="605">
        <v>1695.45</v>
      </c>
      <c r="AB34" s="605">
        <v>1720.56</v>
      </c>
      <c r="AC34" s="605">
        <v>1745.65</v>
      </c>
      <c r="AD34" s="605">
        <v>1770.75</v>
      </c>
      <c r="AE34" s="605">
        <v>1795.84</v>
      </c>
      <c r="AF34" s="605">
        <v>1820.96</v>
      </c>
      <c r="AG34" s="605">
        <v>1846.03</v>
      </c>
      <c r="AH34" s="605">
        <v>1871.14</v>
      </c>
      <c r="AI34" s="605">
        <v>1896.21</v>
      </c>
      <c r="AJ34" s="605">
        <v>1921.31</v>
      </c>
      <c r="AK34" s="605">
        <v>1946.42</v>
      </c>
      <c r="AL34" s="605">
        <v>1971.49</v>
      </c>
      <c r="AM34" s="605">
        <v>1996.61</v>
      </c>
      <c r="AN34" s="605">
        <v>2021.7</v>
      </c>
      <c r="AO34" s="605">
        <v>2046.79</v>
      </c>
      <c r="AP34" s="605">
        <v>2071.89</v>
      </c>
      <c r="AQ34" s="606">
        <v>2096.98</v>
      </c>
    </row>
    <row r="35" spans="2:43" x14ac:dyDescent="0.2">
      <c r="B35" s="885" t="s">
        <v>2048</v>
      </c>
      <c r="C35" s="605">
        <v>1131.28</v>
      </c>
      <c r="D35" s="605">
        <v>1157.25</v>
      </c>
      <c r="E35" s="605">
        <v>1183.19</v>
      </c>
      <c r="F35" s="605">
        <v>1209.1300000000001</v>
      </c>
      <c r="G35" s="605">
        <v>1235.0999999999999</v>
      </c>
      <c r="H35" s="605">
        <v>1261.0899999999999</v>
      </c>
      <c r="I35" s="605">
        <v>1287.03</v>
      </c>
      <c r="J35" s="605">
        <v>1312.98</v>
      </c>
      <c r="K35" s="605">
        <v>1338.95</v>
      </c>
      <c r="L35" s="605">
        <v>1364.91</v>
      </c>
      <c r="M35" s="605">
        <v>1390.88</v>
      </c>
      <c r="N35" s="605">
        <v>1416.82</v>
      </c>
      <c r="O35" s="605">
        <v>1442.79</v>
      </c>
      <c r="P35" s="605">
        <v>1468.76</v>
      </c>
      <c r="Q35" s="605">
        <v>1494.7</v>
      </c>
      <c r="R35" s="605">
        <v>1520.65</v>
      </c>
      <c r="S35" s="605">
        <v>1546.64</v>
      </c>
      <c r="T35" s="605">
        <v>1572.6</v>
      </c>
      <c r="U35" s="605">
        <v>1598.55</v>
      </c>
      <c r="V35" s="605">
        <v>1623.66</v>
      </c>
      <c r="W35" s="605">
        <v>1648.76</v>
      </c>
      <c r="X35" s="605">
        <v>1673.8</v>
      </c>
      <c r="Y35" s="605">
        <v>1698.92</v>
      </c>
      <c r="Z35" s="605">
        <v>1724.01</v>
      </c>
      <c r="AA35" s="605">
        <v>1749.1</v>
      </c>
      <c r="AB35" s="605">
        <v>1774.2</v>
      </c>
      <c r="AC35" s="605">
        <v>1799.29</v>
      </c>
      <c r="AD35" s="605">
        <v>1824.38</v>
      </c>
      <c r="AE35" s="605">
        <v>1849.5</v>
      </c>
      <c r="AF35" s="605">
        <v>1874.57</v>
      </c>
      <c r="AG35" s="605">
        <v>1899.69</v>
      </c>
      <c r="AH35" s="605">
        <v>1924.78</v>
      </c>
      <c r="AI35" s="605">
        <v>1949.87</v>
      </c>
      <c r="AJ35" s="605">
        <v>1974.96</v>
      </c>
      <c r="AK35" s="605">
        <v>2000.06</v>
      </c>
      <c r="AL35" s="605">
        <v>2025.15</v>
      </c>
      <c r="AM35" s="605">
        <v>2050.27</v>
      </c>
      <c r="AN35" s="605">
        <v>2075.34</v>
      </c>
      <c r="AO35" s="605">
        <v>2100.4499999999998</v>
      </c>
      <c r="AP35" s="605">
        <v>2125.5500000000002</v>
      </c>
      <c r="AQ35" s="606">
        <v>2150.64</v>
      </c>
    </row>
    <row r="36" spans="2:43" x14ac:dyDescent="0.2">
      <c r="B36" s="885" t="s">
        <v>2050</v>
      </c>
      <c r="C36" s="605">
        <v>1184.9100000000001</v>
      </c>
      <c r="D36" s="605">
        <v>1210.8800000000001</v>
      </c>
      <c r="E36" s="605">
        <v>1236.8499999999999</v>
      </c>
      <c r="F36" s="605">
        <v>1262.82</v>
      </c>
      <c r="G36" s="605">
        <v>1288.76</v>
      </c>
      <c r="H36" s="605">
        <v>1314.7</v>
      </c>
      <c r="I36" s="605">
        <v>1340.69</v>
      </c>
      <c r="J36" s="605">
        <v>1366.66</v>
      </c>
      <c r="K36" s="605">
        <v>1392.6</v>
      </c>
      <c r="L36" s="605">
        <v>1418.55</v>
      </c>
      <c r="M36" s="605">
        <v>1444.52</v>
      </c>
      <c r="N36" s="605">
        <v>1470.51</v>
      </c>
      <c r="O36" s="605">
        <v>1496.45</v>
      </c>
      <c r="P36" s="605">
        <v>1522.39</v>
      </c>
      <c r="Q36" s="605">
        <v>1548.36</v>
      </c>
      <c r="R36" s="605">
        <v>1574.3</v>
      </c>
      <c r="S36" s="605">
        <v>1600.27</v>
      </c>
      <c r="T36" s="605">
        <v>1626.24</v>
      </c>
      <c r="U36" s="605">
        <v>1652.21</v>
      </c>
      <c r="V36" s="605">
        <v>1677.3</v>
      </c>
      <c r="W36" s="605">
        <v>1702.39</v>
      </c>
      <c r="X36" s="605">
        <v>1727.48</v>
      </c>
      <c r="Y36" s="605">
        <v>1752.6</v>
      </c>
      <c r="Z36" s="605">
        <v>1777.65</v>
      </c>
      <c r="AA36" s="605">
        <v>1802.76</v>
      </c>
      <c r="AB36" s="605">
        <v>1827.86</v>
      </c>
      <c r="AC36" s="605">
        <v>1852.95</v>
      </c>
      <c r="AD36" s="605">
        <v>1878.04</v>
      </c>
      <c r="AE36" s="605">
        <v>1903.14</v>
      </c>
      <c r="AF36" s="605">
        <v>1928.23</v>
      </c>
      <c r="AG36" s="605">
        <v>1953.34</v>
      </c>
      <c r="AH36" s="605">
        <v>1978.41</v>
      </c>
      <c r="AI36" s="605">
        <v>2003.53</v>
      </c>
      <c r="AJ36" s="605">
        <v>2028.62</v>
      </c>
      <c r="AK36" s="605">
        <v>2053.7199999999998</v>
      </c>
      <c r="AL36" s="605">
        <v>2078.81</v>
      </c>
      <c r="AM36" s="605">
        <v>2103.88</v>
      </c>
      <c r="AN36" s="605">
        <v>2129</v>
      </c>
      <c r="AO36" s="605">
        <v>2154.09</v>
      </c>
      <c r="AP36" s="605">
        <v>2179.1799999999998</v>
      </c>
      <c r="AQ36" s="606">
        <v>2204.27</v>
      </c>
    </row>
    <row r="37" spans="2:43" x14ac:dyDescent="0.2">
      <c r="B37" s="885" t="s">
        <v>2052</v>
      </c>
      <c r="C37" s="605">
        <v>1238.55</v>
      </c>
      <c r="D37" s="605">
        <v>1264.52</v>
      </c>
      <c r="E37" s="605">
        <v>1290.51</v>
      </c>
      <c r="F37" s="605">
        <v>1316.47</v>
      </c>
      <c r="G37" s="605">
        <v>1342.4</v>
      </c>
      <c r="H37" s="605">
        <v>1368.36</v>
      </c>
      <c r="I37" s="605">
        <v>1394.33</v>
      </c>
      <c r="J37" s="605">
        <v>1420.32</v>
      </c>
      <c r="K37" s="605">
        <v>1446.24</v>
      </c>
      <c r="L37" s="605">
        <v>1472.21</v>
      </c>
      <c r="M37" s="605">
        <v>1498.17</v>
      </c>
      <c r="N37" s="605">
        <v>1524.14</v>
      </c>
      <c r="O37" s="605">
        <v>1550.06</v>
      </c>
      <c r="P37" s="605">
        <v>1576.05</v>
      </c>
      <c r="Q37" s="605">
        <v>1602.02</v>
      </c>
      <c r="R37" s="605">
        <v>1627.99</v>
      </c>
      <c r="S37" s="605">
        <v>1653.91</v>
      </c>
      <c r="T37" s="605">
        <v>1679.87</v>
      </c>
      <c r="U37" s="605">
        <v>1705.86</v>
      </c>
      <c r="V37" s="605">
        <v>1730.96</v>
      </c>
      <c r="W37" s="605">
        <v>1756.05</v>
      </c>
      <c r="X37" s="605">
        <v>1781.14</v>
      </c>
      <c r="Y37" s="605">
        <v>1806.24</v>
      </c>
      <c r="Z37" s="605">
        <v>1831.33</v>
      </c>
      <c r="AA37" s="605">
        <v>1856.45</v>
      </c>
      <c r="AB37" s="605">
        <v>1881.49</v>
      </c>
      <c r="AC37" s="605">
        <v>1906.59</v>
      </c>
      <c r="AD37" s="605">
        <v>1931.7</v>
      </c>
      <c r="AE37" s="605">
        <v>1956.77</v>
      </c>
      <c r="AF37" s="605">
        <v>1981.89</v>
      </c>
      <c r="AG37" s="605">
        <v>2006.96</v>
      </c>
      <c r="AH37" s="605">
        <v>2032.07</v>
      </c>
      <c r="AI37" s="605">
        <v>2057.17</v>
      </c>
      <c r="AJ37" s="605">
        <v>2082.2600000000002</v>
      </c>
      <c r="AK37" s="605">
        <v>2107.35</v>
      </c>
      <c r="AL37" s="605">
        <v>2132.4699999999998</v>
      </c>
      <c r="AM37" s="605">
        <v>2157.54</v>
      </c>
      <c r="AN37" s="605">
        <v>2182.65</v>
      </c>
      <c r="AO37" s="605">
        <v>2207.7199999999998</v>
      </c>
      <c r="AP37" s="605">
        <v>2232.84</v>
      </c>
      <c r="AQ37" s="606">
        <v>2257.9299999999998</v>
      </c>
    </row>
    <row r="38" spans="2:43" x14ac:dyDescent="0.2">
      <c r="B38" s="885" t="s">
        <v>2054</v>
      </c>
      <c r="C38" s="605">
        <v>1292.21</v>
      </c>
      <c r="D38" s="605">
        <v>1318.18</v>
      </c>
      <c r="E38" s="605">
        <v>1344.14</v>
      </c>
      <c r="F38" s="605">
        <v>1370.11</v>
      </c>
      <c r="G38" s="605">
        <v>1396.05</v>
      </c>
      <c r="H38" s="605">
        <v>1422.02</v>
      </c>
      <c r="I38" s="605">
        <v>1447.99</v>
      </c>
      <c r="J38" s="605">
        <v>1473.93</v>
      </c>
      <c r="K38" s="605">
        <v>1499.9</v>
      </c>
      <c r="L38" s="605">
        <v>1525.87</v>
      </c>
      <c r="M38" s="605">
        <v>1551.83</v>
      </c>
      <c r="N38" s="605">
        <v>1577.78</v>
      </c>
      <c r="O38" s="605">
        <v>1603.72</v>
      </c>
      <c r="P38" s="605">
        <v>1629.69</v>
      </c>
      <c r="Q38" s="605">
        <v>1655.68</v>
      </c>
      <c r="R38" s="605">
        <v>1681.62</v>
      </c>
      <c r="S38" s="605">
        <v>1707.57</v>
      </c>
      <c r="T38" s="605">
        <v>1733.53</v>
      </c>
      <c r="U38" s="605">
        <v>1759.5</v>
      </c>
      <c r="V38" s="605">
        <v>1784.59</v>
      </c>
      <c r="W38" s="605">
        <v>1809.69</v>
      </c>
      <c r="X38" s="605">
        <v>1834.8</v>
      </c>
      <c r="Y38" s="605">
        <v>1859.87</v>
      </c>
      <c r="Z38" s="605">
        <v>1884.99</v>
      </c>
      <c r="AA38" s="605">
        <v>1910.06</v>
      </c>
      <c r="AB38" s="605">
        <v>1935.17</v>
      </c>
      <c r="AC38" s="605">
        <v>1960.27</v>
      </c>
      <c r="AD38" s="605">
        <v>1985.34</v>
      </c>
      <c r="AE38" s="605">
        <v>2010.43</v>
      </c>
      <c r="AF38" s="605">
        <v>2035.55</v>
      </c>
      <c r="AG38" s="605">
        <v>2060.62</v>
      </c>
      <c r="AH38" s="605">
        <v>2085.73</v>
      </c>
      <c r="AI38" s="605">
        <v>2110.8000000000002</v>
      </c>
      <c r="AJ38" s="605">
        <v>2135.92</v>
      </c>
      <c r="AK38" s="605">
        <v>2161.0100000000002</v>
      </c>
      <c r="AL38" s="605">
        <v>2186.1</v>
      </c>
      <c r="AM38" s="605">
        <v>2211.1999999999998</v>
      </c>
      <c r="AN38" s="605">
        <v>2236.31</v>
      </c>
      <c r="AO38" s="605">
        <v>2261.38</v>
      </c>
      <c r="AP38" s="605">
        <v>2286.5</v>
      </c>
      <c r="AQ38" s="880">
        <v>2311.5700000000002</v>
      </c>
    </row>
    <row r="39" spans="2:43" x14ac:dyDescent="0.2">
      <c r="B39" s="885" t="s">
        <v>2056</v>
      </c>
      <c r="C39" s="605">
        <v>1345.89</v>
      </c>
      <c r="D39" s="605">
        <v>1371.84</v>
      </c>
      <c r="E39" s="605">
        <v>1397.78</v>
      </c>
      <c r="F39" s="605">
        <v>1423.75</v>
      </c>
      <c r="G39" s="605">
        <v>1449.74</v>
      </c>
      <c r="H39" s="605">
        <v>1475.68</v>
      </c>
      <c r="I39" s="605">
        <v>1501.62</v>
      </c>
      <c r="J39" s="605">
        <v>1527.59</v>
      </c>
      <c r="K39" s="605">
        <v>1553.54</v>
      </c>
      <c r="L39" s="605">
        <v>1579.53</v>
      </c>
      <c r="M39" s="605">
        <v>1605.47</v>
      </c>
      <c r="N39" s="605">
        <v>1631.44</v>
      </c>
      <c r="O39" s="605">
        <v>1657.38</v>
      </c>
      <c r="P39" s="605">
        <v>1683.35</v>
      </c>
      <c r="Q39" s="605">
        <v>1709.29</v>
      </c>
      <c r="R39" s="605">
        <v>1735.28</v>
      </c>
      <c r="S39" s="605">
        <v>1761.23</v>
      </c>
      <c r="T39" s="605">
        <v>1787.19</v>
      </c>
      <c r="U39" s="605">
        <v>1813.14</v>
      </c>
      <c r="V39" s="605">
        <v>1838.25</v>
      </c>
      <c r="W39" s="605">
        <v>1863.35</v>
      </c>
      <c r="X39" s="605">
        <v>1888.44</v>
      </c>
      <c r="Y39" s="605">
        <v>1913.53</v>
      </c>
      <c r="Z39" s="605">
        <v>1938.65</v>
      </c>
      <c r="AA39" s="605">
        <v>1963.72</v>
      </c>
      <c r="AB39" s="605">
        <v>1988.83</v>
      </c>
      <c r="AC39" s="605">
        <v>2013.9</v>
      </c>
      <c r="AD39" s="605">
        <v>2039.02</v>
      </c>
      <c r="AE39" s="605">
        <v>2064.11</v>
      </c>
      <c r="AF39" s="605">
        <v>2089.16</v>
      </c>
      <c r="AG39" s="605">
        <v>2114.2800000000002</v>
      </c>
      <c r="AH39" s="605">
        <v>2139.37</v>
      </c>
      <c r="AI39" s="605">
        <v>2164.46</v>
      </c>
      <c r="AJ39" s="605">
        <v>2189.5500000000002</v>
      </c>
      <c r="AK39" s="605">
        <v>2214.65</v>
      </c>
      <c r="AL39" s="605">
        <v>2239.7399999999998</v>
      </c>
      <c r="AM39" s="605">
        <v>2264.86</v>
      </c>
      <c r="AN39" s="605">
        <v>2289.9299999999998</v>
      </c>
      <c r="AO39" s="881">
        <v>2315.04</v>
      </c>
      <c r="AP39" s="881">
        <v>2340.14</v>
      </c>
      <c r="AQ39" s="880">
        <v>2365.23</v>
      </c>
    </row>
    <row r="40" spans="2:43" x14ac:dyDescent="0.2">
      <c r="B40" s="885" t="s">
        <v>2058</v>
      </c>
      <c r="C40" s="605">
        <v>1399.55</v>
      </c>
      <c r="D40" s="605">
        <v>1425.47</v>
      </c>
      <c r="E40" s="605">
        <v>1451.44</v>
      </c>
      <c r="F40" s="605">
        <v>1477.41</v>
      </c>
      <c r="G40" s="605">
        <v>1503.37</v>
      </c>
      <c r="H40" s="605">
        <v>1529.32</v>
      </c>
      <c r="I40" s="605">
        <v>1555.28</v>
      </c>
      <c r="J40" s="605">
        <v>1581.25</v>
      </c>
      <c r="K40" s="605">
        <v>1607.22</v>
      </c>
      <c r="L40" s="605">
        <v>1633.14</v>
      </c>
      <c r="M40" s="605">
        <v>1659.11</v>
      </c>
      <c r="N40" s="605">
        <v>1685.1</v>
      </c>
      <c r="O40" s="605">
        <v>1711.06</v>
      </c>
      <c r="P40" s="605">
        <v>1736.98</v>
      </c>
      <c r="Q40" s="605">
        <v>1762.95</v>
      </c>
      <c r="R40" s="605">
        <v>1788.92</v>
      </c>
      <c r="S40" s="605">
        <v>1814.91</v>
      </c>
      <c r="T40" s="605">
        <v>1840.83</v>
      </c>
      <c r="U40" s="605">
        <v>1866.8</v>
      </c>
      <c r="V40" s="605">
        <v>1891.89</v>
      </c>
      <c r="W40" s="605">
        <v>1916.98</v>
      </c>
      <c r="X40" s="605">
        <v>1942.07</v>
      </c>
      <c r="Y40" s="605">
        <v>1967.19</v>
      </c>
      <c r="Z40" s="605">
        <v>1992.26</v>
      </c>
      <c r="AA40" s="605">
        <v>2017.38</v>
      </c>
      <c r="AB40" s="605">
        <v>2042.47</v>
      </c>
      <c r="AC40" s="605">
        <v>2067.56</v>
      </c>
      <c r="AD40" s="605">
        <v>2092.66</v>
      </c>
      <c r="AE40" s="605">
        <v>2117.75</v>
      </c>
      <c r="AF40" s="605">
        <v>2142.84</v>
      </c>
      <c r="AG40" s="605">
        <v>2167.96</v>
      </c>
      <c r="AH40" s="605">
        <v>2193</v>
      </c>
      <c r="AI40" s="605">
        <v>2218.12</v>
      </c>
      <c r="AJ40" s="605">
        <v>2243.21</v>
      </c>
      <c r="AK40" s="605">
        <v>2268.31</v>
      </c>
      <c r="AL40" s="605">
        <v>2293.4</v>
      </c>
      <c r="AM40" s="881">
        <v>2318.4899999999998</v>
      </c>
      <c r="AN40" s="881">
        <v>2343.59</v>
      </c>
      <c r="AO40" s="881">
        <v>2368.6999999999998</v>
      </c>
      <c r="AP40" s="881">
        <v>2393.77</v>
      </c>
      <c r="AQ40" s="880">
        <v>2418.89</v>
      </c>
    </row>
    <row r="41" spans="2:43" x14ac:dyDescent="0.2">
      <c r="B41" s="885" t="s">
        <v>2060</v>
      </c>
      <c r="C41" s="605">
        <v>1453.16</v>
      </c>
      <c r="D41" s="605">
        <v>1479.13</v>
      </c>
      <c r="E41" s="605">
        <v>1505.1</v>
      </c>
      <c r="F41" s="605">
        <v>1531.06</v>
      </c>
      <c r="G41" s="605">
        <v>1557.01</v>
      </c>
      <c r="H41" s="605">
        <v>1582.95</v>
      </c>
      <c r="I41" s="605">
        <v>1608.94</v>
      </c>
      <c r="J41" s="605">
        <v>1634.91</v>
      </c>
      <c r="K41" s="605">
        <v>1660.85</v>
      </c>
      <c r="L41" s="605">
        <v>1686.8</v>
      </c>
      <c r="M41" s="605">
        <v>1712.76</v>
      </c>
      <c r="N41" s="605">
        <v>1738.73</v>
      </c>
      <c r="O41" s="605">
        <v>1764.7</v>
      </c>
      <c r="P41" s="605">
        <v>1790.64</v>
      </c>
      <c r="Q41" s="605">
        <v>1816.61</v>
      </c>
      <c r="R41" s="605">
        <v>1842.58</v>
      </c>
      <c r="S41" s="605">
        <v>1868.52</v>
      </c>
      <c r="T41" s="605">
        <v>1894.49</v>
      </c>
      <c r="U41" s="605">
        <v>1920.45</v>
      </c>
      <c r="V41" s="605">
        <v>1945.55</v>
      </c>
      <c r="W41" s="605">
        <v>1970.64</v>
      </c>
      <c r="X41" s="605">
        <v>1995.73</v>
      </c>
      <c r="Y41" s="605">
        <v>2020.83</v>
      </c>
      <c r="Z41" s="605">
        <v>2045.92</v>
      </c>
      <c r="AA41" s="605">
        <v>2071.04</v>
      </c>
      <c r="AB41" s="605">
        <v>2096.11</v>
      </c>
      <c r="AC41" s="605">
        <v>2121.2199999999998</v>
      </c>
      <c r="AD41" s="605">
        <v>2146.31</v>
      </c>
      <c r="AE41" s="605">
        <v>2171.41</v>
      </c>
      <c r="AF41" s="605">
        <v>2196.5</v>
      </c>
      <c r="AG41" s="605">
        <v>2221.59</v>
      </c>
      <c r="AH41" s="605">
        <v>2246.69</v>
      </c>
      <c r="AI41" s="605">
        <v>2271.8000000000002</v>
      </c>
      <c r="AJ41" s="605">
        <v>2296.85</v>
      </c>
      <c r="AK41" s="881">
        <v>2321.94</v>
      </c>
      <c r="AL41" s="881">
        <v>2347.06</v>
      </c>
      <c r="AM41" s="881">
        <v>2372.13</v>
      </c>
      <c r="AN41" s="881">
        <v>2397.2399999999998</v>
      </c>
      <c r="AO41" s="881">
        <v>2422.31</v>
      </c>
      <c r="AP41" s="881">
        <v>2447.4299999999998</v>
      </c>
      <c r="AQ41" s="880">
        <v>2472.52</v>
      </c>
    </row>
    <row r="42" spans="2:43" x14ac:dyDescent="0.2">
      <c r="B42" s="885" t="s">
        <v>2062</v>
      </c>
      <c r="C42" s="605">
        <v>1506.82</v>
      </c>
      <c r="D42" s="605">
        <v>1532.77</v>
      </c>
      <c r="E42" s="605">
        <v>1558.76</v>
      </c>
      <c r="F42" s="605">
        <v>1584.7</v>
      </c>
      <c r="G42" s="605">
        <v>1610.67</v>
      </c>
      <c r="H42" s="605">
        <v>1636.61</v>
      </c>
      <c r="I42" s="605">
        <v>1662.58</v>
      </c>
      <c r="J42" s="605">
        <v>1688.52</v>
      </c>
      <c r="K42" s="605">
        <v>1714.51</v>
      </c>
      <c r="L42" s="605">
        <v>1740.46</v>
      </c>
      <c r="M42" s="605">
        <v>1766.42</v>
      </c>
      <c r="N42" s="605">
        <v>1792.37</v>
      </c>
      <c r="O42" s="605">
        <v>1818.33</v>
      </c>
      <c r="P42" s="605">
        <v>1844.3</v>
      </c>
      <c r="Q42" s="605">
        <v>1870.27</v>
      </c>
      <c r="R42" s="605">
        <v>1896.21</v>
      </c>
      <c r="S42" s="605">
        <v>1922.18</v>
      </c>
      <c r="T42" s="605">
        <v>1948.12</v>
      </c>
      <c r="U42" s="605">
        <v>1974.11</v>
      </c>
      <c r="V42" s="605">
        <v>1999.18</v>
      </c>
      <c r="W42" s="605">
        <v>2024.3</v>
      </c>
      <c r="X42" s="605">
        <v>2049.39</v>
      </c>
      <c r="Y42" s="605">
        <v>2074.46</v>
      </c>
      <c r="Z42" s="605">
        <v>2099.58</v>
      </c>
      <c r="AA42" s="605">
        <v>2124.65</v>
      </c>
      <c r="AB42" s="605">
        <v>2149.7600000000002</v>
      </c>
      <c r="AC42" s="605">
        <v>2174.86</v>
      </c>
      <c r="AD42" s="605">
        <v>2199.9499999999998</v>
      </c>
      <c r="AE42" s="605">
        <v>2225.04</v>
      </c>
      <c r="AF42" s="605">
        <v>2250.16</v>
      </c>
      <c r="AG42" s="605">
        <v>2275.23</v>
      </c>
      <c r="AH42" s="881">
        <v>2300.35</v>
      </c>
      <c r="AI42" s="881">
        <v>2325.42</v>
      </c>
      <c r="AJ42" s="881">
        <v>2350.5300000000002</v>
      </c>
      <c r="AK42" s="881">
        <v>2375.6</v>
      </c>
      <c r="AL42" s="881">
        <v>2400.69</v>
      </c>
      <c r="AM42" s="881">
        <v>2425.79</v>
      </c>
      <c r="AN42" s="881">
        <v>2450.9</v>
      </c>
      <c r="AO42" s="881">
        <v>2475.9699999999998</v>
      </c>
      <c r="AP42" s="881">
        <v>2501.09</v>
      </c>
      <c r="AQ42" s="880">
        <v>2526.16</v>
      </c>
    </row>
    <row r="43" spans="2:43" x14ac:dyDescent="0.2">
      <c r="B43" s="885" t="s">
        <v>2064</v>
      </c>
      <c r="C43" s="605">
        <v>1560.48</v>
      </c>
      <c r="D43" s="605">
        <v>1586.45</v>
      </c>
      <c r="E43" s="605">
        <v>1612.37</v>
      </c>
      <c r="F43" s="605">
        <v>1638.36</v>
      </c>
      <c r="G43" s="605">
        <v>1664.33</v>
      </c>
      <c r="H43" s="605">
        <v>1690.29</v>
      </c>
      <c r="I43" s="605">
        <v>1716.21</v>
      </c>
      <c r="J43" s="605">
        <v>1742.18</v>
      </c>
      <c r="K43" s="605">
        <v>1768.15</v>
      </c>
      <c r="L43" s="605">
        <v>1794.14</v>
      </c>
      <c r="M43" s="605">
        <v>1820.06</v>
      </c>
      <c r="N43" s="605">
        <v>1846.03</v>
      </c>
      <c r="O43" s="605">
        <v>1871.99</v>
      </c>
      <c r="P43" s="605">
        <v>1897.96</v>
      </c>
      <c r="Q43" s="605">
        <v>1923.9</v>
      </c>
      <c r="R43" s="605">
        <v>1949.87</v>
      </c>
      <c r="S43" s="605">
        <v>1975.84</v>
      </c>
      <c r="T43" s="605">
        <v>2001.81</v>
      </c>
      <c r="U43" s="605">
        <v>2027.73</v>
      </c>
      <c r="V43" s="605">
        <v>2052.84</v>
      </c>
      <c r="W43" s="605">
        <v>2077.94</v>
      </c>
      <c r="X43" s="605">
        <v>2103.0300000000002</v>
      </c>
      <c r="Y43" s="605">
        <v>2128.12</v>
      </c>
      <c r="Z43" s="605">
        <v>2153.2399999999998</v>
      </c>
      <c r="AA43" s="605">
        <v>2178.31</v>
      </c>
      <c r="AB43" s="605">
        <v>2203.42</v>
      </c>
      <c r="AC43" s="605">
        <v>2228.4899999999998</v>
      </c>
      <c r="AD43" s="605">
        <v>2253.61</v>
      </c>
      <c r="AE43" s="605">
        <v>2278.6999999999998</v>
      </c>
      <c r="AF43" s="881">
        <v>2303.8000000000002</v>
      </c>
      <c r="AG43" s="881">
        <v>2328.89</v>
      </c>
      <c r="AH43" s="881">
        <v>2354</v>
      </c>
      <c r="AI43" s="881">
        <v>2379.0700000000002</v>
      </c>
      <c r="AJ43" s="881">
        <v>2404.19</v>
      </c>
      <c r="AK43" s="881">
        <v>2429.2600000000002</v>
      </c>
      <c r="AL43" s="881">
        <v>2454.38</v>
      </c>
      <c r="AM43" s="881">
        <v>2479.4499999999998</v>
      </c>
      <c r="AN43" s="881">
        <v>2504.52</v>
      </c>
      <c r="AO43" s="881">
        <v>2529.63</v>
      </c>
      <c r="AP43" s="881">
        <v>2554.73</v>
      </c>
      <c r="AQ43" s="880">
        <v>2579.8200000000002</v>
      </c>
    </row>
    <row r="44" spans="2:43" x14ac:dyDescent="0.2">
      <c r="B44" s="885" t="s">
        <v>2066</v>
      </c>
      <c r="C44" s="605">
        <v>1614.14</v>
      </c>
      <c r="D44" s="605">
        <v>1640.08</v>
      </c>
      <c r="E44" s="605">
        <v>1666.03</v>
      </c>
      <c r="F44" s="605">
        <v>1692</v>
      </c>
      <c r="G44" s="605">
        <v>1717.99</v>
      </c>
      <c r="H44" s="605">
        <v>1743.93</v>
      </c>
      <c r="I44" s="605">
        <v>1769.87</v>
      </c>
      <c r="J44" s="605">
        <v>1795.84</v>
      </c>
      <c r="K44" s="605">
        <v>1821.81</v>
      </c>
      <c r="L44" s="605">
        <v>1847.75</v>
      </c>
      <c r="M44" s="605">
        <v>1873.72</v>
      </c>
      <c r="N44" s="605">
        <v>1899.69</v>
      </c>
      <c r="O44" s="605">
        <v>1925.65</v>
      </c>
      <c r="P44" s="605">
        <v>1951.6</v>
      </c>
      <c r="Q44" s="605">
        <v>1977.54</v>
      </c>
      <c r="R44" s="605">
        <v>2003.53</v>
      </c>
      <c r="S44" s="605">
        <v>2029.5</v>
      </c>
      <c r="T44" s="605">
        <v>2055.44</v>
      </c>
      <c r="U44" s="605">
        <v>2081.39</v>
      </c>
      <c r="V44" s="605">
        <v>2106.5</v>
      </c>
      <c r="W44" s="605">
        <v>2131.5700000000002</v>
      </c>
      <c r="X44" s="605">
        <v>2156.69</v>
      </c>
      <c r="Y44" s="605">
        <v>2181.7800000000002</v>
      </c>
      <c r="Z44" s="605">
        <v>2206.87</v>
      </c>
      <c r="AA44" s="605">
        <v>2231.9699999999998</v>
      </c>
      <c r="AB44" s="605">
        <v>2257.08</v>
      </c>
      <c r="AC44" s="605">
        <v>2282.15</v>
      </c>
      <c r="AD44" s="881">
        <v>2307.25</v>
      </c>
      <c r="AE44" s="881">
        <v>2332.34</v>
      </c>
      <c r="AF44" s="881">
        <v>2357.4299999999998</v>
      </c>
      <c r="AG44" s="881">
        <v>2382.5500000000002</v>
      </c>
      <c r="AH44" s="881">
        <v>2407.62</v>
      </c>
      <c r="AI44" s="881">
        <v>2432.73</v>
      </c>
      <c r="AJ44" s="881">
        <v>2457.83</v>
      </c>
      <c r="AK44" s="881">
        <v>2482.92</v>
      </c>
      <c r="AL44" s="881">
        <v>2508.0100000000002</v>
      </c>
      <c r="AM44" s="881">
        <v>2533.11</v>
      </c>
      <c r="AN44" s="881">
        <v>2558.1799999999998</v>
      </c>
      <c r="AO44" s="881">
        <v>2583.29</v>
      </c>
      <c r="AP44" s="881">
        <v>2608.36</v>
      </c>
      <c r="AQ44" s="880">
        <v>2633.48</v>
      </c>
    </row>
    <row r="45" spans="2:43" ht="13.5" thickBot="1" x14ac:dyDescent="0.25">
      <c r="B45" s="886" t="s">
        <v>2068</v>
      </c>
      <c r="C45" s="737">
        <v>1667.78</v>
      </c>
      <c r="D45" s="737">
        <v>1693.74</v>
      </c>
      <c r="E45" s="737">
        <v>1719.69</v>
      </c>
      <c r="F45" s="737">
        <v>1745.65</v>
      </c>
      <c r="G45" s="737">
        <v>1771.6</v>
      </c>
      <c r="H45" s="737">
        <v>1797.57</v>
      </c>
      <c r="I45" s="737">
        <v>1823.53</v>
      </c>
      <c r="J45" s="737">
        <v>1849.5</v>
      </c>
      <c r="K45" s="737">
        <v>1875.44</v>
      </c>
      <c r="L45" s="737">
        <v>1901.41</v>
      </c>
      <c r="M45" s="737">
        <v>1927.35</v>
      </c>
      <c r="N45" s="737">
        <v>1953.34</v>
      </c>
      <c r="O45" s="737">
        <v>1979.29</v>
      </c>
      <c r="P45" s="737">
        <v>2005.26</v>
      </c>
      <c r="Q45" s="737">
        <v>2031.2</v>
      </c>
      <c r="R45" s="737">
        <v>2057.17</v>
      </c>
      <c r="S45" s="737">
        <v>2083.13</v>
      </c>
      <c r="T45" s="737">
        <v>2109.1</v>
      </c>
      <c r="U45" s="737">
        <v>2135.04</v>
      </c>
      <c r="V45" s="737">
        <v>2160.14</v>
      </c>
      <c r="W45" s="737">
        <v>2185.23</v>
      </c>
      <c r="X45" s="737">
        <v>2210.3200000000002</v>
      </c>
      <c r="Y45" s="737">
        <v>2235.42</v>
      </c>
      <c r="Z45" s="737">
        <v>2260.5100000000002</v>
      </c>
      <c r="AA45" s="737">
        <v>2285.63</v>
      </c>
      <c r="AB45" s="882">
        <v>2310.6999999999998</v>
      </c>
      <c r="AC45" s="882">
        <v>2335.81</v>
      </c>
      <c r="AD45" s="882">
        <v>2360.9</v>
      </c>
      <c r="AE45" s="882">
        <v>2386</v>
      </c>
      <c r="AF45" s="882">
        <v>2411.09</v>
      </c>
      <c r="AG45" s="882">
        <v>2436.1799999999998</v>
      </c>
      <c r="AH45" s="882">
        <v>2461.2800000000002</v>
      </c>
      <c r="AI45" s="882">
        <v>2486.39</v>
      </c>
      <c r="AJ45" s="882">
        <v>2511.46</v>
      </c>
      <c r="AK45" s="882">
        <v>2536.58</v>
      </c>
      <c r="AL45" s="882">
        <v>2561.67</v>
      </c>
      <c r="AM45" s="882">
        <v>2586.7600000000002</v>
      </c>
      <c r="AN45" s="882">
        <v>2611.86</v>
      </c>
      <c r="AO45" s="882">
        <v>2636.95</v>
      </c>
      <c r="AP45" s="882">
        <v>2662.02</v>
      </c>
      <c r="AQ45" s="883">
        <v>2687.14</v>
      </c>
    </row>
    <row r="46" spans="2:43" ht="25.5" customHeight="1" thickBot="1" x14ac:dyDescent="0.25">
      <c r="B46" s="1505" t="s">
        <v>2083</v>
      </c>
      <c r="C46" s="1655"/>
      <c r="D46" s="1655"/>
      <c r="E46" s="1655"/>
      <c r="F46" s="1655"/>
      <c r="G46" s="1655"/>
      <c r="H46" s="1655"/>
      <c r="I46" s="1655"/>
      <c r="J46" s="1655"/>
      <c r="K46" s="1655"/>
      <c r="L46" s="1655"/>
      <c r="M46" s="1655"/>
      <c r="N46" s="1655"/>
      <c r="O46" s="1655"/>
      <c r="P46" s="1655"/>
      <c r="Q46" s="1655"/>
      <c r="R46" s="1655"/>
      <c r="S46" s="1655"/>
      <c r="T46" s="1655"/>
      <c r="U46" s="1655"/>
      <c r="V46" s="1655"/>
      <c r="W46" s="1655"/>
      <c r="X46" s="1655"/>
      <c r="Y46" s="1655"/>
      <c r="Z46" s="1655"/>
      <c r="AA46" s="1655"/>
      <c r="AB46" s="1655"/>
      <c r="AC46" s="1655"/>
      <c r="AD46" s="1655"/>
      <c r="AE46" s="1655"/>
      <c r="AF46" s="1655"/>
      <c r="AG46" s="1655"/>
      <c r="AH46" s="1655"/>
      <c r="AI46" s="1655"/>
      <c r="AJ46" s="1655"/>
      <c r="AK46" s="1655"/>
      <c r="AL46" s="1655"/>
      <c r="AM46" s="1655"/>
      <c r="AN46" s="1655"/>
      <c r="AO46" s="1655"/>
      <c r="AP46" s="1655"/>
      <c r="AQ46" s="1656"/>
    </row>
    <row r="47" spans="2:43" x14ac:dyDescent="0.2">
      <c r="B47" s="884"/>
      <c r="C47" s="620" t="s">
        <v>2038</v>
      </c>
      <c r="D47" s="620" t="s">
        <v>2039</v>
      </c>
      <c r="E47" s="620" t="s">
        <v>2040</v>
      </c>
      <c r="F47" s="620" t="s">
        <v>2041</v>
      </c>
      <c r="G47" s="620" t="s">
        <v>2042</v>
      </c>
      <c r="H47" s="620" t="s">
        <v>2043</v>
      </c>
      <c r="I47" s="620" t="s">
        <v>2044</v>
      </c>
      <c r="J47" s="620" t="s">
        <v>2045</v>
      </c>
      <c r="K47" s="620" t="s">
        <v>2046</v>
      </c>
      <c r="L47" s="620" t="s">
        <v>2047</v>
      </c>
      <c r="M47" s="620" t="s">
        <v>2048</v>
      </c>
      <c r="N47" s="620" t="s">
        <v>2049</v>
      </c>
      <c r="O47" s="620" t="s">
        <v>2050</v>
      </c>
      <c r="P47" s="620" t="s">
        <v>2051</v>
      </c>
      <c r="Q47" s="620" t="s">
        <v>2052</v>
      </c>
      <c r="R47" s="620" t="s">
        <v>2053</v>
      </c>
      <c r="S47" s="620" t="s">
        <v>2054</v>
      </c>
      <c r="T47" s="620" t="s">
        <v>2055</v>
      </c>
      <c r="U47" s="620" t="s">
        <v>2056</v>
      </c>
      <c r="V47" s="620" t="s">
        <v>2057</v>
      </c>
      <c r="W47" s="620" t="s">
        <v>2058</v>
      </c>
      <c r="X47" s="620" t="s">
        <v>2059</v>
      </c>
      <c r="Y47" s="620" t="s">
        <v>2060</v>
      </c>
      <c r="Z47" s="620" t="s">
        <v>2061</v>
      </c>
      <c r="AA47" s="620" t="s">
        <v>2062</v>
      </c>
      <c r="AB47" s="620" t="s">
        <v>2063</v>
      </c>
      <c r="AC47" s="620" t="s">
        <v>2064</v>
      </c>
      <c r="AD47" s="620" t="s">
        <v>2065</v>
      </c>
      <c r="AE47" s="620" t="s">
        <v>2066</v>
      </c>
      <c r="AF47" s="620" t="s">
        <v>2067</v>
      </c>
      <c r="AG47" s="620" t="s">
        <v>2068</v>
      </c>
      <c r="AH47" s="620" t="s">
        <v>2069</v>
      </c>
      <c r="AI47" s="620" t="s">
        <v>2070</v>
      </c>
      <c r="AJ47" s="620" t="s">
        <v>2071</v>
      </c>
      <c r="AK47" s="620" t="s">
        <v>2072</v>
      </c>
      <c r="AL47" s="620" t="s">
        <v>2073</v>
      </c>
      <c r="AM47" s="620" t="s">
        <v>2074</v>
      </c>
      <c r="AN47" s="620" t="s">
        <v>2075</v>
      </c>
      <c r="AO47" s="620" t="s">
        <v>2076</v>
      </c>
      <c r="AP47" s="620" t="s">
        <v>2077</v>
      </c>
      <c r="AQ47" s="621" t="s">
        <v>2078</v>
      </c>
    </row>
    <row r="48" spans="2:43" x14ac:dyDescent="0.2">
      <c r="B48" s="885" t="s">
        <v>2038</v>
      </c>
      <c r="C48" s="605">
        <v>900.11</v>
      </c>
      <c r="D48" s="605">
        <v>928.35</v>
      </c>
      <c r="E48" s="605">
        <v>956.62</v>
      </c>
      <c r="F48" s="605">
        <v>984.86</v>
      </c>
      <c r="G48" s="605">
        <v>1013.13</v>
      </c>
      <c r="H48" s="605">
        <v>1041.3699999999999</v>
      </c>
      <c r="I48" s="605">
        <v>1069.6400000000001</v>
      </c>
      <c r="J48" s="605">
        <v>1097.8800000000001</v>
      </c>
      <c r="K48" s="605">
        <v>1126.1500000000001</v>
      </c>
      <c r="L48" s="605">
        <v>1154.3900000000001</v>
      </c>
      <c r="M48" s="605">
        <v>1182.6600000000001</v>
      </c>
      <c r="N48" s="605">
        <v>1210.9000000000001</v>
      </c>
      <c r="O48" s="605">
        <v>1239.17</v>
      </c>
      <c r="P48" s="605">
        <v>1267.42</v>
      </c>
      <c r="Q48" s="605">
        <v>1295.68</v>
      </c>
      <c r="R48" s="605">
        <v>1323.93</v>
      </c>
      <c r="S48" s="605">
        <v>1352.19</v>
      </c>
      <c r="T48" s="605">
        <v>1380.44</v>
      </c>
      <c r="U48" s="605">
        <v>1408.7</v>
      </c>
      <c r="V48" s="605">
        <v>1436.95</v>
      </c>
      <c r="W48" s="605">
        <v>1465.22</v>
      </c>
      <c r="X48" s="605">
        <v>1493.46</v>
      </c>
      <c r="Y48" s="605">
        <v>1521.73</v>
      </c>
      <c r="Z48" s="605">
        <v>1549.97</v>
      </c>
      <c r="AA48" s="605">
        <v>1578.24</v>
      </c>
      <c r="AB48" s="605">
        <v>1606.48</v>
      </c>
      <c r="AC48" s="605">
        <v>1634.75</v>
      </c>
      <c r="AD48" s="605">
        <v>1662.99</v>
      </c>
      <c r="AE48" s="605">
        <v>1691.26</v>
      </c>
      <c r="AF48" s="605">
        <v>1719.5</v>
      </c>
      <c r="AG48" s="605">
        <v>1747.77</v>
      </c>
      <c r="AH48" s="605">
        <v>1776.01</v>
      </c>
      <c r="AI48" s="605">
        <v>1804.28</v>
      </c>
      <c r="AJ48" s="605">
        <v>1832.53</v>
      </c>
      <c r="AK48" s="605">
        <v>1860.79</v>
      </c>
      <c r="AL48" s="605">
        <v>1889.04</v>
      </c>
      <c r="AM48" s="605">
        <v>1917.3</v>
      </c>
      <c r="AN48" s="605">
        <v>1945.55</v>
      </c>
      <c r="AO48" s="605">
        <v>1973.81</v>
      </c>
      <c r="AP48" s="605">
        <v>2002.06</v>
      </c>
      <c r="AQ48" s="606">
        <v>2030.33</v>
      </c>
    </row>
    <row r="49" spans="2:43" x14ac:dyDescent="0.2">
      <c r="B49" s="885" t="s">
        <v>2040</v>
      </c>
      <c r="C49" s="605">
        <v>953.47</v>
      </c>
      <c r="D49" s="605">
        <v>981.73</v>
      </c>
      <c r="E49" s="605">
        <v>1009.98</v>
      </c>
      <c r="F49" s="605">
        <v>1038.24</v>
      </c>
      <c r="G49" s="605">
        <v>1066.49</v>
      </c>
      <c r="H49" s="605">
        <v>1094.75</v>
      </c>
      <c r="I49" s="605">
        <v>1123</v>
      </c>
      <c r="J49" s="605">
        <v>1151.27</v>
      </c>
      <c r="K49" s="605">
        <v>1179.51</v>
      </c>
      <c r="L49" s="605">
        <v>1207.78</v>
      </c>
      <c r="M49" s="605">
        <v>1236.02</v>
      </c>
      <c r="N49" s="605">
        <v>1264.29</v>
      </c>
      <c r="O49" s="605">
        <v>1292.53</v>
      </c>
      <c r="P49" s="605">
        <v>1320.8</v>
      </c>
      <c r="Q49" s="605">
        <v>1349.04</v>
      </c>
      <c r="R49" s="605">
        <v>1377.31</v>
      </c>
      <c r="S49" s="605">
        <v>1405.55</v>
      </c>
      <c r="T49" s="605">
        <v>1433.82</v>
      </c>
      <c r="U49" s="605">
        <v>1462.06</v>
      </c>
      <c r="V49" s="605">
        <v>1490.33</v>
      </c>
      <c r="W49" s="605">
        <v>1518.58</v>
      </c>
      <c r="X49" s="605">
        <v>1546.84</v>
      </c>
      <c r="Y49" s="605">
        <v>1575.09</v>
      </c>
      <c r="Z49" s="605">
        <v>1603.35</v>
      </c>
      <c r="AA49" s="605">
        <v>1631.6</v>
      </c>
      <c r="AB49" s="605">
        <v>1659.86</v>
      </c>
      <c r="AC49" s="605">
        <v>1688.11</v>
      </c>
      <c r="AD49" s="605">
        <v>1716.38</v>
      </c>
      <c r="AE49" s="605">
        <v>1744.62</v>
      </c>
      <c r="AF49" s="605">
        <v>1772.89</v>
      </c>
      <c r="AG49" s="605">
        <v>1801.13</v>
      </c>
      <c r="AH49" s="605">
        <v>1829.4</v>
      </c>
      <c r="AI49" s="605">
        <v>1857.64</v>
      </c>
      <c r="AJ49" s="605">
        <v>1885.91</v>
      </c>
      <c r="AK49" s="605">
        <v>1914.15</v>
      </c>
      <c r="AL49" s="605">
        <v>1942.42</v>
      </c>
      <c r="AM49" s="605">
        <v>1970.66</v>
      </c>
      <c r="AN49" s="605">
        <v>1998.93</v>
      </c>
      <c r="AO49" s="605">
        <v>2027.17</v>
      </c>
      <c r="AP49" s="605">
        <v>2055.44</v>
      </c>
      <c r="AQ49" s="606">
        <v>2083.69</v>
      </c>
    </row>
    <row r="50" spans="2:43" x14ac:dyDescent="0.2">
      <c r="B50" s="885" t="s">
        <v>2042</v>
      </c>
      <c r="C50" s="605">
        <v>1006.85</v>
      </c>
      <c r="D50" s="605">
        <v>1035.0899999999999</v>
      </c>
      <c r="E50" s="605">
        <v>1063.3599999999999</v>
      </c>
      <c r="F50" s="605">
        <v>1091.5999999999999</v>
      </c>
      <c r="G50" s="605">
        <v>1119.8699999999999</v>
      </c>
      <c r="H50" s="605">
        <v>1148.1099999999999</v>
      </c>
      <c r="I50" s="605">
        <v>1176.3800000000001</v>
      </c>
      <c r="J50" s="605">
        <v>1204.6300000000001</v>
      </c>
      <c r="K50" s="605">
        <v>1232.8900000000001</v>
      </c>
      <c r="L50" s="605">
        <v>1261.1400000000001</v>
      </c>
      <c r="M50" s="605">
        <v>1289.4000000000001</v>
      </c>
      <c r="N50" s="605">
        <v>1317.65</v>
      </c>
      <c r="O50" s="605">
        <v>1345.91</v>
      </c>
      <c r="P50" s="605">
        <v>1374.16</v>
      </c>
      <c r="Q50" s="605">
        <v>1402.43</v>
      </c>
      <c r="R50" s="605">
        <v>1430.67</v>
      </c>
      <c r="S50" s="605">
        <v>1458.94</v>
      </c>
      <c r="T50" s="605">
        <v>1487.18</v>
      </c>
      <c r="U50" s="605">
        <v>1515.45</v>
      </c>
      <c r="V50" s="605">
        <v>1543.69</v>
      </c>
      <c r="W50" s="605">
        <v>1571.96</v>
      </c>
      <c r="X50" s="605">
        <v>1600.2</v>
      </c>
      <c r="Y50" s="605">
        <v>1628.47</v>
      </c>
      <c r="Z50" s="605">
        <v>1656.71</v>
      </c>
      <c r="AA50" s="605">
        <v>1684.98</v>
      </c>
      <c r="AB50" s="605">
        <v>1713.22</v>
      </c>
      <c r="AC50" s="605">
        <v>1741.49</v>
      </c>
      <c r="AD50" s="605">
        <v>1769.74</v>
      </c>
      <c r="AE50" s="605">
        <v>1798</v>
      </c>
      <c r="AF50" s="605">
        <v>1826.25</v>
      </c>
      <c r="AG50" s="605">
        <v>1854.51</v>
      </c>
      <c r="AH50" s="605">
        <v>1882.76</v>
      </c>
      <c r="AI50" s="605">
        <v>1911.02</v>
      </c>
      <c r="AJ50" s="605">
        <v>1939.27</v>
      </c>
      <c r="AK50" s="605">
        <v>1967.54</v>
      </c>
      <c r="AL50" s="605">
        <v>1995.78</v>
      </c>
      <c r="AM50" s="605">
        <v>2024.05</v>
      </c>
      <c r="AN50" s="605">
        <v>2052.29</v>
      </c>
      <c r="AO50" s="605">
        <v>2080.56</v>
      </c>
      <c r="AP50" s="605">
        <v>2108.8000000000002</v>
      </c>
      <c r="AQ50" s="606">
        <v>2137.0700000000002</v>
      </c>
    </row>
    <row r="51" spans="2:43" x14ac:dyDescent="0.2">
      <c r="B51" s="885" t="s">
        <v>2044</v>
      </c>
      <c r="C51" s="605">
        <v>1060.21</v>
      </c>
      <c r="D51" s="605">
        <v>1088.48</v>
      </c>
      <c r="E51" s="605">
        <v>1116.72</v>
      </c>
      <c r="F51" s="605">
        <v>1144.99</v>
      </c>
      <c r="G51" s="605">
        <v>1173.23</v>
      </c>
      <c r="H51" s="605">
        <v>1201.5</v>
      </c>
      <c r="I51" s="605">
        <v>1229.74</v>
      </c>
      <c r="J51" s="605">
        <v>1258.01</v>
      </c>
      <c r="K51" s="605">
        <v>1286.25</v>
      </c>
      <c r="L51" s="605">
        <v>1314.52</v>
      </c>
      <c r="M51" s="605">
        <v>1342.76</v>
      </c>
      <c r="N51" s="605">
        <v>1371.03</v>
      </c>
      <c r="O51" s="605">
        <v>1399.27</v>
      </c>
      <c r="P51" s="605">
        <v>1427.54</v>
      </c>
      <c r="Q51" s="605">
        <v>1455.79</v>
      </c>
      <c r="R51" s="605">
        <v>1484.05</v>
      </c>
      <c r="S51" s="605">
        <v>1512.3</v>
      </c>
      <c r="T51" s="605">
        <v>1540.56</v>
      </c>
      <c r="U51" s="605">
        <v>1568.81</v>
      </c>
      <c r="V51" s="605">
        <v>1597.07</v>
      </c>
      <c r="W51" s="605">
        <v>1625.32</v>
      </c>
      <c r="X51" s="605">
        <v>1653.59</v>
      </c>
      <c r="Y51" s="605">
        <v>1681.83</v>
      </c>
      <c r="Z51" s="605">
        <v>1710.1</v>
      </c>
      <c r="AA51" s="605">
        <v>1738.34</v>
      </c>
      <c r="AB51" s="605">
        <v>1766.61</v>
      </c>
      <c r="AC51" s="605">
        <v>1794.85</v>
      </c>
      <c r="AD51" s="605">
        <v>1823.12</v>
      </c>
      <c r="AE51" s="605">
        <v>1851.36</v>
      </c>
      <c r="AF51" s="605">
        <v>1879.63</v>
      </c>
      <c r="AG51" s="605">
        <v>1907.87</v>
      </c>
      <c r="AH51" s="605">
        <v>1936.14</v>
      </c>
      <c r="AI51" s="605">
        <v>1964.38</v>
      </c>
      <c r="AJ51" s="605">
        <v>1992.65</v>
      </c>
      <c r="AK51" s="605">
        <v>2020.9</v>
      </c>
      <c r="AL51" s="605">
        <v>2049.16</v>
      </c>
      <c r="AM51" s="605">
        <v>2077.41</v>
      </c>
      <c r="AN51" s="605">
        <v>2105.67</v>
      </c>
      <c r="AO51" s="605">
        <v>2133.92</v>
      </c>
      <c r="AP51" s="605">
        <v>2162.1799999999998</v>
      </c>
      <c r="AQ51" s="606">
        <v>2190.4299999999998</v>
      </c>
    </row>
    <row r="52" spans="2:43" x14ac:dyDescent="0.2">
      <c r="B52" s="885" t="s">
        <v>2046</v>
      </c>
      <c r="C52" s="605">
        <v>1113.5899999999999</v>
      </c>
      <c r="D52" s="605">
        <v>1141.8399999999999</v>
      </c>
      <c r="E52" s="605">
        <v>1170.0999999999999</v>
      </c>
      <c r="F52" s="605">
        <v>1198.3499999999999</v>
      </c>
      <c r="G52" s="605">
        <v>1226.6099999999999</v>
      </c>
      <c r="H52" s="605">
        <v>1254.8599999999999</v>
      </c>
      <c r="I52" s="605">
        <v>1283.1199999999999</v>
      </c>
      <c r="J52" s="605">
        <v>1311.37</v>
      </c>
      <c r="K52" s="605">
        <v>1339.64</v>
      </c>
      <c r="L52" s="605">
        <v>1367.88</v>
      </c>
      <c r="M52" s="605">
        <v>1396.15</v>
      </c>
      <c r="N52" s="605">
        <v>1424.39</v>
      </c>
      <c r="O52" s="605">
        <v>1452.66</v>
      </c>
      <c r="P52" s="605">
        <v>1480.9</v>
      </c>
      <c r="Q52" s="605">
        <v>1509.17</v>
      </c>
      <c r="R52" s="605">
        <v>1537.41</v>
      </c>
      <c r="S52" s="605">
        <v>1565.68</v>
      </c>
      <c r="T52" s="605">
        <v>1593.92</v>
      </c>
      <c r="U52" s="605">
        <v>1622.19</v>
      </c>
      <c r="V52" s="605">
        <v>1650.43</v>
      </c>
      <c r="W52" s="605">
        <v>1678.7</v>
      </c>
      <c r="X52" s="605">
        <v>1706.95</v>
      </c>
      <c r="Y52" s="605">
        <v>1735.21</v>
      </c>
      <c r="Z52" s="605">
        <v>1763.46</v>
      </c>
      <c r="AA52" s="605">
        <v>1791.72</v>
      </c>
      <c r="AB52" s="605">
        <v>1819.97</v>
      </c>
      <c r="AC52" s="605">
        <v>1848.23</v>
      </c>
      <c r="AD52" s="605">
        <v>1876.48</v>
      </c>
      <c r="AE52" s="605">
        <v>1904.75</v>
      </c>
      <c r="AF52" s="605">
        <v>1932.99</v>
      </c>
      <c r="AG52" s="605">
        <v>1961.26</v>
      </c>
      <c r="AH52" s="605">
        <v>1989.5</v>
      </c>
      <c r="AI52" s="605">
        <v>2017.77</v>
      </c>
      <c r="AJ52" s="605">
        <v>2046.01</v>
      </c>
      <c r="AK52" s="605">
        <v>2074.2800000000002</v>
      </c>
      <c r="AL52" s="605">
        <v>2102.52</v>
      </c>
      <c r="AM52" s="605">
        <v>2130.79</v>
      </c>
      <c r="AN52" s="605">
        <v>2159.0300000000002</v>
      </c>
      <c r="AO52" s="605">
        <v>2187.3000000000002</v>
      </c>
      <c r="AP52" s="605">
        <v>2215.54</v>
      </c>
      <c r="AQ52" s="606">
        <v>2243.81</v>
      </c>
    </row>
    <row r="53" spans="2:43" x14ac:dyDescent="0.2">
      <c r="B53" s="885" t="s">
        <v>2048</v>
      </c>
      <c r="C53" s="605">
        <v>1166.95</v>
      </c>
      <c r="D53" s="605">
        <v>1195.22</v>
      </c>
      <c r="E53" s="605">
        <v>1223.46</v>
      </c>
      <c r="F53" s="605">
        <v>1251.73</v>
      </c>
      <c r="G53" s="605">
        <v>1279.97</v>
      </c>
      <c r="H53" s="605">
        <v>1308.24</v>
      </c>
      <c r="I53" s="605">
        <v>1336.48</v>
      </c>
      <c r="J53" s="605">
        <v>1364.75</v>
      </c>
      <c r="K53" s="605">
        <v>1393</v>
      </c>
      <c r="L53" s="605">
        <v>1421.26</v>
      </c>
      <c r="M53" s="605">
        <v>1449.51</v>
      </c>
      <c r="N53" s="605">
        <v>1477.77</v>
      </c>
      <c r="O53" s="605">
        <v>1506.02</v>
      </c>
      <c r="P53" s="605">
        <v>1534.28</v>
      </c>
      <c r="Q53" s="605">
        <v>1562.53</v>
      </c>
      <c r="R53" s="605">
        <v>1590.8</v>
      </c>
      <c r="S53" s="605">
        <v>1619.04</v>
      </c>
      <c r="T53" s="605">
        <v>1647.31</v>
      </c>
      <c r="U53" s="605">
        <v>1675.55</v>
      </c>
      <c r="V53" s="605">
        <v>1703.82</v>
      </c>
      <c r="W53" s="605">
        <v>1732.06</v>
      </c>
      <c r="X53" s="605">
        <v>1760.33</v>
      </c>
      <c r="Y53" s="605">
        <v>1788.57</v>
      </c>
      <c r="Z53" s="605">
        <v>1816.84</v>
      </c>
      <c r="AA53" s="605">
        <v>1845.08</v>
      </c>
      <c r="AB53" s="605">
        <v>1873.35</v>
      </c>
      <c r="AC53" s="605">
        <v>1901.59</v>
      </c>
      <c r="AD53" s="605">
        <v>1929.86</v>
      </c>
      <c r="AE53" s="605">
        <v>1958.11</v>
      </c>
      <c r="AF53" s="605">
        <v>1986.37</v>
      </c>
      <c r="AG53" s="605">
        <v>2014.62</v>
      </c>
      <c r="AH53" s="605">
        <v>2042.88</v>
      </c>
      <c r="AI53" s="605">
        <v>2071.13</v>
      </c>
      <c r="AJ53" s="605">
        <v>2099.39</v>
      </c>
      <c r="AK53" s="605">
        <v>2127.64</v>
      </c>
      <c r="AL53" s="605">
        <v>2155.91</v>
      </c>
      <c r="AM53" s="605">
        <v>2184.15</v>
      </c>
      <c r="AN53" s="605">
        <v>2212.42</v>
      </c>
      <c r="AO53" s="605">
        <v>2240.66</v>
      </c>
      <c r="AP53" s="605">
        <v>2268.9299999999998</v>
      </c>
      <c r="AQ53" s="606">
        <v>2297.17</v>
      </c>
    </row>
    <row r="54" spans="2:43" x14ac:dyDescent="0.2">
      <c r="B54" s="885" t="s">
        <v>2050</v>
      </c>
      <c r="C54" s="605">
        <v>1220.33</v>
      </c>
      <c r="D54" s="605">
        <v>1248.58</v>
      </c>
      <c r="E54" s="605">
        <v>1276.8499999999999</v>
      </c>
      <c r="F54" s="605">
        <v>1305.0899999999999</v>
      </c>
      <c r="G54" s="605">
        <v>1333.36</v>
      </c>
      <c r="H54" s="605">
        <v>1361.6</v>
      </c>
      <c r="I54" s="605">
        <v>1389.87</v>
      </c>
      <c r="J54" s="605">
        <v>1418.11</v>
      </c>
      <c r="K54" s="605">
        <v>1446.38</v>
      </c>
      <c r="L54" s="605">
        <v>1474.62</v>
      </c>
      <c r="M54" s="605">
        <v>1502.89</v>
      </c>
      <c r="N54" s="605">
        <v>1531.13</v>
      </c>
      <c r="O54" s="605">
        <v>1559.4</v>
      </c>
      <c r="P54" s="605">
        <v>1587.64</v>
      </c>
      <c r="Q54" s="605">
        <v>1615.91</v>
      </c>
      <c r="R54" s="605">
        <v>1644.16</v>
      </c>
      <c r="S54" s="605">
        <v>1672.42</v>
      </c>
      <c r="T54" s="605">
        <v>1700.67</v>
      </c>
      <c r="U54" s="605">
        <v>1728.93</v>
      </c>
      <c r="V54" s="605">
        <v>1757.18</v>
      </c>
      <c r="W54" s="605">
        <v>1785.44</v>
      </c>
      <c r="X54" s="605">
        <v>1813.69</v>
      </c>
      <c r="Y54" s="605">
        <v>1841.96</v>
      </c>
      <c r="Z54" s="605">
        <v>1870.2</v>
      </c>
      <c r="AA54" s="605">
        <v>1898.47</v>
      </c>
      <c r="AB54" s="605">
        <v>1926.71</v>
      </c>
      <c r="AC54" s="605">
        <v>1954.98</v>
      </c>
      <c r="AD54" s="605">
        <v>1983.22</v>
      </c>
      <c r="AE54" s="605">
        <v>2011.49</v>
      </c>
      <c r="AF54" s="605">
        <v>2039.73</v>
      </c>
      <c r="AG54" s="605">
        <v>2068</v>
      </c>
      <c r="AH54" s="605">
        <v>2096.2399999999998</v>
      </c>
      <c r="AI54" s="605">
        <v>2124.5100000000002</v>
      </c>
      <c r="AJ54" s="605">
        <v>2152.75</v>
      </c>
      <c r="AK54" s="605">
        <v>2181.02</v>
      </c>
      <c r="AL54" s="605">
        <v>2209.27</v>
      </c>
      <c r="AM54" s="605">
        <v>2237.5300000000002</v>
      </c>
      <c r="AN54" s="605">
        <v>2265.7800000000002</v>
      </c>
      <c r="AO54" s="605">
        <v>2294.04</v>
      </c>
      <c r="AP54" s="605">
        <v>2322.29</v>
      </c>
      <c r="AQ54" s="606">
        <v>2350.5500000000002</v>
      </c>
    </row>
    <row r="55" spans="2:43" x14ac:dyDescent="0.2">
      <c r="B55" s="885" t="s">
        <v>2052</v>
      </c>
      <c r="C55" s="605">
        <v>1273.69</v>
      </c>
      <c r="D55" s="605">
        <v>1301.96</v>
      </c>
      <c r="E55" s="605">
        <v>1330.21</v>
      </c>
      <c r="F55" s="605">
        <v>1358.47</v>
      </c>
      <c r="G55" s="605">
        <v>1386.72</v>
      </c>
      <c r="H55" s="605">
        <v>1414.98</v>
      </c>
      <c r="I55" s="605">
        <v>1443.23</v>
      </c>
      <c r="J55" s="605">
        <v>1471.49</v>
      </c>
      <c r="K55" s="605">
        <v>1499.74</v>
      </c>
      <c r="L55" s="605">
        <v>1528.01</v>
      </c>
      <c r="M55" s="605">
        <v>1556.25</v>
      </c>
      <c r="N55" s="605">
        <v>1584.52</v>
      </c>
      <c r="O55" s="605">
        <v>1612.76</v>
      </c>
      <c r="P55" s="605">
        <v>1641.03</v>
      </c>
      <c r="Q55" s="605">
        <v>1669.27</v>
      </c>
      <c r="R55" s="605">
        <v>1697.54</v>
      </c>
      <c r="S55" s="605">
        <v>1725.78</v>
      </c>
      <c r="T55" s="605">
        <v>1754.05</v>
      </c>
      <c r="U55" s="605">
        <v>1782.29</v>
      </c>
      <c r="V55" s="605">
        <v>1810.56</v>
      </c>
      <c r="W55" s="605">
        <v>1838.8</v>
      </c>
      <c r="X55" s="605">
        <v>1867.07</v>
      </c>
      <c r="Y55" s="605">
        <v>1895.32</v>
      </c>
      <c r="Z55" s="605">
        <v>1923.58</v>
      </c>
      <c r="AA55" s="605">
        <v>1951.83</v>
      </c>
      <c r="AB55" s="605">
        <v>1980.09</v>
      </c>
      <c r="AC55" s="605">
        <v>2008.34</v>
      </c>
      <c r="AD55" s="605">
        <v>2036.6</v>
      </c>
      <c r="AE55" s="605">
        <v>2064.85</v>
      </c>
      <c r="AF55" s="605">
        <v>2093.12</v>
      </c>
      <c r="AG55" s="605">
        <v>2121.36</v>
      </c>
      <c r="AH55" s="605">
        <v>2149.63</v>
      </c>
      <c r="AI55" s="605">
        <v>2177.87</v>
      </c>
      <c r="AJ55" s="605">
        <v>2206.14</v>
      </c>
      <c r="AK55" s="605">
        <v>2234.38</v>
      </c>
      <c r="AL55" s="605">
        <v>2262.65</v>
      </c>
      <c r="AM55" s="605">
        <v>2290.89</v>
      </c>
      <c r="AN55" s="605">
        <v>2319.16</v>
      </c>
      <c r="AO55" s="605">
        <v>2347.4</v>
      </c>
      <c r="AP55" s="605">
        <v>2375.67</v>
      </c>
      <c r="AQ55" s="606">
        <v>2403.91</v>
      </c>
    </row>
    <row r="56" spans="2:43" x14ac:dyDescent="0.2">
      <c r="B56" s="885" t="s">
        <v>2054</v>
      </c>
      <c r="C56" s="605">
        <v>1327.08</v>
      </c>
      <c r="D56" s="605">
        <v>1355.32</v>
      </c>
      <c r="E56" s="605">
        <v>1383.59</v>
      </c>
      <c r="F56" s="605">
        <v>1411.83</v>
      </c>
      <c r="G56" s="605">
        <v>1440.1</v>
      </c>
      <c r="H56" s="605">
        <v>1468.34</v>
      </c>
      <c r="I56" s="605">
        <v>1496.61</v>
      </c>
      <c r="J56" s="605">
        <v>1524.85</v>
      </c>
      <c r="K56" s="605">
        <v>1553.12</v>
      </c>
      <c r="L56" s="605">
        <v>1581.37</v>
      </c>
      <c r="M56" s="605">
        <v>1609.63</v>
      </c>
      <c r="N56" s="605">
        <v>1637.88</v>
      </c>
      <c r="O56" s="605">
        <v>1666.14</v>
      </c>
      <c r="P56" s="605">
        <v>1694.39</v>
      </c>
      <c r="Q56" s="605">
        <v>1722.65</v>
      </c>
      <c r="R56" s="605">
        <v>1750.9</v>
      </c>
      <c r="S56" s="605">
        <v>1779.17</v>
      </c>
      <c r="T56" s="605">
        <v>1807.41</v>
      </c>
      <c r="U56" s="605">
        <v>1835.68</v>
      </c>
      <c r="V56" s="605">
        <v>1863.92</v>
      </c>
      <c r="W56" s="605">
        <v>1892.19</v>
      </c>
      <c r="X56" s="605">
        <v>1920.43</v>
      </c>
      <c r="Y56" s="605">
        <v>1948.7</v>
      </c>
      <c r="Z56" s="605">
        <v>1976.94</v>
      </c>
      <c r="AA56" s="605">
        <v>2005.21</v>
      </c>
      <c r="AB56" s="605">
        <v>2033.45</v>
      </c>
      <c r="AC56" s="605">
        <v>2061.7199999999998</v>
      </c>
      <c r="AD56" s="605">
        <v>2089.96</v>
      </c>
      <c r="AE56" s="605">
        <v>2118.23</v>
      </c>
      <c r="AF56" s="605">
        <v>2146.48</v>
      </c>
      <c r="AG56" s="605">
        <v>2174.7399999999998</v>
      </c>
      <c r="AH56" s="605">
        <v>2202.9899999999998</v>
      </c>
      <c r="AI56" s="605">
        <v>2231.25</v>
      </c>
      <c r="AJ56" s="605">
        <v>2259.5</v>
      </c>
      <c r="AK56" s="605">
        <v>2287.7600000000002</v>
      </c>
      <c r="AL56" s="605">
        <v>2316.0100000000002</v>
      </c>
      <c r="AM56" s="605">
        <v>2344.2800000000002</v>
      </c>
      <c r="AN56" s="605">
        <v>2372.52</v>
      </c>
      <c r="AO56" s="605">
        <v>2400.79</v>
      </c>
      <c r="AP56" s="605">
        <v>2429.0300000000002</v>
      </c>
      <c r="AQ56" s="880">
        <v>2457.3000000000002</v>
      </c>
    </row>
    <row r="57" spans="2:43" x14ac:dyDescent="0.2">
      <c r="B57" s="885" t="s">
        <v>2056</v>
      </c>
      <c r="C57" s="605">
        <v>1380.44</v>
      </c>
      <c r="D57" s="605">
        <v>1408.7</v>
      </c>
      <c r="E57" s="605">
        <v>1436.95</v>
      </c>
      <c r="F57" s="605">
        <v>1465.22</v>
      </c>
      <c r="G57" s="605">
        <v>1493.46</v>
      </c>
      <c r="H57" s="605">
        <v>1521.73</v>
      </c>
      <c r="I57" s="605">
        <v>1549.97</v>
      </c>
      <c r="J57" s="605">
        <v>1578.24</v>
      </c>
      <c r="K57" s="605">
        <v>1606.48</v>
      </c>
      <c r="L57" s="605">
        <v>1634.75</v>
      </c>
      <c r="M57" s="605">
        <v>1662.99</v>
      </c>
      <c r="N57" s="605">
        <v>1691.26</v>
      </c>
      <c r="O57" s="605">
        <v>1719.5</v>
      </c>
      <c r="P57" s="605">
        <v>1747.77</v>
      </c>
      <c r="Q57" s="605">
        <v>1776.01</v>
      </c>
      <c r="R57" s="605">
        <v>1804.28</v>
      </c>
      <c r="S57" s="605">
        <v>1832.53</v>
      </c>
      <c r="T57" s="605">
        <v>1860.79</v>
      </c>
      <c r="U57" s="605">
        <v>1889.04</v>
      </c>
      <c r="V57" s="605">
        <v>1917.3</v>
      </c>
      <c r="W57" s="605">
        <v>1945.55</v>
      </c>
      <c r="X57" s="605">
        <v>1973.81</v>
      </c>
      <c r="Y57" s="605">
        <v>2002.06</v>
      </c>
      <c r="Z57" s="605">
        <v>2030.33</v>
      </c>
      <c r="AA57" s="605">
        <v>2058.5700000000002</v>
      </c>
      <c r="AB57" s="605">
        <v>2086.84</v>
      </c>
      <c r="AC57" s="605">
        <v>2115.08</v>
      </c>
      <c r="AD57" s="605">
        <v>2143.35</v>
      </c>
      <c r="AE57" s="605">
        <v>2171.59</v>
      </c>
      <c r="AF57" s="605">
        <v>2199.86</v>
      </c>
      <c r="AG57" s="605">
        <v>2228.1</v>
      </c>
      <c r="AH57" s="605">
        <v>2256.37</v>
      </c>
      <c r="AI57" s="605">
        <v>2284.61</v>
      </c>
      <c r="AJ57" s="605">
        <v>2312.88</v>
      </c>
      <c r="AK57" s="605">
        <v>2341.12</v>
      </c>
      <c r="AL57" s="605">
        <v>2369.39</v>
      </c>
      <c r="AM57" s="605">
        <v>2397.64</v>
      </c>
      <c r="AN57" s="605">
        <v>2425.9</v>
      </c>
      <c r="AO57" s="881">
        <v>2454.15</v>
      </c>
      <c r="AP57" s="881">
        <v>2482.41</v>
      </c>
      <c r="AQ57" s="880">
        <v>2510.66</v>
      </c>
    </row>
    <row r="58" spans="2:43" x14ac:dyDescent="0.2">
      <c r="B58" s="885" t="s">
        <v>2058</v>
      </c>
      <c r="C58" s="605">
        <v>1433.82</v>
      </c>
      <c r="D58" s="605">
        <v>1462.06</v>
      </c>
      <c r="E58" s="605">
        <v>1490.33</v>
      </c>
      <c r="F58" s="605">
        <v>1518.58</v>
      </c>
      <c r="G58" s="605">
        <v>1546.84</v>
      </c>
      <c r="H58" s="605">
        <v>1575.09</v>
      </c>
      <c r="I58" s="605">
        <v>1603.35</v>
      </c>
      <c r="J58" s="605">
        <v>1631.6</v>
      </c>
      <c r="K58" s="605">
        <v>1659.86</v>
      </c>
      <c r="L58" s="605">
        <v>1688.11</v>
      </c>
      <c r="M58" s="605">
        <v>1716.38</v>
      </c>
      <c r="N58" s="605">
        <v>1744.62</v>
      </c>
      <c r="O58" s="605">
        <v>1772.89</v>
      </c>
      <c r="P58" s="605">
        <v>1801.13</v>
      </c>
      <c r="Q58" s="605">
        <v>1829.4</v>
      </c>
      <c r="R58" s="605">
        <v>1857.64</v>
      </c>
      <c r="S58" s="605">
        <v>1885.91</v>
      </c>
      <c r="T58" s="605">
        <v>1914.15</v>
      </c>
      <c r="U58" s="605">
        <v>1942.42</v>
      </c>
      <c r="V58" s="605">
        <v>1970.66</v>
      </c>
      <c r="W58" s="605">
        <v>1998.93</v>
      </c>
      <c r="X58" s="605">
        <v>2027.17</v>
      </c>
      <c r="Y58" s="605">
        <v>2055.44</v>
      </c>
      <c r="Z58" s="605">
        <v>2083.69</v>
      </c>
      <c r="AA58" s="605">
        <v>2111.9499999999998</v>
      </c>
      <c r="AB58" s="605">
        <v>2140.1999999999998</v>
      </c>
      <c r="AC58" s="605">
        <v>2168.46</v>
      </c>
      <c r="AD58" s="605">
        <v>2196.71</v>
      </c>
      <c r="AE58" s="605">
        <v>2224.9699999999998</v>
      </c>
      <c r="AF58" s="605">
        <v>2253.2199999999998</v>
      </c>
      <c r="AG58" s="605">
        <v>2281.4899999999998</v>
      </c>
      <c r="AH58" s="605">
        <v>2309.73</v>
      </c>
      <c r="AI58" s="605">
        <v>2338</v>
      </c>
      <c r="AJ58" s="605">
        <v>2366.2399999999998</v>
      </c>
      <c r="AK58" s="605">
        <v>2394.5100000000002</v>
      </c>
      <c r="AL58" s="605">
        <v>2422.75</v>
      </c>
      <c r="AM58" s="881">
        <v>2451.02</v>
      </c>
      <c r="AN58" s="881">
        <v>2479.2600000000002</v>
      </c>
      <c r="AO58" s="881">
        <v>2507.5300000000002</v>
      </c>
      <c r="AP58" s="881">
        <v>2535.77</v>
      </c>
      <c r="AQ58" s="880">
        <v>2564.04</v>
      </c>
    </row>
    <row r="59" spans="2:43" x14ac:dyDescent="0.2">
      <c r="B59" s="885" t="s">
        <v>2060</v>
      </c>
      <c r="C59" s="605">
        <v>1487.18</v>
      </c>
      <c r="D59" s="605">
        <v>1515.45</v>
      </c>
      <c r="E59" s="605">
        <v>1543.69</v>
      </c>
      <c r="F59" s="605">
        <v>1571.96</v>
      </c>
      <c r="G59" s="605">
        <v>1600.2</v>
      </c>
      <c r="H59" s="605">
        <v>1628.47</v>
      </c>
      <c r="I59" s="605">
        <v>1656.71</v>
      </c>
      <c r="J59" s="605">
        <v>1684.98</v>
      </c>
      <c r="K59" s="605">
        <v>1713.22</v>
      </c>
      <c r="L59" s="605">
        <v>1741.49</v>
      </c>
      <c r="M59" s="605">
        <v>1769.74</v>
      </c>
      <c r="N59" s="605">
        <v>1798</v>
      </c>
      <c r="O59" s="605">
        <v>1826.25</v>
      </c>
      <c r="P59" s="605">
        <v>1854.51</v>
      </c>
      <c r="Q59" s="605">
        <v>1882.76</v>
      </c>
      <c r="R59" s="605">
        <v>1911.02</v>
      </c>
      <c r="S59" s="605">
        <v>1939.27</v>
      </c>
      <c r="T59" s="605">
        <v>1967.54</v>
      </c>
      <c r="U59" s="605">
        <v>1995.78</v>
      </c>
      <c r="V59" s="605">
        <v>2024.05</v>
      </c>
      <c r="W59" s="605">
        <v>2052.29</v>
      </c>
      <c r="X59" s="605">
        <v>2080.56</v>
      </c>
      <c r="Y59" s="605">
        <v>2108.8000000000002</v>
      </c>
      <c r="Z59" s="605">
        <v>2137.0700000000002</v>
      </c>
      <c r="AA59" s="605">
        <v>2165.31</v>
      </c>
      <c r="AB59" s="605">
        <v>2193.58</v>
      </c>
      <c r="AC59" s="605">
        <v>2221.8200000000002</v>
      </c>
      <c r="AD59" s="605">
        <v>2250.09</v>
      </c>
      <c r="AE59" s="605">
        <v>2278.33</v>
      </c>
      <c r="AF59" s="605">
        <v>2306.6</v>
      </c>
      <c r="AG59" s="605">
        <v>2334.85</v>
      </c>
      <c r="AH59" s="605">
        <v>2363.11</v>
      </c>
      <c r="AI59" s="605">
        <v>2391.36</v>
      </c>
      <c r="AJ59" s="605">
        <v>2419.62</v>
      </c>
      <c r="AK59" s="881">
        <v>2447.87</v>
      </c>
      <c r="AL59" s="881">
        <v>2476.13</v>
      </c>
      <c r="AM59" s="881">
        <v>2504.38</v>
      </c>
      <c r="AN59" s="881">
        <v>2532.65</v>
      </c>
      <c r="AO59" s="881">
        <v>2560.89</v>
      </c>
      <c r="AP59" s="881">
        <v>2589.16</v>
      </c>
      <c r="AQ59" s="880">
        <v>2617.4</v>
      </c>
    </row>
    <row r="60" spans="2:43" x14ac:dyDescent="0.2">
      <c r="B60" s="885" t="s">
        <v>2062</v>
      </c>
      <c r="C60" s="605">
        <v>1540.56</v>
      </c>
      <c r="D60" s="605">
        <v>1568.81</v>
      </c>
      <c r="E60" s="605">
        <v>1597.07</v>
      </c>
      <c r="F60" s="605">
        <v>1625.32</v>
      </c>
      <c r="G60" s="605">
        <v>1653.59</v>
      </c>
      <c r="H60" s="605">
        <v>1681.83</v>
      </c>
      <c r="I60" s="605">
        <v>1710.1</v>
      </c>
      <c r="J60" s="605">
        <v>1738.34</v>
      </c>
      <c r="K60" s="605">
        <v>1766.61</v>
      </c>
      <c r="L60" s="605">
        <v>1794.85</v>
      </c>
      <c r="M60" s="605">
        <v>1823.12</v>
      </c>
      <c r="N60" s="605">
        <v>1851.36</v>
      </c>
      <c r="O60" s="605">
        <v>1879.63</v>
      </c>
      <c r="P60" s="605">
        <v>1907.87</v>
      </c>
      <c r="Q60" s="605">
        <v>1936.14</v>
      </c>
      <c r="R60" s="605">
        <v>1964.38</v>
      </c>
      <c r="S60" s="605">
        <v>1992.65</v>
      </c>
      <c r="T60" s="605">
        <v>2020.9</v>
      </c>
      <c r="U60" s="605">
        <v>2049.16</v>
      </c>
      <c r="V60" s="605">
        <v>2077.41</v>
      </c>
      <c r="W60" s="605">
        <v>2105.67</v>
      </c>
      <c r="X60" s="605">
        <v>2133.92</v>
      </c>
      <c r="Y60" s="605">
        <v>2162.1799999999998</v>
      </c>
      <c r="Z60" s="605">
        <v>2190.4299999999998</v>
      </c>
      <c r="AA60" s="605">
        <v>2218.6999999999998</v>
      </c>
      <c r="AB60" s="605">
        <v>2246.94</v>
      </c>
      <c r="AC60" s="605">
        <v>2275.21</v>
      </c>
      <c r="AD60" s="605">
        <v>2303.4499999999998</v>
      </c>
      <c r="AE60" s="605">
        <v>2331.7199999999998</v>
      </c>
      <c r="AF60" s="605">
        <v>2359.96</v>
      </c>
      <c r="AG60" s="605">
        <v>2388.23</v>
      </c>
      <c r="AH60" s="881">
        <v>2416.4699999999998</v>
      </c>
      <c r="AI60" s="881">
        <v>2444.7399999999998</v>
      </c>
      <c r="AJ60" s="881">
        <v>2472.98</v>
      </c>
      <c r="AK60" s="881">
        <v>2501.25</v>
      </c>
      <c r="AL60" s="881">
        <v>2529.4899999999998</v>
      </c>
      <c r="AM60" s="881">
        <v>2557.7600000000002</v>
      </c>
      <c r="AN60" s="881">
        <v>2586.0100000000002</v>
      </c>
      <c r="AO60" s="881">
        <v>2614.27</v>
      </c>
      <c r="AP60" s="881">
        <v>2642.52</v>
      </c>
      <c r="AQ60" s="880">
        <v>2670.78</v>
      </c>
    </row>
    <row r="61" spans="2:43" x14ac:dyDescent="0.2">
      <c r="B61" s="885" t="s">
        <v>2064</v>
      </c>
      <c r="C61" s="605">
        <v>1593.92</v>
      </c>
      <c r="D61" s="605">
        <v>1622.19</v>
      </c>
      <c r="E61" s="605">
        <v>1650.43</v>
      </c>
      <c r="F61" s="605">
        <v>1678.7</v>
      </c>
      <c r="G61" s="605">
        <v>1706.95</v>
      </c>
      <c r="H61" s="605">
        <v>1735.21</v>
      </c>
      <c r="I61" s="605">
        <v>1763.46</v>
      </c>
      <c r="J61" s="605">
        <v>1791.72</v>
      </c>
      <c r="K61" s="605">
        <v>1819.97</v>
      </c>
      <c r="L61" s="605">
        <v>1848.23</v>
      </c>
      <c r="M61" s="605">
        <v>1876.48</v>
      </c>
      <c r="N61" s="605">
        <v>1904.75</v>
      </c>
      <c r="O61" s="605">
        <v>1932.99</v>
      </c>
      <c r="P61" s="605">
        <v>1961.26</v>
      </c>
      <c r="Q61" s="605">
        <v>1989.5</v>
      </c>
      <c r="R61" s="605">
        <v>2017.77</v>
      </c>
      <c r="S61" s="605">
        <v>2046.01</v>
      </c>
      <c r="T61" s="605">
        <v>2074.2800000000002</v>
      </c>
      <c r="U61" s="605">
        <v>2102.52</v>
      </c>
      <c r="V61" s="605">
        <v>2130.79</v>
      </c>
      <c r="W61" s="605">
        <v>2159.0300000000002</v>
      </c>
      <c r="X61" s="605">
        <v>2187.3000000000002</v>
      </c>
      <c r="Y61" s="605">
        <v>2215.54</v>
      </c>
      <c r="Z61" s="605">
        <v>2243.81</v>
      </c>
      <c r="AA61" s="605">
        <v>2272.06</v>
      </c>
      <c r="AB61" s="605">
        <v>2300.3200000000002</v>
      </c>
      <c r="AC61" s="605">
        <v>2328.5700000000002</v>
      </c>
      <c r="AD61" s="605">
        <v>2356.83</v>
      </c>
      <c r="AE61" s="605">
        <v>2385.08</v>
      </c>
      <c r="AF61" s="881">
        <v>2413.34</v>
      </c>
      <c r="AG61" s="881">
        <v>2441.59</v>
      </c>
      <c r="AH61" s="881">
        <v>2469.86</v>
      </c>
      <c r="AI61" s="881">
        <v>2498.1</v>
      </c>
      <c r="AJ61" s="881">
        <v>2526.37</v>
      </c>
      <c r="AK61" s="881">
        <v>2554.61</v>
      </c>
      <c r="AL61" s="881">
        <v>2582.88</v>
      </c>
      <c r="AM61" s="881">
        <v>2611.12</v>
      </c>
      <c r="AN61" s="881">
        <v>2639.39</v>
      </c>
      <c r="AO61" s="881">
        <v>2667.63</v>
      </c>
      <c r="AP61" s="881">
        <v>2695.9</v>
      </c>
      <c r="AQ61" s="880">
        <v>2724.14</v>
      </c>
    </row>
    <row r="62" spans="2:43" x14ac:dyDescent="0.2">
      <c r="B62" s="885" t="s">
        <v>2066</v>
      </c>
      <c r="C62" s="605">
        <v>1647.31</v>
      </c>
      <c r="D62" s="605">
        <v>1675.55</v>
      </c>
      <c r="E62" s="605">
        <v>1703.82</v>
      </c>
      <c r="F62" s="605">
        <v>1732.06</v>
      </c>
      <c r="G62" s="605">
        <v>1760.33</v>
      </c>
      <c r="H62" s="605">
        <v>1788.57</v>
      </c>
      <c r="I62" s="605">
        <v>1816.84</v>
      </c>
      <c r="J62" s="605">
        <v>1845.08</v>
      </c>
      <c r="K62" s="605">
        <v>1873.35</v>
      </c>
      <c r="L62" s="605">
        <v>1901.59</v>
      </c>
      <c r="M62" s="605">
        <v>1929.86</v>
      </c>
      <c r="N62" s="605">
        <v>1958.11</v>
      </c>
      <c r="O62" s="605">
        <v>1986.37</v>
      </c>
      <c r="P62" s="605">
        <v>2014.62</v>
      </c>
      <c r="Q62" s="605">
        <v>2042.88</v>
      </c>
      <c r="R62" s="605">
        <v>2071.13</v>
      </c>
      <c r="S62" s="605">
        <v>2099.39</v>
      </c>
      <c r="T62" s="605">
        <v>2127.64</v>
      </c>
      <c r="U62" s="605">
        <v>2155.91</v>
      </c>
      <c r="V62" s="605">
        <v>2184.15</v>
      </c>
      <c r="W62" s="605">
        <v>2212.42</v>
      </c>
      <c r="X62" s="605">
        <v>2240.66</v>
      </c>
      <c r="Y62" s="605">
        <v>2268.9299999999998</v>
      </c>
      <c r="Z62" s="605">
        <v>2297.17</v>
      </c>
      <c r="AA62" s="605">
        <v>2325.44</v>
      </c>
      <c r="AB62" s="605">
        <v>2353.6799999999998</v>
      </c>
      <c r="AC62" s="605">
        <v>2381.9499999999998</v>
      </c>
      <c r="AD62" s="881">
        <v>2410.19</v>
      </c>
      <c r="AE62" s="881">
        <v>2438.46</v>
      </c>
      <c r="AF62" s="881">
        <v>2466.6999999999998</v>
      </c>
      <c r="AG62" s="881">
        <v>2494.9699999999998</v>
      </c>
      <c r="AH62" s="881">
        <v>2523.2199999999998</v>
      </c>
      <c r="AI62" s="881">
        <v>2551.48</v>
      </c>
      <c r="AJ62" s="881">
        <v>2579.73</v>
      </c>
      <c r="AK62" s="881">
        <v>2607.9899999999998</v>
      </c>
      <c r="AL62" s="881">
        <v>2636.24</v>
      </c>
      <c r="AM62" s="881">
        <v>2664.5</v>
      </c>
      <c r="AN62" s="881">
        <v>2692.75</v>
      </c>
      <c r="AO62" s="881">
        <v>2721.02</v>
      </c>
      <c r="AP62" s="881">
        <v>2749.26</v>
      </c>
      <c r="AQ62" s="880">
        <v>2777.53</v>
      </c>
    </row>
    <row r="63" spans="2:43" ht="13.5" thickBot="1" x14ac:dyDescent="0.25">
      <c r="B63" s="886" t="s">
        <v>2068</v>
      </c>
      <c r="C63" s="737">
        <v>1700.67</v>
      </c>
      <c r="D63" s="737">
        <v>1728.93</v>
      </c>
      <c r="E63" s="737">
        <v>1757.18</v>
      </c>
      <c r="F63" s="737">
        <v>1785.44</v>
      </c>
      <c r="G63" s="737">
        <v>1813.69</v>
      </c>
      <c r="H63" s="737">
        <v>1841.96</v>
      </c>
      <c r="I63" s="737">
        <v>1870.2</v>
      </c>
      <c r="J63" s="737">
        <v>1898.47</v>
      </c>
      <c r="K63" s="737">
        <v>1926.71</v>
      </c>
      <c r="L63" s="737">
        <v>1954.98</v>
      </c>
      <c r="M63" s="737">
        <v>1983.22</v>
      </c>
      <c r="N63" s="737">
        <v>2011.49</v>
      </c>
      <c r="O63" s="737">
        <v>2039.73</v>
      </c>
      <c r="P63" s="737">
        <v>2068</v>
      </c>
      <c r="Q63" s="737">
        <v>2096.2399999999998</v>
      </c>
      <c r="R63" s="737">
        <v>2124.5100000000002</v>
      </c>
      <c r="S63" s="737">
        <v>2152.75</v>
      </c>
      <c r="T63" s="737">
        <v>2181.02</v>
      </c>
      <c r="U63" s="737">
        <v>2209.27</v>
      </c>
      <c r="V63" s="737">
        <v>2237.5300000000002</v>
      </c>
      <c r="W63" s="737">
        <v>2265.7800000000002</v>
      </c>
      <c r="X63" s="737">
        <v>2294.04</v>
      </c>
      <c r="Y63" s="737">
        <v>2322.29</v>
      </c>
      <c r="Z63" s="737">
        <v>2350.5500000000002</v>
      </c>
      <c r="AA63" s="737">
        <v>2378.8000000000002</v>
      </c>
      <c r="AB63" s="882">
        <v>2407.0700000000002</v>
      </c>
      <c r="AC63" s="882">
        <v>2435.31</v>
      </c>
      <c r="AD63" s="882">
        <v>2463.58</v>
      </c>
      <c r="AE63" s="882">
        <v>2491.8200000000002</v>
      </c>
      <c r="AF63" s="882">
        <v>2520.09</v>
      </c>
      <c r="AG63" s="882">
        <v>2548.33</v>
      </c>
      <c r="AH63" s="882">
        <v>2576.6</v>
      </c>
      <c r="AI63" s="882">
        <v>2604.84</v>
      </c>
      <c r="AJ63" s="882">
        <v>2633.11</v>
      </c>
      <c r="AK63" s="882">
        <v>2661.35</v>
      </c>
      <c r="AL63" s="882">
        <v>2689.62</v>
      </c>
      <c r="AM63" s="882">
        <v>2717.86</v>
      </c>
      <c r="AN63" s="882">
        <v>2746.13</v>
      </c>
      <c r="AO63" s="882">
        <v>2774.38</v>
      </c>
      <c r="AP63" s="882">
        <v>2802.64</v>
      </c>
      <c r="AQ63" s="883">
        <v>2830.89</v>
      </c>
    </row>
    <row r="64" spans="2:43" ht="13.5" thickBot="1" x14ac:dyDescent="0.25">
      <c r="B64" s="618"/>
      <c r="C64" s="618"/>
      <c r="D64" s="618"/>
      <c r="E64" s="618"/>
      <c r="F64" s="618"/>
      <c r="G64" s="618"/>
      <c r="H64" s="618"/>
      <c r="I64" s="618"/>
      <c r="J64" s="618"/>
      <c r="K64" s="618"/>
      <c r="L64" s="618"/>
      <c r="M64" s="618"/>
      <c r="N64" s="618"/>
      <c r="O64" s="618"/>
      <c r="P64" s="618"/>
      <c r="Q64" s="618"/>
      <c r="R64" s="618"/>
      <c r="S64" s="618"/>
      <c r="T64" s="618"/>
      <c r="U64" s="618"/>
      <c r="V64" s="618"/>
      <c r="W64" s="618"/>
      <c r="X64" s="618"/>
      <c r="Y64" s="618"/>
      <c r="Z64" s="618"/>
      <c r="AA64" s="618"/>
      <c r="AB64" s="618"/>
      <c r="AC64" s="618"/>
      <c r="AD64" s="618"/>
      <c r="AE64" s="618"/>
      <c r="AF64" s="618"/>
      <c r="AG64" s="618"/>
      <c r="AH64" s="618"/>
      <c r="AI64" s="618"/>
      <c r="AJ64" s="618"/>
      <c r="AK64" s="618"/>
      <c r="AL64" s="618"/>
      <c r="AM64" s="618"/>
      <c r="AN64" s="618"/>
      <c r="AO64" s="618"/>
      <c r="AP64" s="618"/>
      <c r="AQ64" s="618"/>
    </row>
    <row r="65" spans="2:43" ht="25.5" customHeight="1" thickBot="1" x14ac:dyDescent="0.25">
      <c r="B65" s="1636" t="s">
        <v>452</v>
      </c>
      <c r="C65" s="1494"/>
      <c r="D65" s="1494"/>
      <c r="E65" s="1494"/>
      <c r="F65" s="1494"/>
      <c r="G65" s="1494"/>
      <c r="H65" s="1494"/>
      <c r="I65" s="1494"/>
      <c r="J65" s="1494"/>
      <c r="K65" s="1494"/>
      <c r="L65" s="1495"/>
      <c r="M65" s="618"/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8"/>
      <c r="AC65" s="618"/>
      <c r="AD65" s="618"/>
      <c r="AE65" s="618"/>
      <c r="AF65" s="618"/>
      <c r="AG65" s="618"/>
      <c r="AH65" s="618"/>
      <c r="AI65" s="618"/>
      <c r="AJ65" s="618"/>
      <c r="AK65" s="618"/>
      <c r="AL65" s="618"/>
      <c r="AM65" s="618"/>
      <c r="AN65" s="618"/>
      <c r="AO65" s="618"/>
      <c r="AP65" s="618"/>
      <c r="AQ65" s="618"/>
    </row>
    <row r="66" spans="2:43" ht="25.5" customHeight="1" thickBot="1" x14ac:dyDescent="0.25">
      <c r="B66" s="1636" t="s">
        <v>1908</v>
      </c>
      <c r="C66" s="1494"/>
      <c r="D66" s="1494"/>
      <c r="E66" s="1494"/>
      <c r="F66" s="1494"/>
      <c r="G66" s="1494"/>
      <c r="H66" s="1494"/>
      <c r="I66" s="1494"/>
      <c r="J66" s="1494"/>
      <c r="K66" s="1494"/>
      <c r="L66" s="1495"/>
      <c r="M66" s="618"/>
      <c r="N66" s="618"/>
      <c r="O66" s="618"/>
      <c r="P66" s="618"/>
      <c r="Q66" s="618"/>
      <c r="R66" s="618"/>
      <c r="S66" s="618"/>
      <c r="T66" s="618"/>
      <c r="U66" s="618"/>
      <c r="V66" s="618"/>
      <c r="W66" s="618"/>
      <c r="X66" s="618"/>
      <c r="Y66" s="618"/>
      <c r="Z66" s="618"/>
      <c r="AA66" s="618"/>
      <c r="AB66" s="618"/>
      <c r="AC66" s="618"/>
      <c r="AD66" s="618"/>
      <c r="AE66" s="618"/>
      <c r="AF66" s="618"/>
      <c r="AG66" s="618"/>
      <c r="AH66" s="618"/>
      <c r="AI66" s="618"/>
      <c r="AJ66" s="618"/>
      <c r="AK66" s="618"/>
      <c r="AL66" s="618"/>
      <c r="AM66" s="618"/>
      <c r="AN66" s="618"/>
      <c r="AO66" s="618"/>
      <c r="AP66" s="618"/>
      <c r="AQ66" s="618"/>
    </row>
    <row r="67" spans="2:43" x14ac:dyDescent="0.2">
      <c r="B67" s="1688" t="s">
        <v>1909</v>
      </c>
      <c r="C67" s="1472"/>
      <c r="D67" s="1472"/>
      <c r="E67" s="1472"/>
      <c r="F67" s="1473"/>
      <c r="G67" s="1692" t="s">
        <v>1910</v>
      </c>
      <c r="H67" s="1472"/>
      <c r="I67" s="1472"/>
      <c r="J67" s="1472"/>
      <c r="K67" s="1472"/>
      <c r="L67" s="1693"/>
      <c r="M67" s="618"/>
      <c r="N67" s="618"/>
      <c r="O67" s="618"/>
      <c r="P67" s="618"/>
      <c r="Q67" s="618"/>
      <c r="R67" s="618"/>
      <c r="S67" s="618"/>
      <c r="T67" s="618"/>
      <c r="U67" s="618"/>
      <c r="V67" s="618"/>
      <c r="W67" s="618"/>
      <c r="X67" s="618"/>
      <c r="Y67" s="618"/>
      <c r="Z67" s="618"/>
      <c r="AA67" s="618"/>
      <c r="AB67" s="618"/>
      <c r="AC67" s="618"/>
      <c r="AD67" s="618"/>
      <c r="AE67" s="618"/>
      <c r="AF67" s="618"/>
      <c r="AG67" s="618"/>
      <c r="AH67" s="618"/>
      <c r="AI67" s="618"/>
      <c r="AJ67" s="618"/>
      <c r="AK67" s="618"/>
      <c r="AL67" s="618"/>
      <c r="AM67" s="618"/>
      <c r="AN67" s="618"/>
      <c r="AO67" s="618"/>
      <c r="AP67" s="618"/>
      <c r="AQ67" s="618"/>
    </row>
    <row r="68" spans="2:43" ht="13.5" thickBot="1" x14ac:dyDescent="0.25">
      <c r="B68" s="1689" t="s">
        <v>2079</v>
      </c>
      <c r="C68" s="1466"/>
      <c r="D68" s="1466"/>
      <c r="E68" s="1466"/>
      <c r="F68" s="1467"/>
      <c r="G68" s="1690" t="s">
        <v>1910</v>
      </c>
      <c r="H68" s="1458"/>
      <c r="I68" s="1458"/>
      <c r="J68" s="1458"/>
      <c r="K68" s="1458"/>
      <c r="L68" s="1691"/>
      <c r="M68" s="616"/>
      <c r="N68" s="616"/>
      <c r="O68" s="618"/>
      <c r="P68" s="618"/>
      <c r="Q68" s="618"/>
      <c r="R68" s="618"/>
      <c r="S68" s="618"/>
      <c r="T68" s="618"/>
      <c r="U68" s="618"/>
      <c r="V68" s="618"/>
      <c r="W68" s="618"/>
      <c r="X68" s="618"/>
      <c r="Y68" s="618"/>
      <c r="Z68" s="618"/>
      <c r="AA68" s="618"/>
      <c r="AB68" s="618"/>
      <c r="AC68" s="618"/>
      <c r="AD68" s="618"/>
      <c r="AE68" s="618"/>
      <c r="AF68" s="618"/>
      <c r="AG68" s="618"/>
      <c r="AH68" s="618"/>
      <c r="AI68" s="618"/>
      <c r="AJ68" s="618"/>
      <c r="AK68" s="618"/>
      <c r="AL68" s="618"/>
      <c r="AM68" s="618"/>
      <c r="AN68" s="618"/>
      <c r="AO68" s="618"/>
      <c r="AP68" s="618"/>
      <c r="AQ68" s="618"/>
    </row>
    <row r="69" spans="2:43" ht="25.5" customHeight="1" thickBot="1" x14ac:dyDescent="0.25">
      <c r="B69" s="1641" t="s">
        <v>1915</v>
      </c>
      <c r="C69" s="1494"/>
      <c r="D69" s="1494"/>
      <c r="E69" s="1494"/>
      <c r="F69" s="1494"/>
      <c r="G69" s="1494"/>
      <c r="H69" s="1494"/>
      <c r="I69" s="1494"/>
      <c r="J69" s="1494"/>
      <c r="K69" s="1494"/>
      <c r="L69" s="1495"/>
      <c r="M69" s="618"/>
      <c r="N69" s="618"/>
      <c r="O69" s="618"/>
      <c r="P69" s="618"/>
      <c r="Q69" s="618"/>
      <c r="R69" s="618"/>
      <c r="S69" s="618"/>
      <c r="T69" s="618"/>
      <c r="U69" s="618"/>
      <c r="V69" s="618"/>
      <c r="W69" s="618"/>
      <c r="X69" s="618"/>
      <c r="Y69" s="618"/>
      <c r="Z69" s="618"/>
      <c r="AA69" s="618"/>
      <c r="AB69" s="618"/>
      <c r="AC69" s="618"/>
      <c r="AD69" s="618"/>
      <c r="AE69" s="618"/>
      <c r="AF69" s="618"/>
      <c r="AG69" s="618"/>
      <c r="AH69" s="618"/>
      <c r="AI69" s="618"/>
      <c r="AJ69" s="618"/>
      <c r="AK69" s="618"/>
      <c r="AL69" s="618"/>
      <c r="AM69" s="618"/>
      <c r="AN69" s="618"/>
      <c r="AO69" s="618"/>
      <c r="AP69" s="618"/>
      <c r="AQ69" s="618"/>
    </row>
    <row r="70" spans="2:43" x14ac:dyDescent="0.2">
      <c r="B70" s="1653" t="s">
        <v>1916</v>
      </c>
      <c r="C70" s="1651"/>
      <c r="D70" s="1651"/>
      <c r="E70" s="1651"/>
      <c r="F70" s="1651"/>
      <c r="G70" s="1650" t="s">
        <v>1917</v>
      </c>
      <c r="H70" s="1651"/>
      <c r="I70" s="1651"/>
      <c r="J70" s="1651"/>
      <c r="K70" s="1651"/>
      <c r="L70" s="1652"/>
      <c r="M70" s="618"/>
      <c r="N70" s="618"/>
      <c r="O70" s="618"/>
      <c r="P70" s="618"/>
      <c r="Q70" s="618"/>
      <c r="R70" s="618"/>
      <c r="S70" s="618"/>
      <c r="T70" s="618"/>
      <c r="U70" s="618"/>
      <c r="V70" s="618"/>
      <c r="W70" s="618"/>
      <c r="X70" s="618"/>
      <c r="Y70" s="618"/>
      <c r="Z70" s="618"/>
      <c r="AA70" s="618"/>
      <c r="AB70" s="618"/>
      <c r="AC70" s="618"/>
      <c r="AD70" s="618"/>
      <c r="AE70" s="618"/>
      <c r="AF70" s="618"/>
      <c r="AG70" s="618"/>
      <c r="AH70" s="618"/>
      <c r="AI70" s="618"/>
      <c r="AJ70" s="618"/>
      <c r="AK70" s="618"/>
      <c r="AL70" s="618"/>
      <c r="AM70" s="618"/>
      <c r="AN70" s="618"/>
      <c r="AO70" s="618"/>
      <c r="AP70" s="618"/>
      <c r="AQ70" s="618"/>
    </row>
    <row r="71" spans="2:43" x14ac:dyDescent="0.2">
      <c r="B71" s="1635" t="s">
        <v>1920</v>
      </c>
      <c r="C71" s="1212"/>
      <c r="D71" s="1212"/>
      <c r="E71" s="1212"/>
      <c r="F71" s="1212"/>
      <c r="G71" s="1639" t="s">
        <v>1921</v>
      </c>
      <c r="H71" s="1212"/>
      <c r="I71" s="1212"/>
      <c r="J71" s="1212"/>
      <c r="K71" s="1212"/>
      <c r="L71" s="1640"/>
      <c r="M71" s="618"/>
      <c r="N71" s="618"/>
      <c r="O71" s="618"/>
      <c r="P71" s="618"/>
      <c r="Q71" s="618"/>
      <c r="R71" s="618"/>
      <c r="S71" s="618"/>
      <c r="T71" s="618"/>
      <c r="U71" s="618"/>
      <c r="V71" s="618"/>
      <c r="W71" s="618"/>
      <c r="X71" s="618"/>
      <c r="Y71" s="618"/>
      <c r="Z71" s="618"/>
      <c r="AA71" s="618"/>
      <c r="AB71" s="618"/>
      <c r="AC71" s="618"/>
      <c r="AD71" s="618"/>
      <c r="AE71" s="618"/>
      <c r="AF71" s="618"/>
      <c r="AG71" s="618"/>
      <c r="AH71" s="618"/>
      <c r="AI71" s="618"/>
      <c r="AJ71" s="618"/>
      <c r="AK71" s="618"/>
      <c r="AL71" s="618"/>
      <c r="AM71" s="618"/>
      <c r="AN71" s="618"/>
      <c r="AO71" s="618"/>
      <c r="AP71" s="618"/>
      <c r="AQ71" s="618"/>
    </row>
    <row r="72" spans="2:43" x14ac:dyDescent="0.2">
      <c r="B72" s="1635" t="s">
        <v>2081</v>
      </c>
      <c r="C72" s="1212"/>
      <c r="D72" s="1212"/>
      <c r="E72" s="1212"/>
      <c r="F72" s="1212"/>
      <c r="G72" s="1639" t="s">
        <v>2080</v>
      </c>
      <c r="H72" s="1212"/>
      <c r="I72" s="1212"/>
      <c r="J72" s="1212"/>
      <c r="K72" s="1212"/>
      <c r="L72" s="1640"/>
      <c r="M72" s="618"/>
      <c r="N72" s="618"/>
      <c r="O72" s="618"/>
      <c r="P72" s="618"/>
      <c r="Q72" s="618"/>
      <c r="R72" s="618"/>
      <c r="S72" s="618"/>
      <c r="T72" s="618"/>
      <c r="U72" s="618"/>
      <c r="V72" s="618"/>
      <c r="W72" s="618"/>
      <c r="X72" s="618"/>
      <c r="Y72" s="618"/>
      <c r="Z72" s="618"/>
      <c r="AA72" s="618"/>
      <c r="AB72" s="618"/>
      <c r="AC72" s="618"/>
      <c r="AD72" s="618"/>
      <c r="AE72" s="618"/>
      <c r="AF72" s="618"/>
      <c r="AG72" s="618"/>
      <c r="AH72" s="618"/>
      <c r="AI72" s="618"/>
      <c r="AJ72" s="618"/>
      <c r="AK72" s="618"/>
      <c r="AL72" s="618"/>
      <c r="AM72" s="618"/>
      <c r="AN72" s="618"/>
      <c r="AO72" s="618"/>
      <c r="AP72" s="618"/>
      <c r="AQ72" s="618"/>
    </row>
    <row r="73" spans="2:43" ht="13.5" thickBot="1" x14ac:dyDescent="0.25">
      <c r="B73" s="1663" t="s">
        <v>2153</v>
      </c>
      <c r="C73" s="1220"/>
      <c r="D73" s="1220"/>
      <c r="E73" s="1220"/>
      <c r="F73" s="1220"/>
      <c r="G73" s="1664" t="s">
        <v>2310</v>
      </c>
      <c r="H73" s="1220"/>
      <c r="I73" s="1220"/>
      <c r="J73" s="1220"/>
      <c r="K73" s="1220"/>
      <c r="L73" s="1665"/>
      <c r="M73" s="618"/>
      <c r="N73" s="618"/>
      <c r="O73" s="618"/>
      <c r="P73" s="618"/>
      <c r="Q73" s="618"/>
      <c r="R73" s="618"/>
      <c r="S73" s="618"/>
      <c r="T73" s="618"/>
      <c r="U73" s="618"/>
      <c r="V73" s="618"/>
      <c r="W73" s="618"/>
      <c r="X73" s="618"/>
      <c r="Y73" s="618"/>
      <c r="Z73" s="618"/>
      <c r="AA73" s="618"/>
      <c r="AB73" s="618"/>
      <c r="AC73" s="618"/>
      <c r="AD73" s="618"/>
      <c r="AE73" s="618"/>
      <c r="AF73" s="618"/>
      <c r="AG73" s="618"/>
      <c r="AH73" s="618"/>
      <c r="AI73" s="618"/>
      <c r="AJ73" s="618"/>
      <c r="AK73" s="618"/>
      <c r="AL73" s="618"/>
      <c r="AM73" s="618"/>
      <c r="AN73" s="618"/>
      <c r="AO73" s="618"/>
      <c r="AP73" s="618"/>
      <c r="AQ73" s="618"/>
    </row>
    <row r="74" spans="2:43" x14ac:dyDescent="0.2">
      <c r="B74" s="896" t="s">
        <v>2085</v>
      </c>
      <c r="C74" s="896"/>
      <c r="D74" s="896"/>
    </row>
  </sheetData>
  <sheetProtection sheet="1" objects="1" scenarios="1"/>
  <mergeCells count="23">
    <mergeCell ref="B6:AQ27"/>
    <mergeCell ref="B1:AQ1"/>
    <mergeCell ref="B2:AQ2"/>
    <mergeCell ref="B3:AQ3"/>
    <mergeCell ref="B4:AQ4"/>
    <mergeCell ref="B5:AQ5"/>
    <mergeCell ref="B28:AQ28"/>
    <mergeCell ref="B46:AQ46"/>
    <mergeCell ref="B65:L65"/>
    <mergeCell ref="B66:L66"/>
    <mergeCell ref="B69:L69"/>
    <mergeCell ref="B73:F73"/>
    <mergeCell ref="G73:L73"/>
    <mergeCell ref="B70:F70"/>
    <mergeCell ref="G70:L70"/>
    <mergeCell ref="B67:F67"/>
    <mergeCell ref="B68:F68"/>
    <mergeCell ref="G68:L68"/>
    <mergeCell ref="G67:L67"/>
    <mergeCell ref="B71:F71"/>
    <mergeCell ref="G71:L71"/>
    <mergeCell ref="B72:F72"/>
    <mergeCell ref="G72:L72"/>
  </mergeCells>
  <hyperlinks>
    <hyperlink ref="B5:AL5" location="ГЛАВНАЯ!R1C1" display="&lt; НА ГЛАВНУЮ СТРАНИЦУ" xr:uid="{E491437B-C671-4FB3-962C-C5988838E8E1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X373"/>
  <sheetViews>
    <sheetView showGridLines="0" showRowColHeaders="0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5" sqref="B5:K5"/>
    </sheetView>
  </sheetViews>
  <sheetFormatPr defaultColWidth="9.140625" defaultRowHeight="12.75" x14ac:dyDescent="0.2"/>
  <cols>
    <col min="1" max="1" width="3.42578125" style="624" customWidth="1"/>
    <col min="2" max="2" width="14.85546875" style="624" customWidth="1"/>
    <col min="3" max="3" width="39.7109375" style="624" customWidth="1"/>
    <col min="4" max="4" width="18" style="646" customWidth="1"/>
    <col min="5" max="6" width="10.7109375" style="624" customWidth="1"/>
    <col min="7" max="16384" width="9.140625" style="624"/>
  </cols>
  <sheetData>
    <row r="1" spans="2:24" ht="25.5" customHeight="1" x14ac:dyDescent="0.2">
      <c r="B1" s="1702" t="str">
        <f>ГЛАВНАЯ!B1</f>
        <v>ООО"Компания Феникс"</v>
      </c>
      <c r="C1" s="1703"/>
      <c r="D1" s="1703"/>
      <c r="E1" s="1703"/>
      <c r="F1" s="1703"/>
      <c r="G1" s="1703"/>
      <c r="H1" s="1703"/>
      <c r="I1" s="1703"/>
      <c r="J1" s="1703"/>
      <c r="K1" s="1704"/>
      <c r="L1" s="631"/>
      <c r="M1" s="631"/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</row>
    <row r="2" spans="2:24" ht="25.5" customHeight="1" x14ac:dyDescent="0.2">
      <c r="B2" s="1705" t="str">
        <f>ГЛАВНАЯ!B2</f>
        <v>Санкт Петербург, ул. Коли Томчака, д. 28 лит. Ж</v>
      </c>
      <c r="C2" s="1092"/>
      <c r="D2" s="1092"/>
      <c r="E2" s="1092"/>
      <c r="F2" s="1092"/>
      <c r="G2" s="1092"/>
      <c r="H2" s="1092"/>
      <c r="I2" s="1092"/>
      <c r="J2" s="1092"/>
      <c r="K2" s="1706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</row>
    <row r="3" spans="2:24" ht="25.5" customHeight="1" thickBot="1" x14ac:dyDescent="0.25">
      <c r="B3" s="1707" t="str">
        <f>ГЛАВНАЯ!B3</f>
        <v>т/ф 8 (812) 327-97-81, 327-97-82, 309-38-56 (многоканальный), +7 921 942-09-63.</v>
      </c>
      <c r="C3" s="1708"/>
      <c r="D3" s="1708"/>
      <c r="E3" s="1708"/>
      <c r="F3" s="1708"/>
      <c r="G3" s="1708"/>
      <c r="H3" s="1708"/>
      <c r="I3" s="1708"/>
      <c r="J3" s="1708"/>
      <c r="K3" s="1709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  <c r="W3" s="631"/>
      <c r="X3" s="631"/>
    </row>
    <row r="4" spans="2:24" ht="30" customHeight="1" thickBot="1" x14ac:dyDescent="0.25">
      <c r="B4" s="1710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711"/>
      <c r="D4" s="1711"/>
      <c r="E4" s="1711"/>
      <c r="F4" s="1711"/>
      <c r="G4" s="1711"/>
      <c r="H4" s="1711"/>
      <c r="I4" s="1711"/>
      <c r="J4" s="1711"/>
      <c r="K4" s="1712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</row>
    <row r="5" spans="2:24" ht="55.5" customHeight="1" thickBot="1" x14ac:dyDescent="0.25">
      <c r="B5" s="1717" t="s">
        <v>438</v>
      </c>
      <c r="C5" s="1717"/>
      <c r="D5" s="1717"/>
      <c r="E5" s="1717"/>
      <c r="F5" s="1717"/>
      <c r="G5" s="1717"/>
      <c r="H5" s="1717"/>
      <c r="I5" s="1717"/>
      <c r="J5" s="1717"/>
      <c r="K5" s="1717"/>
    </row>
    <row r="6" spans="2:24" ht="25.5" customHeight="1" thickBot="1" x14ac:dyDescent="0.25">
      <c r="B6" s="1713" t="s">
        <v>721</v>
      </c>
      <c r="C6" s="1714"/>
      <c r="D6" s="1714"/>
      <c r="E6" s="1714"/>
      <c r="F6" s="1714"/>
      <c r="G6" s="1714"/>
      <c r="H6" s="1714"/>
      <c r="I6" s="1714"/>
      <c r="J6" s="1714"/>
      <c r="K6" s="1715"/>
    </row>
    <row r="7" spans="2:24" s="632" customFormat="1" ht="25.5" customHeight="1" thickBot="1" x14ac:dyDescent="0.25">
      <c r="B7" s="1699" t="s">
        <v>722</v>
      </c>
      <c r="C7" s="1701" t="s">
        <v>723</v>
      </c>
      <c r="D7" s="1701" t="s">
        <v>724</v>
      </c>
      <c r="E7" s="1701" t="s">
        <v>1234</v>
      </c>
      <c r="F7" s="1701" t="s">
        <v>1235</v>
      </c>
      <c r="G7" s="1716" t="s">
        <v>725</v>
      </c>
      <c r="H7" s="1716"/>
      <c r="I7" s="1716"/>
      <c r="J7" s="1716"/>
      <c r="K7" s="1716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</row>
    <row r="8" spans="2:24" s="632" customFormat="1" ht="25.5" customHeight="1" thickBot="1" x14ac:dyDescent="0.25">
      <c r="B8" s="1699"/>
      <c r="C8" s="1699"/>
      <c r="D8" s="1699"/>
      <c r="E8" s="1701"/>
      <c r="F8" s="1701"/>
      <c r="G8" s="648">
        <v>1</v>
      </c>
      <c r="H8" s="648">
        <v>2</v>
      </c>
      <c r="I8" s="648">
        <v>3</v>
      </c>
      <c r="J8" s="648">
        <v>4</v>
      </c>
      <c r="K8" s="648">
        <v>5</v>
      </c>
      <c r="L8" s="634"/>
      <c r="M8" s="634"/>
      <c r="N8" s="634"/>
      <c r="O8" s="634"/>
      <c r="P8" s="634"/>
      <c r="Q8" s="634"/>
      <c r="R8" s="634"/>
    </row>
    <row r="9" spans="2:24" s="616" customFormat="1" ht="25.5" x14ac:dyDescent="0.2">
      <c r="B9" s="1718" t="s">
        <v>726</v>
      </c>
      <c r="C9" s="1046" t="s">
        <v>1236</v>
      </c>
      <c r="D9" s="649" t="s">
        <v>1237</v>
      </c>
      <c r="E9" s="650">
        <v>305</v>
      </c>
      <c r="F9" s="650">
        <v>739</v>
      </c>
      <c r="G9" s="1044">
        <v>150.60759763579202</v>
      </c>
      <c r="H9" s="1044">
        <v>156.73644828864005</v>
      </c>
      <c r="I9" s="1044">
        <v>157.19726412720004</v>
      </c>
      <c r="J9" s="1044">
        <v>162.26623835136004</v>
      </c>
      <c r="K9" s="1044">
        <v>166.44430195430402</v>
      </c>
    </row>
    <row r="10" spans="2:24" s="616" customFormat="1" ht="25.5" x14ac:dyDescent="0.2">
      <c r="B10" s="1698" t="s">
        <v>726</v>
      </c>
      <c r="C10" s="1047" t="s">
        <v>1236</v>
      </c>
      <c r="D10" s="651" t="s">
        <v>1238</v>
      </c>
      <c r="E10" s="652">
        <v>383</v>
      </c>
      <c r="F10" s="652">
        <v>386</v>
      </c>
      <c r="G10" s="1044">
        <v>130.98933231436803</v>
      </c>
      <c r="H10" s="1044">
        <v>134.22968593056001</v>
      </c>
      <c r="I10" s="1044">
        <v>134.47332154080001</v>
      </c>
      <c r="J10" s="1044">
        <v>137.15331325344002</v>
      </c>
      <c r="K10" s="1044">
        <v>139.36227611961604</v>
      </c>
    </row>
    <row r="11" spans="2:24" s="616" customFormat="1" x14ac:dyDescent="0.2">
      <c r="B11" s="1698" t="s">
        <v>726</v>
      </c>
      <c r="C11" s="1048" t="s">
        <v>1239</v>
      </c>
      <c r="D11" s="651" t="s">
        <v>1240</v>
      </c>
      <c r="E11" s="652">
        <v>383</v>
      </c>
      <c r="F11" s="652">
        <v>460</v>
      </c>
      <c r="G11" s="1044">
        <v>135.80572941936003</v>
      </c>
      <c r="H11" s="1044">
        <v>139.65160366080002</v>
      </c>
      <c r="I11" s="1044">
        <v>139.94076713760003</v>
      </c>
      <c r="J11" s="1044">
        <v>143.12156538240001</v>
      </c>
      <c r="K11" s="1044">
        <v>145.74331423871999</v>
      </c>
    </row>
    <row r="12" spans="2:24" s="616" customFormat="1" x14ac:dyDescent="0.2">
      <c r="B12" s="1698" t="s">
        <v>726</v>
      </c>
      <c r="C12" s="1048" t="s">
        <v>1239</v>
      </c>
      <c r="D12" s="651" t="s">
        <v>727</v>
      </c>
      <c r="E12" s="652">
        <v>383</v>
      </c>
      <c r="F12" s="652">
        <v>515</v>
      </c>
      <c r="G12" s="1044">
        <v>141.14920386600002</v>
      </c>
      <c r="H12" s="1044">
        <v>145.4451272208</v>
      </c>
      <c r="I12" s="1044">
        <v>145.76812897679997</v>
      </c>
      <c r="J12" s="1044">
        <v>149.32114829280005</v>
      </c>
      <c r="K12" s="1044">
        <v>152.24969754720001</v>
      </c>
    </row>
    <row r="13" spans="2:24" s="616" customFormat="1" ht="51" x14ac:dyDescent="0.2">
      <c r="B13" s="1698" t="s">
        <v>726</v>
      </c>
      <c r="C13" s="1047" t="s">
        <v>1241</v>
      </c>
      <c r="D13" s="651" t="s">
        <v>1242</v>
      </c>
      <c r="E13" s="652">
        <v>383</v>
      </c>
      <c r="F13" s="652">
        <v>540</v>
      </c>
      <c r="G13" s="1044">
        <v>142.77190316400001</v>
      </c>
      <c r="H13" s="1044">
        <v>147.27239429760002</v>
      </c>
      <c r="I13" s="1044">
        <v>147.61077708960005</v>
      </c>
      <c r="J13" s="1044">
        <v>151.33298780160001</v>
      </c>
      <c r="K13" s="1044">
        <v>154.40099178240001</v>
      </c>
    </row>
    <row r="14" spans="2:24" s="616" customFormat="1" ht="51" x14ac:dyDescent="0.2">
      <c r="B14" s="1698" t="s">
        <v>726</v>
      </c>
      <c r="C14" s="1047" t="s">
        <v>1243</v>
      </c>
      <c r="D14" s="651" t="s">
        <v>728</v>
      </c>
      <c r="E14" s="652">
        <v>383</v>
      </c>
      <c r="F14" s="652">
        <v>595</v>
      </c>
      <c r="G14" s="1044">
        <v>146.37014272584</v>
      </c>
      <c r="H14" s="1044">
        <v>151.32068297280003</v>
      </c>
      <c r="I14" s="1044">
        <v>151.69290404400004</v>
      </c>
      <c r="J14" s="1044">
        <v>155.78733582720005</v>
      </c>
      <c r="K14" s="1044">
        <v>159.16214020608001</v>
      </c>
    </row>
    <row r="15" spans="2:24" s="616" customFormat="1" ht="25.5" x14ac:dyDescent="0.2">
      <c r="B15" s="1698" t="s">
        <v>726</v>
      </c>
      <c r="C15" s="1047" t="s">
        <v>1244</v>
      </c>
      <c r="D15" s="651" t="s">
        <v>1245</v>
      </c>
      <c r="E15" s="652">
        <v>383</v>
      </c>
      <c r="F15" s="652">
        <v>739</v>
      </c>
      <c r="G15" s="1044">
        <v>157.54136866459203</v>
      </c>
      <c r="H15" s="1044">
        <v>163.67021931744003</v>
      </c>
      <c r="I15" s="1044">
        <v>164.131035156</v>
      </c>
      <c r="J15" s="1044">
        <v>169.20000938016</v>
      </c>
      <c r="K15" s="1044">
        <v>173.378072983104</v>
      </c>
    </row>
    <row r="16" spans="2:24" s="616" customFormat="1" ht="25.5" x14ac:dyDescent="0.2">
      <c r="B16" s="1698" t="s">
        <v>726</v>
      </c>
      <c r="C16" s="1047" t="s">
        <v>1236</v>
      </c>
      <c r="D16" s="651" t="s">
        <v>1245</v>
      </c>
      <c r="E16" s="652">
        <v>383</v>
      </c>
      <c r="F16" s="652">
        <v>740</v>
      </c>
      <c r="G16" s="1044">
        <v>157.59306945359998</v>
      </c>
      <c r="H16" s="1044">
        <v>163.7301028176</v>
      </c>
      <c r="I16" s="1044">
        <v>164.19153389759998</v>
      </c>
      <c r="J16" s="1044">
        <v>169.26727577759999</v>
      </c>
      <c r="K16" s="1044">
        <v>173.45091756959999</v>
      </c>
    </row>
    <row r="17" spans="2:11" s="616" customFormat="1" ht="51" x14ac:dyDescent="0.2">
      <c r="B17" s="1698" t="s">
        <v>726</v>
      </c>
      <c r="C17" s="1047" t="s">
        <v>1243</v>
      </c>
      <c r="D17" s="651" t="s">
        <v>729</v>
      </c>
      <c r="E17" s="652">
        <v>383</v>
      </c>
      <c r="F17" s="652">
        <v>795</v>
      </c>
      <c r="G17" s="1044">
        <v>161.19130901544003</v>
      </c>
      <c r="H17" s="1044">
        <v>167.77839149280004</v>
      </c>
      <c r="I17" s="1044">
        <v>168.27366085200006</v>
      </c>
      <c r="J17" s="1044">
        <v>173.7216238032</v>
      </c>
      <c r="K17" s="1044">
        <v>178.21206599327999</v>
      </c>
    </row>
    <row r="18" spans="2:11" s="616" customFormat="1" ht="51" x14ac:dyDescent="0.2">
      <c r="B18" s="1698" t="s">
        <v>726</v>
      </c>
      <c r="C18" s="1047" t="s">
        <v>1243</v>
      </c>
      <c r="D18" s="651" t="s">
        <v>1246</v>
      </c>
      <c r="E18" s="652">
        <v>383</v>
      </c>
      <c r="F18" s="652">
        <v>940</v>
      </c>
      <c r="G18" s="1044">
        <v>172.46140425360002</v>
      </c>
      <c r="H18" s="1044">
        <v>180.23497984800005</v>
      </c>
      <c r="I18" s="1044">
        <v>180.81945921600001</v>
      </c>
      <c r="J18" s="1044">
        <v>187.24873226400004</v>
      </c>
      <c r="K18" s="1044">
        <v>192.54801186720002</v>
      </c>
    </row>
    <row r="19" spans="2:11" s="616" customFormat="1" ht="51" x14ac:dyDescent="0.2">
      <c r="B19" s="1698" t="s">
        <v>726</v>
      </c>
      <c r="C19" s="1047" t="s">
        <v>1243</v>
      </c>
      <c r="D19" s="651" t="s">
        <v>730</v>
      </c>
      <c r="E19" s="652">
        <v>383</v>
      </c>
      <c r="F19" s="652">
        <v>995</v>
      </c>
      <c r="G19" s="1044">
        <v>176.01247530504003</v>
      </c>
      <c r="H19" s="1044">
        <v>184.23610001280002</v>
      </c>
      <c r="I19" s="1044">
        <v>184.85441766</v>
      </c>
      <c r="J19" s="1044">
        <v>191.65591177920007</v>
      </c>
      <c r="K19" s="1044">
        <v>197.26199178048006</v>
      </c>
    </row>
    <row r="20" spans="2:11" s="616" customFormat="1" ht="25.5" x14ac:dyDescent="0.2">
      <c r="B20" s="1698" t="s">
        <v>726</v>
      </c>
      <c r="C20" s="1047" t="s">
        <v>1236</v>
      </c>
      <c r="D20" s="651" t="s">
        <v>1247</v>
      </c>
      <c r="E20" s="652">
        <v>384</v>
      </c>
      <c r="F20" s="652">
        <v>462</v>
      </c>
      <c r="G20" s="1044">
        <v>136.00346801817599</v>
      </c>
      <c r="H20" s="1044">
        <v>139.86570768192004</v>
      </c>
      <c r="I20" s="1044">
        <v>140.1561016416</v>
      </c>
      <c r="J20" s="1044">
        <v>143.35043519808002</v>
      </c>
      <c r="K20" s="1044">
        <v>145.98334043251202</v>
      </c>
    </row>
    <row r="21" spans="2:11" s="616" customFormat="1" ht="25.5" x14ac:dyDescent="0.2">
      <c r="B21" s="1698" t="s">
        <v>726</v>
      </c>
      <c r="C21" s="1047" t="s">
        <v>1248</v>
      </c>
      <c r="D21" s="651" t="s">
        <v>1249</v>
      </c>
      <c r="E21" s="652">
        <v>384</v>
      </c>
      <c r="F21" s="652">
        <v>601</v>
      </c>
      <c r="G21" s="1044">
        <v>146.86902150148805</v>
      </c>
      <c r="H21" s="1044">
        <v>151.86865801536004</v>
      </c>
      <c r="I21" s="1044">
        <v>152.24457053520007</v>
      </c>
      <c r="J21" s="1044">
        <v>156.37960825344004</v>
      </c>
      <c r="K21" s="1044">
        <v>159.78788176665606</v>
      </c>
    </row>
    <row r="22" spans="2:11" s="616" customFormat="1" ht="25.5" x14ac:dyDescent="0.2">
      <c r="B22" s="1698" t="s">
        <v>726</v>
      </c>
      <c r="C22" s="1047" t="s">
        <v>1236</v>
      </c>
      <c r="D22" s="651" t="s">
        <v>1250</v>
      </c>
      <c r="E22" s="652">
        <v>384</v>
      </c>
      <c r="F22" s="652">
        <v>742</v>
      </c>
      <c r="G22" s="1044">
        <v>157.83797656281601</v>
      </c>
      <c r="H22" s="1044">
        <v>163.99137534912003</v>
      </c>
      <c r="I22" s="1044">
        <v>164.45403691200002</v>
      </c>
      <c r="J22" s="1044">
        <v>169.54331410368002</v>
      </c>
      <c r="K22" s="1044">
        <v>173.73811227379204</v>
      </c>
    </row>
    <row r="23" spans="2:11" s="616" customFormat="1" ht="25.5" x14ac:dyDescent="0.2">
      <c r="B23" s="1698" t="s">
        <v>726</v>
      </c>
      <c r="C23" s="1047" t="s">
        <v>1248</v>
      </c>
      <c r="D23" s="651" t="s">
        <v>1251</v>
      </c>
      <c r="E23" s="652">
        <v>384</v>
      </c>
      <c r="F23" s="652">
        <v>801</v>
      </c>
      <c r="G23" s="1044">
        <v>161.69018779108799</v>
      </c>
      <c r="H23" s="1044">
        <v>168.32636653536002</v>
      </c>
      <c r="I23" s="1044">
        <v>168.82532734320003</v>
      </c>
      <c r="J23" s="1044">
        <v>174.31389622944005</v>
      </c>
      <c r="K23" s="1044">
        <v>178.83780755385604</v>
      </c>
    </row>
    <row r="24" spans="2:11" s="616" customFormat="1" ht="51" x14ac:dyDescent="0.2">
      <c r="B24" s="1698" t="s">
        <v>726</v>
      </c>
      <c r="C24" s="1047" t="s">
        <v>1252</v>
      </c>
      <c r="D24" s="651" t="s">
        <v>1253</v>
      </c>
      <c r="E24" s="652">
        <v>390</v>
      </c>
      <c r="F24" s="652">
        <v>609</v>
      </c>
      <c r="G24" s="1044">
        <v>147.89581844875207</v>
      </c>
      <c r="H24" s="1044">
        <v>152.96091665184008</v>
      </c>
      <c r="I24" s="1044">
        <v>153.34175110320004</v>
      </c>
      <c r="J24" s="1044">
        <v>157.53093006816002</v>
      </c>
      <c r="K24" s="1044">
        <v>160.98382909382406</v>
      </c>
    </row>
    <row r="25" spans="2:11" s="616" customFormat="1" ht="51" x14ac:dyDescent="0.2">
      <c r="B25" s="1698" t="s">
        <v>726</v>
      </c>
      <c r="C25" s="1047" t="s">
        <v>1254</v>
      </c>
      <c r="D25" s="651" t="s">
        <v>1253</v>
      </c>
      <c r="E25" s="652">
        <v>390</v>
      </c>
      <c r="F25" s="652">
        <v>656</v>
      </c>
      <c r="G25" s="1044">
        <v>150.98611467772807</v>
      </c>
      <c r="H25" s="1044">
        <v>156.43580030496</v>
      </c>
      <c r="I25" s="1044">
        <v>156.84555110400001</v>
      </c>
      <c r="J25" s="1044">
        <v>161.35280989344002</v>
      </c>
      <c r="K25" s="1044">
        <v>165.06788380473603</v>
      </c>
    </row>
    <row r="26" spans="2:11" s="616" customFormat="1" ht="51" x14ac:dyDescent="0.2">
      <c r="B26" s="1698" t="s">
        <v>726</v>
      </c>
      <c r="C26" s="1047" t="s">
        <v>1252</v>
      </c>
      <c r="D26" s="651" t="s">
        <v>1255</v>
      </c>
      <c r="E26" s="652">
        <v>390</v>
      </c>
      <c r="F26" s="652">
        <v>809</v>
      </c>
      <c r="G26" s="1044">
        <v>162.71698473835201</v>
      </c>
      <c r="H26" s="1044">
        <v>169.41862517184006</v>
      </c>
      <c r="I26" s="1044">
        <v>169.92250791120003</v>
      </c>
      <c r="J26" s="1044">
        <v>175.46521804416005</v>
      </c>
      <c r="K26" s="1044">
        <v>180.03375488102401</v>
      </c>
    </row>
    <row r="27" spans="2:11" s="616" customFormat="1" ht="51" x14ac:dyDescent="0.2">
      <c r="B27" s="1698" t="s">
        <v>726</v>
      </c>
      <c r="C27" s="1047" t="s">
        <v>1254</v>
      </c>
      <c r="D27" s="651" t="s">
        <v>1255</v>
      </c>
      <c r="E27" s="652">
        <v>390</v>
      </c>
      <c r="F27" s="652">
        <v>856</v>
      </c>
      <c r="G27" s="1044">
        <v>165.80728096732801</v>
      </c>
      <c r="H27" s="1044">
        <v>172.89350882496004</v>
      </c>
      <c r="I27" s="1044">
        <v>173.42630791200003</v>
      </c>
      <c r="J27" s="1044">
        <v>179.28709786944003</v>
      </c>
      <c r="K27" s="1044">
        <v>184.11780959193604</v>
      </c>
    </row>
    <row r="28" spans="2:11" s="616" customFormat="1" ht="25.5" x14ac:dyDescent="0.2">
      <c r="B28" s="1698" t="s">
        <v>726</v>
      </c>
      <c r="C28" s="1047" t="s">
        <v>1236</v>
      </c>
      <c r="D28" s="651" t="s">
        <v>1256</v>
      </c>
      <c r="E28" s="652">
        <v>397</v>
      </c>
      <c r="F28" s="652">
        <v>574</v>
      </c>
      <c r="G28" s="1044">
        <v>146.27496487507202</v>
      </c>
      <c r="H28" s="1044">
        <v>151.05366818784003</v>
      </c>
      <c r="I28" s="1044">
        <v>151.41296918880008</v>
      </c>
      <c r="J28" s="1044">
        <v>155.36528019936003</v>
      </c>
      <c r="K28" s="1044">
        <v>158.62294260806399</v>
      </c>
    </row>
    <row r="29" spans="2:11" s="616" customFormat="1" x14ac:dyDescent="0.2">
      <c r="B29" s="1698" t="s">
        <v>726</v>
      </c>
      <c r="C29" s="1048" t="s">
        <v>731</v>
      </c>
      <c r="D29" s="651" t="s">
        <v>1256</v>
      </c>
      <c r="E29" s="652">
        <v>397</v>
      </c>
      <c r="F29" s="652">
        <v>614</v>
      </c>
      <c r="G29" s="1044">
        <v>148.86185004979203</v>
      </c>
      <c r="H29" s="1044">
        <v>153.96786180864004</v>
      </c>
      <c r="I29" s="1044">
        <v>154.35177246720002</v>
      </c>
      <c r="J29" s="1044">
        <v>158.57478971136004</v>
      </c>
      <c r="K29" s="1044">
        <v>162.05557968230403</v>
      </c>
    </row>
    <row r="30" spans="2:11" s="616" customFormat="1" ht="25.5" x14ac:dyDescent="0.2">
      <c r="B30" s="1698" t="s">
        <v>726</v>
      </c>
      <c r="C30" s="1047" t="s">
        <v>1236</v>
      </c>
      <c r="D30" s="651" t="s">
        <v>1257</v>
      </c>
      <c r="E30" s="652">
        <v>397</v>
      </c>
      <c r="F30" s="652">
        <v>774</v>
      </c>
      <c r="G30" s="1044">
        <v>161.09613116467204</v>
      </c>
      <c r="H30" s="1044">
        <v>167.51137670784001</v>
      </c>
      <c r="I30" s="1044">
        <v>167.99372599680001</v>
      </c>
      <c r="J30" s="1044">
        <v>173.29956817536004</v>
      </c>
      <c r="K30" s="1044">
        <v>177.67286839526403</v>
      </c>
    </row>
    <row r="31" spans="2:11" s="616" customFormat="1" ht="38.25" x14ac:dyDescent="0.2">
      <c r="B31" s="1698" t="s">
        <v>726</v>
      </c>
      <c r="C31" s="1047" t="s">
        <v>1258</v>
      </c>
      <c r="D31" s="651" t="s">
        <v>1253</v>
      </c>
      <c r="E31" s="652">
        <v>400</v>
      </c>
      <c r="F31" s="652">
        <v>618</v>
      </c>
      <c r="G31" s="1044">
        <v>149.39883277862401</v>
      </c>
      <c r="H31" s="1044">
        <v>154.53757538208004</v>
      </c>
      <c r="I31" s="1044">
        <v>154.92394700640003</v>
      </c>
      <c r="J31" s="1044">
        <v>159.17403487392002</v>
      </c>
      <c r="K31" s="1044">
        <v>162.67713760108808</v>
      </c>
    </row>
    <row r="32" spans="2:11" s="616" customFormat="1" ht="51" x14ac:dyDescent="0.2">
      <c r="B32" s="1698" t="s">
        <v>726</v>
      </c>
      <c r="C32" s="1047" t="s">
        <v>1259</v>
      </c>
      <c r="D32" s="651" t="s">
        <v>1253</v>
      </c>
      <c r="E32" s="652">
        <v>400</v>
      </c>
      <c r="F32" s="652">
        <v>670</v>
      </c>
      <c r="G32" s="1044">
        <v>152.79480146304002</v>
      </c>
      <c r="H32" s="1044">
        <v>158.35904504640001</v>
      </c>
      <c r="I32" s="1044">
        <v>158.77740922560005</v>
      </c>
      <c r="J32" s="1044">
        <v>163.37941519680001</v>
      </c>
      <c r="K32" s="1044">
        <v>167.17258375488001</v>
      </c>
    </row>
    <row r="33" spans="2:11" s="616" customFormat="1" ht="38.25" x14ac:dyDescent="0.2">
      <c r="B33" s="1698" t="s">
        <v>726</v>
      </c>
      <c r="C33" s="1047" t="s">
        <v>1258</v>
      </c>
      <c r="D33" s="651" t="s">
        <v>1255</v>
      </c>
      <c r="E33" s="652">
        <v>400</v>
      </c>
      <c r="F33" s="652">
        <v>818</v>
      </c>
      <c r="G33" s="1044">
        <v>164.21999906822407</v>
      </c>
      <c r="H33" s="1044">
        <v>170.99528390208002</v>
      </c>
      <c r="I33" s="1044">
        <v>171.50470381440007</v>
      </c>
      <c r="J33" s="1044">
        <v>177.10832284992003</v>
      </c>
      <c r="K33" s="1044">
        <v>181.72706338828806</v>
      </c>
    </row>
    <row r="34" spans="2:11" s="616" customFormat="1" ht="51" x14ac:dyDescent="0.2">
      <c r="B34" s="1698" t="s">
        <v>726</v>
      </c>
      <c r="C34" s="1047" t="s">
        <v>1259</v>
      </c>
      <c r="D34" s="651" t="s">
        <v>1255</v>
      </c>
      <c r="E34" s="652">
        <v>400</v>
      </c>
      <c r="F34" s="652">
        <v>870</v>
      </c>
      <c r="G34" s="1044">
        <v>167.61596775264002</v>
      </c>
      <c r="H34" s="1044">
        <v>174.81675356640005</v>
      </c>
      <c r="I34" s="1044">
        <v>175.35816603359999</v>
      </c>
      <c r="J34" s="1044">
        <v>181.31370317280002</v>
      </c>
      <c r="K34" s="1044">
        <v>186.22250954208005</v>
      </c>
    </row>
    <row r="35" spans="2:11" s="616" customFormat="1" x14ac:dyDescent="0.2">
      <c r="B35" s="1698" t="s">
        <v>726</v>
      </c>
      <c r="C35" s="1048" t="s">
        <v>732</v>
      </c>
      <c r="D35" s="651">
        <v>102</v>
      </c>
      <c r="E35" s="652">
        <v>410</v>
      </c>
      <c r="F35" s="652">
        <v>584</v>
      </c>
      <c r="G35" s="1044">
        <v>142.78264938115203</v>
      </c>
      <c r="H35" s="1044">
        <v>147.64317980544001</v>
      </c>
      <c r="I35" s="1044">
        <v>148.00863322079999</v>
      </c>
      <c r="J35" s="1044">
        <v>152.02862078976003</v>
      </c>
      <c r="K35" s="1044">
        <v>155.342065089024</v>
      </c>
    </row>
    <row r="36" spans="2:11" s="616" customFormat="1" ht="25.5" x14ac:dyDescent="0.2">
      <c r="B36" s="1698" t="s">
        <v>726</v>
      </c>
      <c r="C36" s="1047" t="s">
        <v>1244</v>
      </c>
      <c r="D36" s="651" t="s">
        <v>1257</v>
      </c>
      <c r="E36" s="652">
        <v>410</v>
      </c>
      <c r="F36" s="652">
        <v>783</v>
      </c>
      <c r="G36" s="1044">
        <v>157.55211488174402</v>
      </c>
      <c r="H36" s="1044">
        <v>164.04100482528006</v>
      </c>
      <c r="I36" s="1044">
        <v>164.52889128720003</v>
      </c>
      <c r="J36" s="1044">
        <v>169.89564236832001</v>
      </c>
      <c r="K36" s="1044">
        <v>174.319146289728</v>
      </c>
    </row>
    <row r="37" spans="2:11" s="616" customFormat="1" ht="25.5" x14ac:dyDescent="0.2">
      <c r="B37" s="1698" t="s">
        <v>726</v>
      </c>
      <c r="C37" s="1047" t="s">
        <v>1260</v>
      </c>
      <c r="D37" s="651" t="s">
        <v>1261</v>
      </c>
      <c r="E37" s="652">
        <v>436</v>
      </c>
      <c r="F37" s="652">
        <v>537</v>
      </c>
      <c r="G37" s="1044">
        <v>148.08834800337604</v>
      </c>
      <c r="H37" s="1044">
        <v>152.56429100352003</v>
      </c>
      <c r="I37" s="1044">
        <v>152.90082807120001</v>
      </c>
      <c r="J37" s="1044">
        <v>156.60273581568003</v>
      </c>
      <c r="K37" s="1044">
        <v>159.65400522931199</v>
      </c>
    </row>
    <row r="38" spans="2:11" s="616" customFormat="1" ht="25.5" x14ac:dyDescent="0.2">
      <c r="B38" s="1698" t="s">
        <v>726</v>
      </c>
      <c r="C38" s="1047" t="s">
        <v>1262</v>
      </c>
      <c r="D38" s="651" t="s">
        <v>1261</v>
      </c>
      <c r="E38" s="652">
        <v>446</v>
      </c>
      <c r="F38" s="652">
        <v>548</v>
      </c>
      <c r="G38" s="1044">
        <v>149.694763911264</v>
      </c>
      <c r="H38" s="1044">
        <v>154.26071673408001</v>
      </c>
      <c r="I38" s="1044">
        <v>154.60402145760003</v>
      </c>
      <c r="J38" s="1044">
        <v>158.38037341632005</v>
      </c>
      <c r="K38" s="1044">
        <v>161.49300290956802</v>
      </c>
    </row>
    <row r="39" spans="2:11" s="616" customFormat="1" ht="25.5" x14ac:dyDescent="0.2">
      <c r="B39" s="1698" t="s">
        <v>726</v>
      </c>
      <c r="C39" s="1047" t="s">
        <v>1248</v>
      </c>
      <c r="D39" s="651" t="s">
        <v>1263</v>
      </c>
      <c r="E39" s="652">
        <v>484</v>
      </c>
      <c r="F39" s="652">
        <v>801</v>
      </c>
      <c r="G39" s="1044">
        <v>171.35973242308802</v>
      </c>
      <c r="H39" s="1044">
        <v>177.99591116735999</v>
      </c>
      <c r="I39" s="1044">
        <v>178.4948719752</v>
      </c>
      <c r="J39" s="1044">
        <v>183.98344086144002</v>
      </c>
      <c r="K39" s="1044">
        <v>188.50735218585601</v>
      </c>
    </row>
    <row r="40" spans="2:11" s="616" customFormat="1" ht="25.5" x14ac:dyDescent="0.2">
      <c r="B40" s="1698" t="s">
        <v>726</v>
      </c>
      <c r="C40" s="1047" t="s">
        <v>1248</v>
      </c>
      <c r="D40" s="651" t="s">
        <v>1264</v>
      </c>
      <c r="E40" s="652">
        <v>484</v>
      </c>
      <c r="F40" s="652">
        <v>1001</v>
      </c>
      <c r="G40" s="1044">
        <v>186.18089871268802</v>
      </c>
      <c r="H40" s="1044">
        <v>194.45361968736003</v>
      </c>
      <c r="I40" s="1044">
        <v>195.07562878320002</v>
      </c>
      <c r="J40" s="1044">
        <v>201.91772883744002</v>
      </c>
      <c r="K40" s="1044">
        <v>207.55727797305602</v>
      </c>
    </row>
    <row r="41" spans="2:11" s="616" customFormat="1" ht="25.5" x14ac:dyDescent="0.2">
      <c r="B41" s="1698" t="s">
        <v>726</v>
      </c>
      <c r="C41" s="1047" t="s">
        <v>1248</v>
      </c>
      <c r="D41" s="651" t="s">
        <v>1265</v>
      </c>
      <c r="E41" s="652">
        <v>490</v>
      </c>
      <c r="F41" s="652">
        <v>809</v>
      </c>
      <c r="G41" s="1044">
        <v>172.43369788075202</v>
      </c>
      <c r="H41" s="1044">
        <v>179.13533831424002</v>
      </c>
      <c r="I41" s="1044">
        <v>179.63922105360001</v>
      </c>
      <c r="J41" s="1044">
        <v>185.18193118656006</v>
      </c>
      <c r="K41" s="1044">
        <v>189.75046802342405</v>
      </c>
    </row>
    <row r="42" spans="2:11" s="616" customFormat="1" ht="51" x14ac:dyDescent="0.2">
      <c r="B42" s="1698" t="s">
        <v>726</v>
      </c>
      <c r="C42" s="1047" t="s">
        <v>1254</v>
      </c>
      <c r="D42" s="651" t="s">
        <v>1265</v>
      </c>
      <c r="E42" s="652">
        <v>490</v>
      </c>
      <c r="F42" s="652">
        <v>856</v>
      </c>
      <c r="G42" s="1044">
        <v>175.47682559932798</v>
      </c>
      <c r="H42" s="1044">
        <v>182.56305345696003</v>
      </c>
      <c r="I42" s="1044">
        <v>183.09585254400002</v>
      </c>
      <c r="J42" s="1044">
        <v>188.95664250143997</v>
      </c>
      <c r="K42" s="1044">
        <v>193.78735422393603</v>
      </c>
    </row>
    <row r="43" spans="2:11" s="616" customFormat="1" ht="25.5" x14ac:dyDescent="0.2">
      <c r="B43" s="1698" t="s">
        <v>726</v>
      </c>
      <c r="C43" s="1047" t="s">
        <v>1248</v>
      </c>
      <c r="D43" s="651" t="s">
        <v>1266</v>
      </c>
      <c r="E43" s="652">
        <v>490</v>
      </c>
      <c r="F43" s="652">
        <v>1009</v>
      </c>
      <c r="G43" s="1044">
        <v>187.25486417035202</v>
      </c>
      <c r="H43" s="1044">
        <v>195.59304683424008</v>
      </c>
      <c r="I43" s="1044">
        <v>196.21997786160003</v>
      </c>
      <c r="J43" s="1044">
        <v>203.11621916256001</v>
      </c>
      <c r="K43" s="1044">
        <v>208.80039381062406</v>
      </c>
    </row>
    <row r="44" spans="2:11" s="616" customFormat="1" ht="51" x14ac:dyDescent="0.2">
      <c r="B44" s="1698" t="s">
        <v>726</v>
      </c>
      <c r="C44" s="1047" t="s">
        <v>1254</v>
      </c>
      <c r="D44" s="651" t="s">
        <v>1266</v>
      </c>
      <c r="E44" s="652">
        <v>490</v>
      </c>
      <c r="F44" s="652">
        <v>1056</v>
      </c>
      <c r="G44" s="1044">
        <v>190.29799188892804</v>
      </c>
      <c r="H44" s="1044">
        <v>199.02076197696002</v>
      </c>
      <c r="I44" s="1044">
        <v>199.67660935200004</v>
      </c>
      <c r="J44" s="1044">
        <v>206.89093047744007</v>
      </c>
      <c r="K44" s="1044">
        <v>212.83728001113607</v>
      </c>
    </row>
    <row r="45" spans="2:11" s="616" customFormat="1" ht="25.5" x14ac:dyDescent="0.2">
      <c r="B45" s="1698" t="s">
        <v>726</v>
      </c>
      <c r="C45" s="1047" t="s">
        <v>1244</v>
      </c>
      <c r="D45" s="651" t="s">
        <v>1267</v>
      </c>
      <c r="E45" s="652">
        <v>493</v>
      </c>
      <c r="F45" s="652">
        <v>739</v>
      </c>
      <c r="G45" s="1044">
        <v>168.10711499419202</v>
      </c>
      <c r="H45" s="1044">
        <v>174.23596564704002</v>
      </c>
      <c r="I45" s="1044">
        <v>174.69678148560004</v>
      </c>
      <c r="J45" s="1044">
        <v>179.76575570976004</v>
      </c>
      <c r="K45" s="1044">
        <v>183.94381931270405</v>
      </c>
    </row>
    <row r="46" spans="2:11" s="616" customFormat="1" ht="25.5" x14ac:dyDescent="0.2">
      <c r="B46" s="1698" t="s">
        <v>726</v>
      </c>
      <c r="C46" s="1047" t="s">
        <v>1236</v>
      </c>
      <c r="D46" s="651" t="s">
        <v>1267</v>
      </c>
      <c r="E46" s="652">
        <v>493</v>
      </c>
      <c r="F46" s="652">
        <v>740</v>
      </c>
      <c r="G46" s="1044">
        <v>168.15881578320003</v>
      </c>
      <c r="H46" s="1044">
        <v>174.29584914720004</v>
      </c>
      <c r="I46" s="1044">
        <v>174.75728022720006</v>
      </c>
      <c r="J46" s="1044">
        <v>179.83302210720001</v>
      </c>
      <c r="K46" s="1044">
        <v>184.01666389920007</v>
      </c>
    </row>
    <row r="47" spans="2:11" s="616" customFormat="1" ht="51" x14ac:dyDescent="0.2">
      <c r="B47" s="1698" t="s">
        <v>726</v>
      </c>
      <c r="C47" s="1047" t="s">
        <v>1243</v>
      </c>
      <c r="D47" s="651" t="s">
        <v>733</v>
      </c>
      <c r="E47" s="652">
        <v>493</v>
      </c>
      <c r="F47" s="652">
        <v>795</v>
      </c>
      <c r="G47" s="1044">
        <v>171.75705534504002</v>
      </c>
      <c r="H47" s="1044">
        <v>178.34413782240003</v>
      </c>
      <c r="I47" s="1044">
        <v>178.83940718160005</v>
      </c>
      <c r="J47" s="1044">
        <v>184.28737013280002</v>
      </c>
      <c r="K47" s="1044">
        <v>188.77781232288004</v>
      </c>
    </row>
    <row r="48" spans="2:11" s="616" customFormat="1" ht="51" x14ac:dyDescent="0.2">
      <c r="B48" s="1698" t="s">
        <v>726</v>
      </c>
      <c r="C48" s="1047" t="s">
        <v>1241</v>
      </c>
      <c r="D48" s="651" t="s">
        <v>1268</v>
      </c>
      <c r="E48" s="652">
        <v>493</v>
      </c>
      <c r="F48" s="652">
        <v>940</v>
      </c>
      <c r="G48" s="1044">
        <v>182.97998207280003</v>
      </c>
      <c r="H48" s="1044">
        <v>190.7535576672</v>
      </c>
      <c r="I48" s="1044">
        <v>191.33803703520002</v>
      </c>
      <c r="J48" s="1044">
        <v>197.76731008320004</v>
      </c>
      <c r="K48" s="1044">
        <v>203.06658968640005</v>
      </c>
    </row>
    <row r="49" spans="2:11" s="616" customFormat="1" ht="51" x14ac:dyDescent="0.2">
      <c r="B49" s="1698" t="s">
        <v>726</v>
      </c>
      <c r="C49" s="1047" t="s">
        <v>1243</v>
      </c>
      <c r="D49" s="651" t="s">
        <v>734</v>
      </c>
      <c r="E49" s="652">
        <v>493</v>
      </c>
      <c r="F49" s="652">
        <v>995</v>
      </c>
      <c r="G49" s="1044">
        <v>186.57822163464004</v>
      </c>
      <c r="H49" s="1044">
        <v>194.80184634240004</v>
      </c>
      <c r="I49" s="1044">
        <v>195.42016398960001</v>
      </c>
      <c r="J49" s="1044">
        <v>202.22165810880006</v>
      </c>
      <c r="K49" s="1044">
        <v>207.82773811008005</v>
      </c>
    </row>
    <row r="50" spans="2:11" s="616" customFormat="1" ht="51" x14ac:dyDescent="0.2">
      <c r="B50" s="1698" t="s">
        <v>726</v>
      </c>
      <c r="C50" s="1047" t="s">
        <v>1241</v>
      </c>
      <c r="D50" s="651" t="s">
        <v>1269</v>
      </c>
      <c r="E50" s="652">
        <v>493</v>
      </c>
      <c r="F50" s="652">
        <v>1160</v>
      </c>
      <c r="G50" s="1044">
        <v>199.11817520496004</v>
      </c>
      <c r="H50" s="1044">
        <v>208.69194725280008</v>
      </c>
      <c r="I50" s="1044">
        <v>209.41177973760009</v>
      </c>
      <c r="J50" s="1044">
        <v>217.32993707040006</v>
      </c>
      <c r="K50" s="1044">
        <v>223.8564182659201</v>
      </c>
    </row>
    <row r="51" spans="2:11" s="616" customFormat="1" ht="51" x14ac:dyDescent="0.2">
      <c r="B51" s="1698" t="s">
        <v>726</v>
      </c>
      <c r="C51" s="1047" t="s">
        <v>1243</v>
      </c>
      <c r="D51" s="651" t="s">
        <v>735</v>
      </c>
      <c r="E51" s="652">
        <v>493</v>
      </c>
      <c r="F51" s="652">
        <v>1215</v>
      </c>
      <c r="G51" s="1044">
        <v>202.71641476680003</v>
      </c>
      <c r="H51" s="1044">
        <v>212.74023592800003</v>
      </c>
      <c r="I51" s="1044">
        <v>213.49390669200002</v>
      </c>
      <c r="J51" s="1044">
        <v>221.78428509600002</v>
      </c>
      <c r="K51" s="1044">
        <v>228.61756668960007</v>
      </c>
    </row>
    <row r="52" spans="2:11" s="616" customFormat="1" x14ac:dyDescent="0.2">
      <c r="B52" s="1698" t="s">
        <v>726</v>
      </c>
      <c r="C52" s="1048" t="s">
        <v>736</v>
      </c>
      <c r="D52" s="651" t="s">
        <v>1265</v>
      </c>
      <c r="E52" s="652">
        <v>500</v>
      </c>
      <c r="F52" s="652">
        <v>818</v>
      </c>
      <c r="G52" s="1044">
        <v>173.18201604422404</v>
      </c>
      <c r="H52" s="1044">
        <v>179.95730087808008</v>
      </c>
      <c r="I52" s="1044">
        <v>180.46672079040005</v>
      </c>
      <c r="J52" s="1044">
        <v>186.07033982592006</v>
      </c>
      <c r="K52" s="1044">
        <v>190.68908036428806</v>
      </c>
    </row>
    <row r="53" spans="2:11" s="616" customFormat="1" ht="51" x14ac:dyDescent="0.2">
      <c r="B53" s="1698" t="s">
        <v>726</v>
      </c>
      <c r="C53" s="1047" t="s">
        <v>1259</v>
      </c>
      <c r="D53" s="651" t="s">
        <v>1265</v>
      </c>
      <c r="E53" s="652">
        <v>500</v>
      </c>
      <c r="F53" s="652">
        <v>870</v>
      </c>
      <c r="G53" s="1044">
        <v>177.28551238464004</v>
      </c>
      <c r="H53" s="1044">
        <v>184.48629819840005</v>
      </c>
      <c r="I53" s="1044">
        <v>185.02771066560004</v>
      </c>
      <c r="J53" s="1044">
        <v>190.98324780480002</v>
      </c>
      <c r="K53" s="1044">
        <v>195.89205417408004</v>
      </c>
    </row>
    <row r="54" spans="2:11" s="616" customFormat="1" x14ac:dyDescent="0.2">
      <c r="B54" s="1698" t="s">
        <v>726</v>
      </c>
      <c r="C54" s="1048" t="s">
        <v>736</v>
      </c>
      <c r="D54" s="651" t="s">
        <v>1266</v>
      </c>
      <c r="E54" s="652">
        <v>500</v>
      </c>
      <c r="F54" s="652">
        <v>1018</v>
      </c>
      <c r="G54" s="1044">
        <v>188.00318233382396</v>
      </c>
      <c r="H54" s="1044">
        <v>196.41500939807997</v>
      </c>
      <c r="I54" s="1044">
        <v>197.04747759840004</v>
      </c>
      <c r="J54" s="1044">
        <v>204.00462780192001</v>
      </c>
      <c r="K54" s="1044">
        <v>209.73900615148801</v>
      </c>
    </row>
    <row r="55" spans="2:11" s="616" customFormat="1" ht="51" x14ac:dyDescent="0.2">
      <c r="B55" s="1698" t="s">
        <v>726</v>
      </c>
      <c r="C55" s="1047" t="s">
        <v>1259</v>
      </c>
      <c r="D55" s="651" t="s">
        <v>1266</v>
      </c>
      <c r="E55" s="652">
        <v>500</v>
      </c>
      <c r="F55" s="652">
        <v>1070</v>
      </c>
      <c r="G55" s="1044">
        <v>192.10667867424004</v>
      </c>
      <c r="H55" s="1044">
        <v>200.9440067184</v>
      </c>
      <c r="I55" s="1044">
        <v>201.60846747360003</v>
      </c>
      <c r="J55" s="1044">
        <v>208.91753578080002</v>
      </c>
      <c r="K55" s="1044">
        <v>214.94197996128003</v>
      </c>
    </row>
    <row r="56" spans="2:11" s="616" customFormat="1" ht="25.5" x14ac:dyDescent="0.2">
      <c r="B56" s="1698" t="s">
        <v>726</v>
      </c>
      <c r="C56" s="1047" t="s">
        <v>1236</v>
      </c>
      <c r="D56" s="651" t="s">
        <v>1270</v>
      </c>
      <c r="E56" s="652">
        <v>507</v>
      </c>
      <c r="F56" s="652">
        <v>774</v>
      </c>
      <c r="G56" s="1044">
        <v>171.66187749427203</v>
      </c>
      <c r="H56" s="1044">
        <v>178.07712303744003</v>
      </c>
      <c r="I56" s="1044">
        <v>178.5594723264</v>
      </c>
      <c r="J56" s="1044">
        <v>183.86531450496003</v>
      </c>
      <c r="K56" s="1044">
        <v>188.23861472486402</v>
      </c>
    </row>
    <row r="57" spans="2:11" s="616" customFormat="1" x14ac:dyDescent="0.2">
      <c r="B57" s="1698" t="s">
        <v>726</v>
      </c>
      <c r="C57" s="1048" t="s">
        <v>731</v>
      </c>
      <c r="D57" s="651" t="s">
        <v>1270</v>
      </c>
      <c r="E57" s="652">
        <v>507</v>
      </c>
      <c r="F57" s="652">
        <v>814</v>
      </c>
      <c r="G57" s="1044">
        <v>174.24876266899204</v>
      </c>
      <c r="H57" s="1044">
        <v>180.99131665824004</v>
      </c>
      <c r="I57" s="1044">
        <v>181.49827560480003</v>
      </c>
      <c r="J57" s="1044">
        <v>187.07482401696004</v>
      </c>
      <c r="K57" s="1044">
        <v>191.67125179910406</v>
      </c>
    </row>
    <row r="58" spans="2:11" s="616" customFormat="1" ht="25.5" x14ac:dyDescent="0.2">
      <c r="B58" s="1698" t="s">
        <v>726</v>
      </c>
      <c r="C58" s="1047" t="s">
        <v>1236</v>
      </c>
      <c r="D58" s="651" t="s">
        <v>1271</v>
      </c>
      <c r="E58" s="652">
        <v>507</v>
      </c>
      <c r="F58" s="652">
        <v>974</v>
      </c>
      <c r="G58" s="1044">
        <v>186.48304378387203</v>
      </c>
      <c r="H58" s="1044">
        <v>194.53483155744007</v>
      </c>
      <c r="I58" s="1044">
        <v>195.14022913440007</v>
      </c>
      <c r="J58" s="1044">
        <v>201.79960248096006</v>
      </c>
      <c r="K58" s="1044">
        <v>207.28854051206406</v>
      </c>
    </row>
    <row r="59" spans="2:11" s="616" customFormat="1" ht="25.5" x14ac:dyDescent="0.2">
      <c r="B59" s="1698" t="s">
        <v>726</v>
      </c>
      <c r="C59" s="1047" t="s">
        <v>1244</v>
      </c>
      <c r="D59" s="651" t="s">
        <v>1271</v>
      </c>
      <c r="E59" s="652">
        <v>520</v>
      </c>
      <c r="F59" s="652">
        <v>983</v>
      </c>
      <c r="G59" s="1044">
        <v>182.184331334544</v>
      </c>
      <c r="H59" s="1044">
        <v>190.30976350848005</v>
      </c>
      <c r="I59" s="1044">
        <v>190.92069825840002</v>
      </c>
      <c r="J59" s="1044">
        <v>197.64098050752</v>
      </c>
      <c r="K59" s="1044">
        <v>203.18012224012801</v>
      </c>
    </row>
    <row r="60" spans="2:11" s="616" customFormat="1" ht="25.5" x14ac:dyDescent="0.2">
      <c r="B60" s="1698" t="s">
        <v>726</v>
      </c>
      <c r="C60" s="1047" t="s">
        <v>1236</v>
      </c>
      <c r="D60" s="651" t="s">
        <v>1272</v>
      </c>
      <c r="E60" s="652">
        <v>536</v>
      </c>
      <c r="F60" s="652">
        <v>942</v>
      </c>
      <c r="G60" s="1044">
        <v>186.95120150361603</v>
      </c>
      <c r="H60" s="1044">
        <v>194.74114252032001</v>
      </c>
      <c r="I60" s="1044">
        <v>195.32685237120006</v>
      </c>
      <c r="J60" s="1044">
        <v>201.76966073088002</v>
      </c>
      <c r="K60" s="1044">
        <v>207.08009671219207</v>
      </c>
    </row>
    <row r="61" spans="2:11" s="616" customFormat="1" ht="25.5" x14ac:dyDescent="0.2">
      <c r="B61" s="1698" t="s">
        <v>726</v>
      </c>
      <c r="C61" s="1047" t="s">
        <v>1236</v>
      </c>
      <c r="D61" s="651" t="s">
        <v>1273</v>
      </c>
      <c r="E61" s="652">
        <v>545</v>
      </c>
      <c r="F61" s="652">
        <v>1093</v>
      </c>
      <c r="G61" s="1044">
        <v>197.63529977822404</v>
      </c>
      <c r="H61" s="1044">
        <v>206.66083017888005</v>
      </c>
      <c r="I61" s="1044">
        <v>207.33944148719999</v>
      </c>
      <c r="J61" s="1044">
        <v>214.80416587872006</v>
      </c>
      <c r="K61" s="1044">
        <v>220.95690840748807</v>
      </c>
    </row>
    <row r="62" spans="2:11" s="616" customFormat="1" ht="25.5" x14ac:dyDescent="0.2">
      <c r="B62" s="1698" t="s">
        <v>726</v>
      </c>
      <c r="C62" s="1047" t="s">
        <v>1248</v>
      </c>
      <c r="D62" s="651" t="s">
        <v>1274</v>
      </c>
      <c r="E62" s="652">
        <v>584</v>
      </c>
      <c r="F62" s="652">
        <v>801</v>
      </c>
      <c r="G62" s="1044">
        <v>182.53866938788801</v>
      </c>
      <c r="H62" s="1044">
        <v>189.17484813216004</v>
      </c>
      <c r="I62" s="1044">
        <v>189.67380894000001</v>
      </c>
      <c r="J62" s="1044">
        <v>195.16237782624006</v>
      </c>
      <c r="K62" s="1044">
        <v>199.68628915065602</v>
      </c>
    </row>
    <row r="63" spans="2:11" s="616" customFormat="1" ht="25.5" x14ac:dyDescent="0.2">
      <c r="B63" s="1698" t="s">
        <v>726</v>
      </c>
      <c r="C63" s="1047" t="s">
        <v>1248</v>
      </c>
      <c r="D63" s="651" t="s">
        <v>1275</v>
      </c>
      <c r="E63" s="652">
        <v>584</v>
      </c>
      <c r="F63" s="652">
        <v>1001</v>
      </c>
      <c r="G63" s="1044">
        <v>197.35983567748801</v>
      </c>
      <c r="H63" s="1044">
        <v>205.63255665216002</v>
      </c>
      <c r="I63" s="1044">
        <v>206.25456574800003</v>
      </c>
      <c r="J63" s="1044">
        <v>213.09666580224004</v>
      </c>
      <c r="K63" s="1044">
        <v>218.73621493785603</v>
      </c>
    </row>
    <row r="64" spans="2:11" s="616" customFormat="1" ht="25.5" x14ac:dyDescent="0.2">
      <c r="B64" s="1698" t="s">
        <v>726</v>
      </c>
      <c r="C64" s="1047" t="s">
        <v>1248</v>
      </c>
      <c r="D64" s="651" t="s">
        <v>1276</v>
      </c>
      <c r="E64" s="652">
        <v>584</v>
      </c>
      <c r="F64" s="652">
        <v>1201</v>
      </c>
      <c r="G64" s="1044">
        <v>212.18100196708801</v>
      </c>
      <c r="H64" s="1044">
        <v>222.09026517216003</v>
      </c>
      <c r="I64" s="1044">
        <v>222.83532255600002</v>
      </c>
      <c r="J64" s="1044">
        <v>231.03095377824005</v>
      </c>
      <c r="K64" s="1044">
        <v>237.78614072505604</v>
      </c>
    </row>
    <row r="65" spans="2:11" s="616" customFormat="1" x14ac:dyDescent="0.2">
      <c r="B65" s="1698" t="s">
        <v>726</v>
      </c>
      <c r="C65" s="1048" t="s">
        <v>737</v>
      </c>
      <c r="D65" s="651" t="s">
        <v>1277</v>
      </c>
      <c r="E65" s="652">
        <v>590</v>
      </c>
      <c r="F65" s="652">
        <v>289</v>
      </c>
      <c r="G65" s="1044">
        <v>146.11530972139207</v>
      </c>
      <c r="H65" s="1044">
        <v>148.56194035584008</v>
      </c>
      <c r="I65" s="1044">
        <v>148.74589754640004</v>
      </c>
      <c r="J65" s="1044">
        <v>150.76942664256001</v>
      </c>
      <c r="K65" s="1044">
        <v>152.43730517030406</v>
      </c>
    </row>
    <row r="66" spans="2:11" s="616" customFormat="1" ht="51" x14ac:dyDescent="0.2">
      <c r="B66" s="1698" t="s">
        <v>726</v>
      </c>
      <c r="C66" s="1047" t="s">
        <v>1252</v>
      </c>
      <c r="D66" s="651" t="s">
        <v>1278</v>
      </c>
      <c r="E66" s="652">
        <v>590</v>
      </c>
      <c r="F66" s="652">
        <v>809</v>
      </c>
      <c r="G66" s="1044">
        <v>183.61263484555207</v>
      </c>
      <c r="H66" s="1044">
        <v>190.31427527904003</v>
      </c>
      <c r="I66" s="1044">
        <v>190.81815801840003</v>
      </c>
      <c r="J66" s="1044">
        <v>196.36086815136005</v>
      </c>
      <c r="K66" s="1044">
        <v>200.92940498822404</v>
      </c>
    </row>
    <row r="67" spans="2:11" s="616" customFormat="1" ht="51" x14ac:dyDescent="0.2">
      <c r="B67" s="1698" t="s">
        <v>726</v>
      </c>
      <c r="C67" s="1047" t="s">
        <v>1254</v>
      </c>
      <c r="D67" s="651" t="s">
        <v>1278</v>
      </c>
      <c r="E67" s="652">
        <v>590</v>
      </c>
      <c r="F67" s="652">
        <v>856</v>
      </c>
      <c r="G67" s="1044">
        <v>186.65576256412803</v>
      </c>
      <c r="H67" s="1044">
        <v>193.74199042176011</v>
      </c>
      <c r="I67" s="1044">
        <v>194.27478950880007</v>
      </c>
      <c r="J67" s="1044">
        <v>200.13557946624005</v>
      </c>
      <c r="K67" s="1044">
        <v>204.96629118873602</v>
      </c>
    </row>
    <row r="68" spans="2:11" s="616" customFormat="1" ht="51" x14ac:dyDescent="0.2">
      <c r="B68" s="1698" t="s">
        <v>726</v>
      </c>
      <c r="C68" s="1047" t="s">
        <v>1252</v>
      </c>
      <c r="D68" s="651" t="s">
        <v>1279</v>
      </c>
      <c r="E68" s="652">
        <v>590</v>
      </c>
      <c r="F68" s="652">
        <v>1009</v>
      </c>
      <c r="G68" s="1044">
        <v>198.43380113515212</v>
      </c>
      <c r="H68" s="1044">
        <v>206.7719837990401</v>
      </c>
      <c r="I68" s="1044">
        <v>207.39891482640007</v>
      </c>
      <c r="J68" s="1044">
        <v>214.29515612736006</v>
      </c>
      <c r="K68" s="1044">
        <v>219.97933077542405</v>
      </c>
    </row>
    <row r="69" spans="2:11" s="616" customFormat="1" ht="51" x14ac:dyDescent="0.2">
      <c r="B69" s="1698" t="s">
        <v>726</v>
      </c>
      <c r="C69" s="1047" t="s">
        <v>1254</v>
      </c>
      <c r="D69" s="651" t="s">
        <v>1279</v>
      </c>
      <c r="E69" s="652">
        <v>590</v>
      </c>
      <c r="F69" s="652">
        <v>1056</v>
      </c>
      <c r="G69" s="1044">
        <v>201.47692885372805</v>
      </c>
      <c r="H69" s="1044">
        <v>210.19969894176003</v>
      </c>
      <c r="I69" s="1044">
        <v>210.85554631680006</v>
      </c>
      <c r="J69" s="1044">
        <v>218.06986744224</v>
      </c>
      <c r="K69" s="1044">
        <v>224.01621697593603</v>
      </c>
    </row>
    <row r="70" spans="2:11" s="616" customFormat="1" ht="51" x14ac:dyDescent="0.2">
      <c r="B70" s="1698" t="s">
        <v>726</v>
      </c>
      <c r="C70" s="1047" t="s">
        <v>1252</v>
      </c>
      <c r="D70" s="651" t="s">
        <v>1280</v>
      </c>
      <c r="E70" s="652">
        <v>590</v>
      </c>
      <c r="F70" s="652">
        <v>1209</v>
      </c>
      <c r="G70" s="1044">
        <v>213.25496742475204</v>
      </c>
      <c r="H70" s="1044">
        <v>223.22969231904</v>
      </c>
      <c r="I70" s="1044">
        <v>223.97967163440003</v>
      </c>
      <c r="J70" s="1044">
        <v>232.22944410336004</v>
      </c>
      <c r="K70" s="1044">
        <v>239.02925656262408</v>
      </c>
    </row>
    <row r="71" spans="2:11" s="616" customFormat="1" ht="51" x14ac:dyDescent="0.2">
      <c r="B71" s="1698" t="s">
        <v>726</v>
      </c>
      <c r="C71" s="1047" t="s">
        <v>1254</v>
      </c>
      <c r="D71" s="651" t="s">
        <v>1280</v>
      </c>
      <c r="E71" s="652">
        <v>590</v>
      </c>
      <c r="F71" s="652">
        <v>1256</v>
      </c>
      <c r="G71" s="1044">
        <v>216.29809514332808</v>
      </c>
      <c r="H71" s="1044">
        <v>226.65740746176002</v>
      </c>
      <c r="I71" s="1044">
        <v>227.43630312480002</v>
      </c>
      <c r="J71" s="1044">
        <v>236.00415541824009</v>
      </c>
      <c r="K71" s="1044">
        <v>243.06614276313604</v>
      </c>
    </row>
    <row r="72" spans="2:11" s="616" customFormat="1" ht="38.25" x14ac:dyDescent="0.2">
      <c r="B72" s="1698" t="s">
        <v>726</v>
      </c>
      <c r="C72" s="1047" t="s">
        <v>1258</v>
      </c>
      <c r="D72" s="651" t="s">
        <v>1278</v>
      </c>
      <c r="E72" s="652">
        <v>600</v>
      </c>
      <c r="F72" s="652">
        <v>818</v>
      </c>
      <c r="G72" s="1044">
        <v>185.06848066502405</v>
      </c>
      <c r="H72" s="1044">
        <v>191.84376549888</v>
      </c>
      <c r="I72" s="1044">
        <v>192.35318541120003</v>
      </c>
      <c r="J72" s="1044">
        <v>197.95680444672001</v>
      </c>
      <c r="K72" s="1044">
        <v>202.57554498508804</v>
      </c>
    </row>
    <row r="73" spans="2:11" s="616" customFormat="1" ht="51" x14ac:dyDescent="0.2">
      <c r="B73" s="1698" t="s">
        <v>726</v>
      </c>
      <c r="C73" s="1047" t="s">
        <v>1259</v>
      </c>
      <c r="D73" s="651" t="s">
        <v>1278</v>
      </c>
      <c r="E73" s="652">
        <v>600</v>
      </c>
      <c r="F73" s="652">
        <v>870</v>
      </c>
      <c r="G73" s="1044">
        <v>188.46444934944003</v>
      </c>
      <c r="H73" s="1044">
        <v>195.66523516320004</v>
      </c>
      <c r="I73" s="1044">
        <v>196.2066476304</v>
      </c>
      <c r="J73" s="1044">
        <v>202.16218476960003</v>
      </c>
      <c r="K73" s="1044">
        <v>207.07099113888003</v>
      </c>
    </row>
    <row r="74" spans="2:11" s="616" customFormat="1" ht="38.25" x14ac:dyDescent="0.2">
      <c r="B74" s="1698" t="s">
        <v>726</v>
      </c>
      <c r="C74" s="1047" t="s">
        <v>1258</v>
      </c>
      <c r="D74" s="651" t="s">
        <v>1279</v>
      </c>
      <c r="E74" s="652">
        <v>600</v>
      </c>
      <c r="F74" s="652">
        <v>1018</v>
      </c>
      <c r="G74" s="1044">
        <v>199.88964695462403</v>
      </c>
      <c r="H74" s="1044">
        <v>208.30147401887999</v>
      </c>
      <c r="I74" s="1044">
        <v>208.93394221920005</v>
      </c>
      <c r="J74" s="1044">
        <v>215.89109242271999</v>
      </c>
      <c r="K74" s="1044">
        <v>221.62547077228803</v>
      </c>
    </row>
    <row r="75" spans="2:11" s="616" customFormat="1" ht="51" x14ac:dyDescent="0.2">
      <c r="B75" s="1698" t="s">
        <v>726</v>
      </c>
      <c r="C75" s="1047" t="s">
        <v>1259</v>
      </c>
      <c r="D75" s="651" t="s">
        <v>1279</v>
      </c>
      <c r="E75" s="652">
        <v>600</v>
      </c>
      <c r="F75" s="652">
        <v>1070</v>
      </c>
      <c r="G75" s="1044">
        <v>203.28561563904006</v>
      </c>
      <c r="H75" s="1044">
        <v>212.12294368320008</v>
      </c>
      <c r="I75" s="1044">
        <v>212.78740443840005</v>
      </c>
      <c r="J75" s="1044">
        <v>220.09647274560001</v>
      </c>
      <c r="K75" s="1044">
        <v>226.12091692608007</v>
      </c>
    </row>
    <row r="76" spans="2:11" s="616" customFormat="1" ht="38.25" x14ac:dyDescent="0.2">
      <c r="B76" s="1698" t="s">
        <v>726</v>
      </c>
      <c r="C76" s="1047" t="s">
        <v>1258</v>
      </c>
      <c r="D76" s="651" t="s">
        <v>1280</v>
      </c>
      <c r="E76" s="652">
        <v>600</v>
      </c>
      <c r="F76" s="652">
        <v>1218</v>
      </c>
      <c r="G76" s="1044">
        <v>214.71081324422406</v>
      </c>
      <c r="H76" s="1044">
        <v>224.75918253888008</v>
      </c>
      <c r="I76" s="1044">
        <v>225.51469902720001</v>
      </c>
      <c r="J76" s="1044">
        <v>233.82538039872003</v>
      </c>
      <c r="K76" s="1044">
        <v>240.67539655948806</v>
      </c>
    </row>
    <row r="77" spans="2:11" s="616" customFormat="1" ht="51" x14ac:dyDescent="0.2">
      <c r="B77" s="1698" t="s">
        <v>726</v>
      </c>
      <c r="C77" s="1047" t="s">
        <v>1259</v>
      </c>
      <c r="D77" s="651" t="s">
        <v>1280</v>
      </c>
      <c r="E77" s="652">
        <v>600</v>
      </c>
      <c r="F77" s="652">
        <v>1270</v>
      </c>
      <c r="G77" s="1044">
        <v>218.10678192864</v>
      </c>
      <c r="H77" s="1044">
        <v>228.58065220320003</v>
      </c>
      <c r="I77" s="1044">
        <v>229.36816124640001</v>
      </c>
      <c r="J77" s="1044">
        <v>238.03076072160002</v>
      </c>
      <c r="K77" s="1044">
        <v>245.17084271328002</v>
      </c>
    </row>
    <row r="78" spans="2:11" s="616" customFormat="1" x14ac:dyDescent="0.2">
      <c r="B78" s="1698" t="s">
        <v>726</v>
      </c>
      <c r="C78" s="1048" t="s">
        <v>738</v>
      </c>
      <c r="D78" s="651" t="s">
        <v>739</v>
      </c>
      <c r="E78" s="652">
        <v>612</v>
      </c>
      <c r="F78" s="652">
        <v>387</v>
      </c>
      <c r="G78" s="1044">
        <v>155.08626820632003</v>
      </c>
      <c r="H78" s="1044">
        <v>160.27252795699204</v>
      </c>
      <c r="I78" s="1044">
        <v>161.23324797360004</v>
      </c>
      <c r="J78" s="1044">
        <v>163.26867173760002</v>
      </c>
      <c r="K78" s="1044">
        <v>167.97457147996798</v>
      </c>
    </row>
    <row r="79" spans="2:11" s="616" customFormat="1" ht="51" x14ac:dyDescent="0.2">
      <c r="B79" s="1698" t="s">
        <v>726</v>
      </c>
      <c r="C79" s="1047" t="s">
        <v>1281</v>
      </c>
      <c r="D79" s="651" t="s">
        <v>740</v>
      </c>
      <c r="E79" s="652">
        <v>612</v>
      </c>
      <c r="F79" s="652">
        <v>740</v>
      </c>
      <c r="G79" s="1044">
        <v>182.17401578640008</v>
      </c>
      <c r="H79" s="1044">
        <v>191.97173571839997</v>
      </c>
      <c r="I79" s="1044">
        <v>193.7866979664</v>
      </c>
      <c r="J79" s="1044">
        <v>197.63195696639997</v>
      </c>
      <c r="K79" s="1044">
        <v>206.52219577439996</v>
      </c>
    </row>
    <row r="80" spans="2:11" s="616" customFormat="1" ht="25.5" x14ac:dyDescent="0.2">
      <c r="B80" s="1698" t="s">
        <v>726</v>
      </c>
      <c r="C80" s="1047" t="s">
        <v>1282</v>
      </c>
      <c r="D80" s="651" t="s">
        <v>741</v>
      </c>
      <c r="E80" s="652">
        <v>612</v>
      </c>
      <c r="F80" s="652">
        <v>741</v>
      </c>
      <c r="G80" s="1044">
        <v>182.27440268135999</v>
      </c>
      <c r="H80" s="1044">
        <v>192.08518623993601</v>
      </c>
      <c r="I80" s="1044">
        <v>193.90256843760005</v>
      </c>
      <c r="J80" s="1044">
        <v>197.75295444960005</v>
      </c>
      <c r="K80" s="1044">
        <v>206.65504690934401</v>
      </c>
    </row>
    <row r="81" spans="2:11" s="616" customFormat="1" x14ac:dyDescent="0.2">
      <c r="B81" s="1698" t="s">
        <v>726</v>
      </c>
      <c r="C81" s="1048" t="s">
        <v>738</v>
      </c>
      <c r="D81" s="651" t="s">
        <v>742</v>
      </c>
      <c r="E81" s="652">
        <v>612</v>
      </c>
      <c r="F81" s="652">
        <v>1161</v>
      </c>
      <c r="G81" s="1044">
        <v>213.87115223496002</v>
      </c>
      <c r="H81" s="1044">
        <v>229.16865895545604</v>
      </c>
      <c r="I81" s="1044">
        <v>232.00242001200007</v>
      </c>
      <c r="J81" s="1044">
        <v>238.00615106400005</v>
      </c>
      <c r="K81" s="1044">
        <v>251.88677725622406</v>
      </c>
    </row>
    <row r="82" spans="2:11" s="616" customFormat="1" x14ac:dyDescent="0.2">
      <c r="B82" s="1698" t="s">
        <v>726</v>
      </c>
      <c r="C82" s="1048" t="s">
        <v>738</v>
      </c>
      <c r="D82" s="651" t="s">
        <v>1283</v>
      </c>
      <c r="E82" s="652">
        <v>613</v>
      </c>
      <c r="F82" s="652">
        <v>386</v>
      </c>
      <c r="G82" s="1044">
        <v>155.08021833216003</v>
      </c>
      <c r="H82" s="1044">
        <v>160.25341445625602</v>
      </c>
      <c r="I82" s="1044">
        <v>161.21171452319999</v>
      </c>
      <c r="J82" s="1044">
        <v>163.24201127520001</v>
      </c>
      <c r="K82" s="1044">
        <v>167.93605736582404</v>
      </c>
    </row>
    <row r="83" spans="2:11" s="616" customFormat="1" x14ac:dyDescent="0.2">
      <c r="B83" s="1698" t="s">
        <v>726</v>
      </c>
      <c r="C83" s="1048" t="s">
        <v>738</v>
      </c>
      <c r="D83" s="651" t="s">
        <v>1284</v>
      </c>
      <c r="E83" s="652">
        <v>613</v>
      </c>
      <c r="F83" s="652">
        <v>387</v>
      </c>
      <c r="G83" s="1044">
        <v>155.18060522712</v>
      </c>
      <c r="H83" s="1044">
        <v>160.36686497779203</v>
      </c>
      <c r="I83" s="1044">
        <v>161.32758499440001</v>
      </c>
      <c r="J83" s="1044">
        <v>163.36300875840001</v>
      </c>
      <c r="K83" s="1044">
        <v>168.06890850076803</v>
      </c>
    </row>
    <row r="84" spans="2:11" s="616" customFormat="1" x14ac:dyDescent="0.2">
      <c r="B84" s="1698" t="s">
        <v>726</v>
      </c>
      <c r="C84" s="1048" t="s">
        <v>1239</v>
      </c>
      <c r="D84" s="651" t="s">
        <v>743</v>
      </c>
      <c r="E84" s="652">
        <v>613</v>
      </c>
      <c r="F84" s="652">
        <v>441</v>
      </c>
      <c r="G84" s="1044">
        <v>158.76192564935997</v>
      </c>
      <c r="H84" s="1044">
        <v>164.65362123513606</v>
      </c>
      <c r="I84" s="1044">
        <v>165.74501853360002</v>
      </c>
      <c r="J84" s="1044">
        <v>168.05730094560002</v>
      </c>
      <c r="K84" s="1044">
        <v>173.40329788214405</v>
      </c>
    </row>
    <row r="85" spans="2:11" s="616" customFormat="1" ht="25.5" x14ac:dyDescent="0.2">
      <c r="B85" s="1698" t="s">
        <v>726</v>
      </c>
      <c r="C85" s="1047" t="s">
        <v>1236</v>
      </c>
      <c r="D85" s="651" t="s">
        <v>744</v>
      </c>
      <c r="E85" s="652">
        <v>613</v>
      </c>
      <c r="F85" s="652">
        <v>540</v>
      </c>
      <c r="G85" s="1044">
        <v>167.14366740720004</v>
      </c>
      <c r="H85" s="1044">
        <v>174.32866202400001</v>
      </c>
      <c r="I85" s="1044">
        <v>175.65963433920001</v>
      </c>
      <c r="J85" s="1044">
        <v>178.47949093920008</v>
      </c>
      <c r="K85" s="1044">
        <v>184.99899939840003</v>
      </c>
    </row>
    <row r="86" spans="2:11" s="616" customFormat="1" ht="25.5" x14ac:dyDescent="0.2">
      <c r="B86" s="1698" t="s">
        <v>726</v>
      </c>
      <c r="C86" s="1047" t="s">
        <v>1244</v>
      </c>
      <c r="D86" s="651" t="s">
        <v>1285</v>
      </c>
      <c r="E86" s="652">
        <v>613</v>
      </c>
      <c r="F86" s="652">
        <v>739</v>
      </c>
      <c r="G86" s="1044">
        <v>182.21513442264006</v>
      </c>
      <c r="H86" s="1044">
        <v>191.99979072806408</v>
      </c>
      <c r="I86" s="1044">
        <v>193.81233302640001</v>
      </c>
      <c r="J86" s="1044">
        <v>197.65246501440001</v>
      </c>
      <c r="K86" s="1044">
        <v>206.53085017065601</v>
      </c>
    </row>
    <row r="87" spans="2:11" s="616" customFormat="1" ht="51" x14ac:dyDescent="0.2">
      <c r="B87" s="1698" t="s">
        <v>726</v>
      </c>
      <c r="C87" s="1047" t="s">
        <v>1286</v>
      </c>
      <c r="D87" s="651" t="s">
        <v>745</v>
      </c>
      <c r="E87" s="652">
        <v>613</v>
      </c>
      <c r="F87" s="652">
        <v>740</v>
      </c>
      <c r="G87" s="1044">
        <v>182.26835280720005</v>
      </c>
      <c r="H87" s="1044">
        <v>192.06607273920002</v>
      </c>
      <c r="I87" s="1044">
        <v>193.88103498720002</v>
      </c>
      <c r="J87" s="1044">
        <v>197.72629398720002</v>
      </c>
      <c r="K87" s="1044">
        <v>206.61653279520004</v>
      </c>
    </row>
    <row r="88" spans="2:11" s="616" customFormat="1" x14ac:dyDescent="0.2">
      <c r="B88" s="1698" t="s">
        <v>726</v>
      </c>
      <c r="C88" s="1048" t="s">
        <v>731</v>
      </c>
      <c r="D88" s="651">
        <v>304</v>
      </c>
      <c r="E88" s="652">
        <v>613</v>
      </c>
      <c r="F88" s="652">
        <v>791</v>
      </c>
      <c r="G88" s="1044">
        <v>185.69001807576004</v>
      </c>
      <c r="H88" s="1044">
        <v>196.15398296313603</v>
      </c>
      <c r="I88" s="1044">
        <v>198.0923626440001</v>
      </c>
      <c r="J88" s="1044">
        <v>202.19909925600004</v>
      </c>
      <c r="K88" s="1044">
        <v>211.69387430294407</v>
      </c>
    </row>
    <row r="89" spans="2:11" s="616" customFormat="1" ht="51" x14ac:dyDescent="0.2">
      <c r="B89" s="1698" t="s">
        <v>726</v>
      </c>
      <c r="C89" s="1047" t="s">
        <v>1243</v>
      </c>
      <c r="D89" s="651" t="s">
        <v>746</v>
      </c>
      <c r="E89" s="652">
        <v>613</v>
      </c>
      <c r="F89" s="652">
        <v>795</v>
      </c>
      <c r="G89" s="1044">
        <v>185.95006012440007</v>
      </c>
      <c r="H89" s="1044">
        <v>196.46627951808003</v>
      </c>
      <c r="I89" s="1044">
        <v>198.41433899760005</v>
      </c>
      <c r="J89" s="1044">
        <v>202.54158365760006</v>
      </c>
      <c r="K89" s="1044">
        <v>212.08377331152005</v>
      </c>
    </row>
    <row r="90" spans="2:11" s="616" customFormat="1" ht="63.75" x14ac:dyDescent="0.2">
      <c r="B90" s="1698" t="s">
        <v>726</v>
      </c>
      <c r="C90" s="1047" t="s">
        <v>1287</v>
      </c>
      <c r="D90" s="653" t="s">
        <v>1288</v>
      </c>
      <c r="E90" s="652">
        <v>613</v>
      </c>
      <c r="F90" s="652">
        <v>940</v>
      </c>
      <c r="G90" s="1044">
        <v>197.39303820720008</v>
      </c>
      <c r="H90" s="1044">
        <v>209.80348345440004</v>
      </c>
      <c r="I90" s="1044">
        <v>212.10243563520007</v>
      </c>
      <c r="J90" s="1044">
        <v>216.97309703520003</v>
      </c>
      <c r="K90" s="1044">
        <v>228.234066192</v>
      </c>
    </row>
    <row r="91" spans="2:11" s="616" customFormat="1" x14ac:dyDescent="0.2">
      <c r="B91" s="1698" t="s">
        <v>726</v>
      </c>
      <c r="C91" s="1048" t="s">
        <v>731</v>
      </c>
      <c r="D91" s="651">
        <v>306</v>
      </c>
      <c r="E91" s="652">
        <v>613</v>
      </c>
      <c r="F91" s="652">
        <v>991</v>
      </c>
      <c r="G91" s="1044">
        <v>200.81470347576004</v>
      </c>
      <c r="H91" s="1044">
        <v>213.89139367833602</v>
      </c>
      <c r="I91" s="1044">
        <v>216.31376329200006</v>
      </c>
      <c r="J91" s="1044">
        <v>221.44590230400001</v>
      </c>
      <c r="K91" s="1044">
        <v>233.311407699744</v>
      </c>
    </row>
    <row r="92" spans="2:11" s="616" customFormat="1" ht="51" x14ac:dyDescent="0.2">
      <c r="B92" s="1698" t="s">
        <v>726</v>
      </c>
      <c r="C92" s="1047" t="s">
        <v>1243</v>
      </c>
      <c r="D92" s="651" t="s">
        <v>747</v>
      </c>
      <c r="E92" s="652">
        <v>613</v>
      </c>
      <c r="F92" s="652">
        <v>995</v>
      </c>
      <c r="G92" s="1044">
        <v>201.07474552439996</v>
      </c>
      <c r="H92" s="1044">
        <v>214.20369023328001</v>
      </c>
      <c r="I92" s="1044">
        <v>216.63573964560004</v>
      </c>
      <c r="J92" s="1044">
        <v>221.7883867056</v>
      </c>
      <c r="K92" s="1044">
        <v>233.70130670832</v>
      </c>
    </row>
    <row r="93" spans="2:11" s="616" customFormat="1" ht="63.75" x14ac:dyDescent="0.2">
      <c r="B93" s="1698" t="s">
        <v>726</v>
      </c>
      <c r="C93" s="1047" t="s">
        <v>1287</v>
      </c>
      <c r="D93" s="653" t="s">
        <v>1289</v>
      </c>
      <c r="E93" s="652">
        <v>613</v>
      </c>
      <c r="F93" s="652">
        <v>1160</v>
      </c>
      <c r="G93" s="1044">
        <v>213.86510236080002</v>
      </c>
      <c r="H93" s="1044">
        <v>229.14954545471997</v>
      </c>
      <c r="I93" s="1044">
        <v>231.98088656160007</v>
      </c>
      <c r="J93" s="1044">
        <v>237.97949060159999</v>
      </c>
      <c r="K93" s="1044">
        <v>251.84826314208001</v>
      </c>
    </row>
    <row r="94" spans="2:11" s="616" customFormat="1" x14ac:dyDescent="0.2">
      <c r="B94" s="1698" t="s">
        <v>726</v>
      </c>
      <c r="C94" s="1048" t="s">
        <v>731</v>
      </c>
      <c r="D94" s="651" t="s">
        <v>1290</v>
      </c>
      <c r="E94" s="652">
        <v>613</v>
      </c>
      <c r="F94" s="652">
        <v>1211</v>
      </c>
      <c r="G94" s="1044">
        <v>217.28676762936004</v>
      </c>
      <c r="H94" s="1044">
        <v>233.23745567865606</v>
      </c>
      <c r="I94" s="1044">
        <v>236.19221421840001</v>
      </c>
      <c r="J94" s="1044">
        <v>242.45229587040006</v>
      </c>
      <c r="K94" s="1044">
        <v>256.92560464982409</v>
      </c>
    </row>
    <row r="95" spans="2:11" s="616" customFormat="1" ht="51" x14ac:dyDescent="0.2">
      <c r="B95" s="1698" t="s">
        <v>726</v>
      </c>
      <c r="C95" s="1047" t="s">
        <v>1243</v>
      </c>
      <c r="D95" s="651" t="s">
        <v>748</v>
      </c>
      <c r="E95" s="652">
        <v>613</v>
      </c>
      <c r="F95" s="652">
        <v>1215</v>
      </c>
      <c r="G95" s="1044">
        <v>217.54680967800002</v>
      </c>
      <c r="H95" s="1044">
        <v>233.54975223360006</v>
      </c>
      <c r="I95" s="1044">
        <v>236.51419057200005</v>
      </c>
      <c r="J95" s="1044">
        <v>242.79478027200003</v>
      </c>
      <c r="K95" s="1044">
        <v>257.31550365840008</v>
      </c>
    </row>
    <row r="96" spans="2:11" s="616" customFormat="1" ht="51" x14ac:dyDescent="0.2">
      <c r="B96" s="1698" t="s">
        <v>726</v>
      </c>
      <c r="C96" s="1047" t="s">
        <v>1291</v>
      </c>
      <c r="D96" s="653" t="s">
        <v>1292</v>
      </c>
      <c r="E96" s="652">
        <v>613</v>
      </c>
      <c r="F96" s="652">
        <v>1362</v>
      </c>
      <c r="G96" s="1044">
        <v>227.35098964512005</v>
      </c>
      <c r="H96" s="1044">
        <v>245.27428530739206</v>
      </c>
      <c r="I96" s="1044">
        <v>248.59445624640006</v>
      </c>
      <c r="J96" s="1044">
        <v>255.62871671040003</v>
      </c>
      <c r="K96" s="1044">
        <v>271.8919269031681</v>
      </c>
    </row>
    <row r="97" spans="2:11" s="616" customFormat="1" ht="51" x14ac:dyDescent="0.2">
      <c r="B97" s="1698" t="s">
        <v>726</v>
      </c>
      <c r="C97" s="1047" t="s">
        <v>1243</v>
      </c>
      <c r="D97" s="651" t="s">
        <v>749</v>
      </c>
      <c r="E97" s="652">
        <v>613</v>
      </c>
      <c r="F97" s="652">
        <v>1417</v>
      </c>
      <c r="G97" s="1044">
        <v>231.03269696231999</v>
      </c>
      <c r="H97" s="1044">
        <v>249.67449208627201</v>
      </c>
      <c r="I97" s="1044">
        <v>253.12776025680009</v>
      </c>
      <c r="J97" s="1044">
        <v>260.44400638080003</v>
      </c>
      <c r="K97" s="1044">
        <v>277.35916741948802</v>
      </c>
    </row>
    <row r="98" spans="2:11" s="616" customFormat="1" x14ac:dyDescent="0.2">
      <c r="B98" s="1698" t="s">
        <v>726</v>
      </c>
      <c r="C98" s="1048" t="s">
        <v>1239</v>
      </c>
      <c r="D98" s="651" t="s">
        <v>750</v>
      </c>
      <c r="E98" s="652">
        <v>613</v>
      </c>
      <c r="F98" s="652">
        <v>1617</v>
      </c>
      <c r="G98" s="1044">
        <v>244.36497896711998</v>
      </c>
      <c r="H98" s="1044">
        <v>265.61949940627198</v>
      </c>
      <c r="I98" s="1044">
        <v>269.55675750960012</v>
      </c>
      <c r="J98" s="1044">
        <v>277.89840603360011</v>
      </c>
      <c r="K98" s="1044">
        <v>297.18429742108805</v>
      </c>
    </row>
    <row r="99" spans="2:11" s="616" customFormat="1" ht="25.5" x14ac:dyDescent="0.2">
      <c r="B99" s="1698" t="s">
        <v>726</v>
      </c>
      <c r="C99" s="1047" t="s">
        <v>1236</v>
      </c>
      <c r="D99" s="651" t="s">
        <v>1293</v>
      </c>
      <c r="E99" s="652">
        <v>614</v>
      </c>
      <c r="F99" s="652">
        <v>742</v>
      </c>
      <c r="G99" s="1044">
        <v>182.51629510751999</v>
      </c>
      <c r="H99" s="1044">
        <v>192.34014229267203</v>
      </c>
      <c r="I99" s="1044">
        <v>194.15994444000003</v>
      </c>
      <c r="J99" s="1044">
        <v>198.01545746399998</v>
      </c>
      <c r="K99" s="1044">
        <v>206.92940357548801</v>
      </c>
    </row>
    <row r="100" spans="2:11" s="616" customFormat="1" ht="25.5" x14ac:dyDescent="0.2">
      <c r="B100" s="1698" t="s">
        <v>726</v>
      </c>
      <c r="C100" s="1047" t="s">
        <v>1236</v>
      </c>
      <c r="D100" s="651" t="s">
        <v>1294</v>
      </c>
      <c r="E100" s="652">
        <v>614</v>
      </c>
      <c r="F100" s="652">
        <v>1162</v>
      </c>
      <c r="G100" s="1044">
        <v>214.11304466112003</v>
      </c>
      <c r="H100" s="1044">
        <v>229.423615008192</v>
      </c>
      <c r="I100" s="1044">
        <v>232.25979601440005</v>
      </c>
      <c r="J100" s="1044">
        <v>238.2686540784</v>
      </c>
      <c r="K100" s="1044">
        <v>252.16113392236807</v>
      </c>
    </row>
    <row r="101" spans="2:11" s="616" customFormat="1" ht="25.5" x14ac:dyDescent="0.2">
      <c r="B101" s="1698" t="s">
        <v>726</v>
      </c>
      <c r="C101" s="1047" t="s">
        <v>1236</v>
      </c>
      <c r="D101" s="651" t="s">
        <v>1295</v>
      </c>
      <c r="E101" s="652">
        <v>614</v>
      </c>
      <c r="F101" s="652">
        <v>1562</v>
      </c>
      <c r="G101" s="1044">
        <v>240.77760867072001</v>
      </c>
      <c r="H101" s="1044">
        <v>261.31362964819203</v>
      </c>
      <c r="I101" s="1044">
        <v>265.11779052000003</v>
      </c>
      <c r="J101" s="1044">
        <v>273.17745338400005</v>
      </c>
      <c r="K101" s="1044">
        <v>291.8113939255681</v>
      </c>
    </row>
    <row r="102" spans="2:11" s="616" customFormat="1" ht="25.5" x14ac:dyDescent="0.2">
      <c r="B102" s="1698" t="s">
        <v>726</v>
      </c>
      <c r="C102" s="1047" t="s">
        <v>1260</v>
      </c>
      <c r="D102" s="651" t="s">
        <v>1296</v>
      </c>
      <c r="E102" s="652">
        <v>616</v>
      </c>
      <c r="F102" s="652">
        <v>809</v>
      </c>
      <c r="G102" s="1044">
        <v>187.16680261224005</v>
      </c>
      <c r="H102" s="1044">
        <v>197.86591277798411</v>
      </c>
      <c r="I102" s="1044">
        <v>199.84785155280008</v>
      </c>
      <c r="J102" s="1044">
        <v>204.04687438080006</v>
      </c>
      <c r="K102" s="1044">
        <v>213.75501515913604</v>
      </c>
    </row>
    <row r="103" spans="2:11" s="616" customFormat="1" ht="25.5" x14ac:dyDescent="0.2">
      <c r="B103" s="1698" t="s">
        <v>726</v>
      </c>
      <c r="C103" s="1047" t="s">
        <v>1260</v>
      </c>
      <c r="D103" s="651" t="s">
        <v>1297</v>
      </c>
      <c r="E103" s="652">
        <v>616</v>
      </c>
      <c r="F103" s="652">
        <v>1009</v>
      </c>
      <c r="G103" s="1044">
        <v>202.29148801224002</v>
      </c>
      <c r="H103" s="1044">
        <v>215.60332349318398</v>
      </c>
      <c r="I103" s="1044">
        <v>218.06925220080004</v>
      </c>
      <c r="J103" s="1044">
        <v>223.29367742880004</v>
      </c>
      <c r="K103" s="1044">
        <v>235.37254855593602</v>
      </c>
    </row>
    <row r="104" spans="2:11" s="616" customFormat="1" ht="25.5" x14ac:dyDescent="0.2">
      <c r="B104" s="1698" t="s">
        <v>726</v>
      </c>
      <c r="C104" s="1047" t="s">
        <v>1260</v>
      </c>
      <c r="D104" s="651" t="s">
        <v>1298</v>
      </c>
      <c r="E104" s="652">
        <v>616</v>
      </c>
      <c r="F104" s="652">
        <v>1209</v>
      </c>
      <c r="G104" s="1044">
        <v>217.41617341224006</v>
      </c>
      <c r="H104" s="1044">
        <v>233.34073420838405</v>
      </c>
      <c r="I104" s="1044">
        <v>236.29065284880005</v>
      </c>
      <c r="J104" s="1044">
        <v>242.54048047680004</v>
      </c>
      <c r="K104" s="1044">
        <v>256.99008195273609</v>
      </c>
    </row>
    <row r="105" spans="2:11" s="616" customFormat="1" ht="25.5" x14ac:dyDescent="0.2">
      <c r="B105" s="1698" t="s">
        <v>726</v>
      </c>
      <c r="C105" s="1047" t="s">
        <v>1244</v>
      </c>
      <c r="D105" s="651" t="s">
        <v>1299</v>
      </c>
      <c r="E105" s="652">
        <v>626</v>
      </c>
      <c r="F105" s="652">
        <v>749</v>
      </c>
      <c r="G105" s="1044">
        <v>178.03046722824007</v>
      </c>
      <c r="H105" s="1044">
        <v>187.945759799424</v>
      </c>
      <c r="I105" s="1044">
        <v>189.78250159440003</v>
      </c>
      <c r="J105" s="1044">
        <v>193.67390370240003</v>
      </c>
      <c r="K105" s="1044">
        <v>202.67082537609599</v>
      </c>
    </row>
    <row r="106" spans="2:11" s="616" customFormat="1" ht="38.25" x14ac:dyDescent="0.2">
      <c r="B106" s="1698" t="s">
        <v>726</v>
      </c>
      <c r="C106" s="1047" t="s">
        <v>1300</v>
      </c>
      <c r="D106" s="651">
        <v>334</v>
      </c>
      <c r="E106" s="652">
        <v>626</v>
      </c>
      <c r="F106" s="652">
        <v>758</v>
      </c>
      <c r="G106" s="1044">
        <v>184.64133904127999</v>
      </c>
      <c r="H106" s="1044">
        <v>194.67420425164801</v>
      </c>
      <c r="I106" s="1044">
        <v>196.53272559360002</v>
      </c>
      <c r="J106" s="1044">
        <v>200.47027080960004</v>
      </c>
      <c r="K106" s="1044">
        <v>209.57387534899203</v>
      </c>
    </row>
    <row r="107" spans="2:11" s="616" customFormat="1" ht="25.5" x14ac:dyDescent="0.2">
      <c r="B107" s="1698" t="s">
        <v>726</v>
      </c>
      <c r="C107" s="1047" t="s">
        <v>1262</v>
      </c>
      <c r="D107" s="651" t="s">
        <v>1296</v>
      </c>
      <c r="E107" s="652">
        <v>626</v>
      </c>
      <c r="F107" s="652">
        <v>818</v>
      </c>
      <c r="G107" s="1044">
        <v>188.63630679168003</v>
      </c>
      <c r="H107" s="1044">
        <v>199.45298959660803</v>
      </c>
      <c r="I107" s="1044">
        <v>201.45670791840001</v>
      </c>
      <c r="J107" s="1044">
        <v>205.70187385440002</v>
      </c>
      <c r="K107" s="1044">
        <v>215.51669749843205</v>
      </c>
    </row>
    <row r="108" spans="2:11" s="616" customFormat="1" ht="25.5" x14ac:dyDescent="0.2">
      <c r="B108" s="1698" t="s">
        <v>726</v>
      </c>
      <c r="C108" s="1047" t="s">
        <v>1244</v>
      </c>
      <c r="D108" s="651" t="s">
        <v>1301</v>
      </c>
      <c r="E108" s="652">
        <v>626</v>
      </c>
      <c r="F108" s="652">
        <v>949</v>
      </c>
      <c r="G108" s="1044">
        <v>193.15515262824005</v>
      </c>
      <c r="H108" s="1044">
        <v>205.68317051462407</v>
      </c>
      <c r="I108" s="1044">
        <v>208.00390224240007</v>
      </c>
      <c r="J108" s="1044">
        <v>212.92070675040006</v>
      </c>
      <c r="K108" s="1044">
        <v>224.28835877289603</v>
      </c>
    </row>
    <row r="109" spans="2:11" s="616" customFormat="1" ht="25.5" x14ac:dyDescent="0.2">
      <c r="B109" s="1698" t="s">
        <v>726</v>
      </c>
      <c r="C109" s="1047" t="s">
        <v>1262</v>
      </c>
      <c r="D109" s="651" t="s">
        <v>1297</v>
      </c>
      <c r="E109" s="652">
        <v>626</v>
      </c>
      <c r="F109" s="652">
        <v>1018</v>
      </c>
      <c r="G109" s="1044">
        <v>203.76099219168006</v>
      </c>
      <c r="H109" s="1044">
        <v>217.19040031180808</v>
      </c>
      <c r="I109" s="1044">
        <v>219.67810856640003</v>
      </c>
      <c r="J109" s="1044">
        <v>224.94867690240008</v>
      </c>
      <c r="K109" s="1044">
        <v>237.13423089523206</v>
      </c>
    </row>
    <row r="110" spans="2:11" s="616" customFormat="1" ht="25.5" x14ac:dyDescent="0.2">
      <c r="B110" s="1698" t="s">
        <v>726</v>
      </c>
      <c r="C110" s="1047" t="s">
        <v>1244</v>
      </c>
      <c r="D110" s="651" t="s">
        <v>1290</v>
      </c>
      <c r="E110" s="652">
        <v>626</v>
      </c>
      <c r="F110" s="652">
        <v>1169</v>
      </c>
      <c r="G110" s="1044">
        <v>209.62721678184008</v>
      </c>
      <c r="H110" s="1044">
        <v>225.029232514944</v>
      </c>
      <c r="I110" s="1044">
        <v>227.88235316880002</v>
      </c>
      <c r="J110" s="1044">
        <v>233.92710031680008</v>
      </c>
      <c r="K110" s="1044">
        <v>247.90255572297605</v>
      </c>
    </row>
    <row r="111" spans="2:11" s="616" customFormat="1" ht="25.5" x14ac:dyDescent="0.2">
      <c r="B111" s="1698" t="s">
        <v>726</v>
      </c>
      <c r="C111" s="1047" t="s">
        <v>1262</v>
      </c>
      <c r="D111" s="651" t="s">
        <v>1298</v>
      </c>
      <c r="E111" s="652">
        <v>626</v>
      </c>
      <c r="F111" s="652">
        <v>1218</v>
      </c>
      <c r="G111" s="1044">
        <v>218.88567759168006</v>
      </c>
      <c r="H111" s="1044">
        <v>234.92781102700803</v>
      </c>
      <c r="I111" s="1044">
        <v>237.89950921440004</v>
      </c>
      <c r="J111" s="1044">
        <v>244.19547995040006</v>
      </c>
      <c r="K111" s="1044">
        <v>258.75176429203202</v>
      </c>
    </row>
    <row r="112" spans="2:11" s="616" customFormat="1" ht="25.5" x14ac:dyDescent="0.2">
      <c r="B112" s="1698" t="s">
        <v>726</v>
      </c>
      <c r="C112" s="1047" t="s">
        <v>1248</v>
      </c>
      <c r="D112" s="651" t="s">
        <v>1302</v>
      </c>
      <c r="E112" s="652">
        <v>764</v>
      </c>
      <c r="F112" s="652">
        <v>1001</v>
      </c>
      <c r="G112" s="1044">
        <v>215.40310342056003</v>
      </c>
      <c r="H112" s="1044">
        <v>228.61042988889599</v>
      </c>
      <c r="I112" s="1044">
        <v>231.05699899920006</v>
      </c>
      <c r="J112" s="1044">
        <v>236.24040813120001</v>
      </c>
      <c r="K112" s="1044">
        <v>248.22445004438404</v>
      </c>
    </row>
    <row r="113" spans="2:11" s="616" customFormat="1" ht="25.5" x14ac:dyDescent="0.2">
      <c r="B113" s="1698" t="s">
        <v>726</v>
      </c>
      <c r="C113" s="1047" t="s">
        <v>1248</v>
      </c>
      <c r="D113" s="651" t="s">
        <v>1303</v>
      </c>
      <c r="E113" s="652">
        <v>764</v>
      </c>
      <c r="F113" s="652">
        <v>1201</v>
      </c>
      <c r="G113" s="1044">
        <v>230.52778882056</v>
      </c>
      <c r="H113" s="1044">
        <v>246.34784060409598</v>
      </c>
      <c r="I113" s="1044">
        <v>249.2783996472001</v>
      </c>
      <c r="J113" s="1044">
        <v>255.48721117920005</v>
      </c>
      <c r="K113" s="1044">
        <v>269.84198344118403</v>
      </c>
    </row>
    <row r="114" spans="2:11" s="616" customFormat="1" x14ac:dyDescent="0.2">
      <c r="B114" s="1698" t="s">
        <v>726</v>
      </c>
      <c r="C114" s="1048" t="s">
        <v>737</v>
      </c>
      <c r="D114" s="651" t="s">
        <v>1304</v>
      </c>
      <c r="E114" s="652">
        <v>770</v>
      </c>
      <c r="F114" s="652">
        <v>289</v>
      </c>
      <c r="G114" s="1044">
        <v>163.07804943144004</v>
      </c>
      <c r="H114" s="1044">
        <v>166.98407377766401</v>
      </c>
      <c r="I114" s="1044">
        <v>167.70763872719999</v>
      </c>
      <c r="J114" s="1044">
        <v>169.24061531519999</v>
      </c>
      <c r="K114" s="1044">
        <v>172.78485718665601</v>
      </c>
    </row>
    <row r="115" spans="2:11" s="616" customFormat="1" ht="25.5" x14ac:dyDescent="0.2">
      <c r="B115" s="1698" t="s">
        <v>726</v>
      </c>
      <c r="C115" s="1047" t="s">
        <v>1248</v>
      </c>
      <c r="D115" s="651" t="s">
        <v>1305</v>
      </c>
      <c r="E115" s="652">
        <v>770</v>
      </c>
      <c r="F115" s="652">
        <v>1009</v>
      </c>
      <c r="G115" s="1044">
        <v>216.48920964264008</v>
      </c>
      <c r="H115" s="1044">
        <v>229.80104512358409</v>
      </c>
      <c r="I115" s="1044">
        <v>232.26697383120006</v>
      </c>
      <c r="J115" s="1044">
        <v>237.49139905920009</v>
      </c>
      <c r="K115" s="1044">
        <v>249.57027018633602</v>
      </c>
    </row>
    <row r="116" spans="2:11" s="616" customFormat="1" ht="51" x14ac:dyDescent="0.2">
      <c r="B116" s="1698" t="s">
        <v>726</v>
      </c>
      <c r="C116" s="1047" t="s">
        <v>1254</v>
      </c>
      <c r="D116" s="651" t="s">
        <v>1305</v>
      </c>
      <c r="E116" s="652">
        <v>770</v>
      </c>
      <c r="F116" s="652">
        <v>1056</v>
      </c>
      <c r="G116" s="1044">
        <v>219.60366435216005</v>
      </c>
      <c r="H116" s="1044">
        <v>233.529490282176</v>
      </c>
      <c r="I116" s="1044">
        <v>236.10915662399998</v>
      </c>
      <c r="J116" s="1044">
        <v>241.57455141600002</v>
      </c>
      <c r="K116" s="1044">
        <v>254.21054417510402</v>
      </c>
    </row>
    <row r="117" spans="2:11" s="616" customFormat="1" ht="25.5" x14ac:dyDescent="0.2">
      <c r="B117" s="1698" t="s">
        <v>726</v>
      </c>
      <c r="C117" s="1047" t="s">
        <v>1248</v>
      </c>
      <c r="D117" s="651" t="s">
        <v>1306</v>
      </c>
      <c r="E117" s="652">
        <v>770</v>
      </c>
      <c r="F117" s="652">
        <v>1209</v>
      </c>
      <c r="G117" s="1044">
        <v>231.61389504264002</v>
      </c>
      <c r="H117" s="1044">
        <v>247.53845583878405</v>
      </c>
      <c r="I117" s="1044">
        <v>250.48837447920002</v>
      </c>
      <c r="J117" s="1044">
        <v>256.73820210720004</v>
      </c>
      <c r="K117" s="1044">
        <v>271.18780358313603</v>
      </c>
    </row>
    <row r="118" spans="2:11" s="616" customFormat="1" ht="51" x14ac:dyDescent="0.2">
      <c r="B118" s="1698" t="s">
        <v>726</v>
      </c>
      <c r="C118" s="1047" t="s">
        <v>1254</v>
      </c>
      <c r="D118" s="651" t="s">
        <v>1306</v>
      </c>
      <c r="E118" s="652">
        <v>770</v>
      </c>
      <c r="F118" s="652">
        <v>1256</v>
      </c>
      <c r="G118" s="1044">
        <v>234.72834975216003</v>
      </c>
      <c r="H118" s="1044">
        <v>251.26690099737601</v>
      </c>
      <c r="I118" s="1044">
        <v>254.33055727199996</v>
      </c>
      <c r="J118" s="1044">
        <v>260.82135446400002</v>
      </c>
      <c r="K118" s="1044">
        <v>275.82807757190409</v>
      </c>
    </row>
    <row r="119" spans="2:11" s="616" customFormat="1" x14ac:dyDescent="0.2">
      <c r="B119" s="1698" t="s">
        <v>726</v>
      </c>
      <c r="C119" s="1048" t="s">
        <v>738</v>
      </c>
      <c r="D119" s="651" t="s">
        <v>751</v>
      </c>
      <c r="E119" s="652">
        <v>774</v>
      </c>
      <c r="F119" s="652">
        <v>387</v>
      </c>
      <c r="G119" s="1044">
        <v>169.99151749272002</v>
      </c>
      <c r="H119" s="1044">
        <v>175.177777243392</v>
      </c>
      <c r="I119" s="1044">
        <v>176.13849726000001</v>
      </c>
      <c r="J119" s="1044">
        <v>178.17392102400004</v>
      </c>
      <c r="K119" s="1044">
        <v>182.87982076636803</v>
      </c>
    </row>
    <row r="120" spans="2:11" s="616" customFormat="1" ht="51" x14ac:dyDescent="0.2">
      <c r="B120" s="1698" t="s">
        <v>726</v>
      </c>
      <c r="C120" s="1047" t="s">
        <v>1307</v>
      </c>
      <c r="D120" s="651" t="s">
        <v>752</v>
      </c>
      <c r="E120" s="652">
        <v>774</v>
      </c>
      <c r="F120" s="652">
        <v>740</v>
      </c>
      <c r="G120" s="1044">
        <v>197.12643358320005</v>
      </c>
      <c r="H120" s="1044">
        <v>206.92415351520003</v>
      </c>
      <c r="I120" s="1044">
        <v>208.7391157632</v>
      </c>
      <c r="J120" s="1044">
        <v>212.58437476320006</v>
      </c>
      <c r="K120" s="1044">
        <v>221.47461357120005</v>
      </c>
    </row>
    <row r="121" spans="2:11" s="616" customFormat="1" x14ac:dyDescent="0.2">
      <c r="B121" s="1698" t="s">
        <v>726</v>
      </c>
      <c r="C121" s="1048" t="s">
        <v>738</v>
      </c>
      <c r="D121" s="651" t="s">
        <v>753</v>
      </c>
      <c r="E121" s="652">
        <v>774</v>
      </c>
      <c r="F121" s="652">
        <v>741</v>
      </c>
      <c r="G121" s="1044">
        <v>197.17965196776007</v>
      </c>
      <c r="H121" s="1044">
        <v>206.990435526336</v>
      </c>
      <c r="I121" s="1044">
        <v>208.80781772400002</v>
      </c>
      <c r="J121" s="1044">
        <v>212.6582037360001</v>
      </c>
      <c r="K121" s="1044">
        <v>221.56029619574406</v>
      </c>
    </row>
    <row r="122" spans="2:11" s="616" customFormat="1" x14ac:dyDescent="0.2">
      <c r="B122" s="1698" t="s">
        <v>726</v>
      </c>
      <c r="C122" s="1048" t="s">
        <v>738</v>
      </c>
      <c r="D122" s="651" t="s">
        <v>754</v>
      </c>
      <c r="E122" s="652">
        <v>774</v>
      </c>
      <c r="F122" s="652">
        <v>941</v>
      </c>
      <c r="G122" s="1044">
        <v>212.30433736775998</v>
      </c>
      <c r="H122" s="1044">
        <v>224.72784624153604</v>
      </c>
      <c r="I122" s="1044">
        <v>227.029218372</v>
      </c>
      <c r="J122" s="1044">
        <v>231.90500678399999</v>
      </c>
      <c r="K122" s="1044">
        <v>243.17782959254401</v>
      </c>
    </row>
    <row r="123" spans="2:11" s="616" customFormat="1" x14ac:dyDescent="0.2">
      <c r="B123" s="1698" t="s">
        <v>726</v>
      </c>
      <c r="C123" s="1048" t="s">
        <v>738</v>
      </c>
      <c r="D123" s="651" t="s">
        <v>755</v>
      </c>
      <c r="E123" s="652">
        <v>774</v>
      </c>
      <c r="F123" s="652">
        <v>1161</v>
      </c>
      <c r="G123" s="1044">
        <v>228.77640152136001</v>
      </c>
      <c r="H123" s="1044">
        <v>244.07390824185606</v>
      </c>
      <c r="I123" s="1044">
        <v>246.90766929840009</v>
      </c>
      <c r="J123" s="1044">
        <v>252.91140035040007</v>
      </c>
      <c r="K123" s="1044">
        <v>266.79202654262406</v>
      </c>
    </row>
    <row r="124" spans="2:11" s="616" customFormat="1" x14ac:dyDescent="0.2">
      <c r="B124" s="1698" t="s">
        <v>726</v>
      </c>
      <c r="C124" s="1048" t="s">
        <v>1239</v>
      </c>
      <c r="D124" s="651" t="s">
        <v>756</v>
      </c>
      <c r="E124" s="652">
        <v>775</v>
      </c>
      <c r="F124" s="652">
        <v>367</v>
      </c>
      <c r="G124" s="1044">
        <v>168.73847575991999</v>
      </c>
      <c r="H124" s="1044">
        <v>173.66346297907199</v>
      </c>
      <c r="I124" s="1044">
        <v>174.57578400240001</v>
      </c>
      <c r="J124" s="1044">
        <v>176.50866752640002</v>
      </c>
      <c r="K124" s="1044">
        <v>180.97749423388805</v>
      </c>
    </row>
    <row r="125" spans="2:11" s="616" customFormat="1" x14ac:dyDescent="0.2">
      <c r="B125" s="1698" t="s">
        <v>726</v>
      </c>
      <c r="C125" s="1048" t="s">
        <v>738</v>
      </c>
      <c r="D125" s="651" t="s">
        <v>1308</v>
      </c>
      <c r="E125" s="652">
        <v>775</v>
      </c>
      <c r="F125" s="652">
        <v>386</v>
      </c>
      <c r="G125" s="1044">
        <v>170.03263612896001</v>
      </c>
      <c r="H125" s="1044">
        <v>175.205832253056</v>
      </c>
      <c r="I125" s="1044">
        <v>176.16413232000005</v>
      </c>
      <c r="J125" s="1044">
        <v>178.19442907199999</v>
      </c>
      <c r="K125" s="1044">
        <v>182.88847516262402</v>
      </c>
    </row>
    <row r="126" spans="2:11" s="616" customFormat="1" x14ac:dyDescent="0.2">
      <c r="B126" s="1698" t="s">
        <v>726</v>
      </c>
      <c r="C126" s="1048" t="s">
        <v>738</v>
      </c>
      <c r="D126" s="651" t="s">
        <v>1309</v>
      </c>
      <c r="E126" s="652">
        <v>775</v>
      </c>
      <c r="F126" s="652">
        <v>387</v>
      </c>
      <c r="G126" s="1044">
        <v>170.08585451352002</v>
      </c>
      <c r="H126" s="1044">
        <v>175.27211426419203</v>
      </c>
      <c r="I126" s="1044">
        <v>176.23283428079998</v>
      </c>
      <c r="J126" s="1044">
        <v>178.26825804480004</v>
      </c>
      <c r="K126" s="1044">
        <v>182.974157787168</v>
      </c>
    </row>
    <row r="127" spans="2:11" s="616" customFormat="1" ht="25.5" x14ac:dyDescent="0.2">
      <c r="B127" s="1698" t="s">
        <v>726</v>
      </c>
      <c r="C127" s="1047" t="s">
        <v>1244</v>
      </c>
      <c r="D127" s="651" t="s">
        <v>1310</v>
      </c>
      <c r="E127" s="652">
        <v>775</v>
      </c>
      <c r="F127" s="652">
        <v>739</v>
      </c>
      <c r="G127" s="1044">
        <v>197.12038370904006</v>
      </c>
      <c r="H127" s="1044">
        <v>206.90504001446408</v>
      </c>
      <c r="I127" s="1044">
        <v>208.71758231280003</v>
      </c>
      <c r="J127" s="1044">
        <v>212.55771430080003</v>
      </c>
      <c r="K127" s="1044">
        <v>221.436099457056</v>
      </c>
    </row>
    <row r="128" spans="2:11" s="616" customFormat="1" ht="63.75" x14ac:dyDescent="0.2">
      <c r="B128" s="1698" t="s">
        <v>726</v>
      </c>
      <c r="C128" s="1047" t="s">
        <v>1311</v>
      </c>
      <c r="D128" s="653" t="s">
        <v>1312</v>
      </c>
      <c r="E128" s="652">
        <v>775</v>
      </c>
      <c r="F128" s="652">
        <v>740</v>
      </c>
      <c r="G128" s="1044">
        <v>197.17360209360004</v>
      </c>
      <c r="H128" s="1044">
        <v>206.97132202560002</v>
      </c>
      <c r="I128" s="1044">
        <v>208.78628427360005</v>
      </c>
      <c r="J128" s="1044">
        <v>212.63154327360004</v>
      </c>
      <c r="K128" s="1044">
        <v>221.52178208160009</v>
      </c>
    </row>
    <row r="129" spans="2:11" s="616" customFormat="1" ht="51" x14ac:dyDescent="0.2">
      <c r="B129" s="1698" t="s">
        <v>726</v>
      </c>
      <c r="C129" s="1047" t="s">
        <v>1313</v>
      </c>
      <c r="D129" s="653" t="s">
        <v>1314</v>
      </c>
      <c r="E129" s="652">
        <v>775</v>
      </c>
      <c r="F129" s="652">
        <v>741</v>
      </c>
      <c r="G129" s="1044">
        <v>197.27398898856003</v>
      </c>
      <c r="H129" s="1044">
        <v>207.08477254713605</v>
      </c>
      <c r="I129" s="1044">
        <v>208.90215474479999</v>
      </c>
      <c r="J129" s="1044">
        <v>212.75254075680002</v>
      </c>
      <c r="K129" s="1044">
        <v>221.65463321654403</v>
      </c>
    </row>
    <row r="130" spans="2:11" s="616" customFormat="1" x14ac:dyDescent="0.2">
      <c r="B130" s="1698" t="s">
        <v>726</v>
      </c>
      <c r="C130" s="1048" t="s">
        <v>1239</v>
      </c>
      <c r="D130" s="651" t="s">
        <v>757</v>
      </c>
      <c r="E130" s="652">
        <v>775</v>
      </c>
      <c r="F130" s="652">
        <v>795</v>
      </c>
      <c r="G130" s="1044">
        <v>200.8553094108</v>
      </c>
      <c r="H130" s="1044">
        <v>211.37152880448005</v>
      </c>
      <c r="I130" s="1044">
        <v>213.31958828400002</v>
      </c>
      <c r="J130" s="1044">
        <v>217.44683294399999</v>
      </c>
      <c r="K130" s="1044">
        <v>226.98902259792001</v>
      </c>
    </row>
    <row r="131" spans="2:11" s="616" customFormat="1" ht="63.75" x14ac:dyDescent="0.2">
      <c r="B131" s="1698" t="s">
        <v>726</v>
      </c>
      <c r="C131" s="1047" t="s">
        <v>1315</v>
      </c>
      <c r="D131" s="653" t="s">
        <v>1316</v>
      </c>
      <c r="E131" s="652">
        <v>775</v>
      </c>
      <c r="F131" s="652">
        <v>940</v>
      </c>
      <c r="G131" s="1044">
        <v>212.34545600399997</v>
      </c>
      <c r="H131" s="1044">
        <v>224.75590125119996</v>
      </c>
      <c r="I131" s="1044">
        <v>227.05485343200004</v>
      </c>
      <c r="J131" s="1044">
        <v>231.92551483200003</v>
      </c>
      <c r="K131" s="1044">
        <v>243.18648398880003</v>
      </c>
    </row>
    <row r="132" spans="2:11" s="616" customFormat="1" ht="51" x14ac:dyDescent="0.2">
      <c r="B132" s="1698" t="s">
        <v>726</v>
      </c>
      <c r="C132" s="1047" t="s">
        <v>1243</v>
      </c>
      <c r="D132" s="651" t="s">
        <v>758</v>
      </c>
      <c r="E132" s="652">
        <v>775</v>
      </c>
      <c r="F132" s="652">
        <v>995</v>
      </c>
      <c r="G132" s="1044">
        <v>215.97999481080004</v>
      </c>
      <c r="H132" s="1044">
        <v>229.10893951968004</v>
      </c>
      <c r="I132" s="1044">
        <v>231.540988932</v>
      </c>
      <c r="J132" s="1044">
        <v>236.693635992</v>
      </c>
      <c r="K132" s="1044">
        <v>248.60655599471997</v>
      </c>
    </row>
    <row r="133" spans="2:11" s="616" customFormat="1" ht="63.75" x14ac:dyDescent="0.2">
      <c r="B133" s="1698" t="s">
        <v>726</v>
      </c>
      <c r="C133" s="1047" t="s">
        <v>1317</v>
      </c>
      <c r="D133" s="653" t="s">
        <v>1318</v>
      </c>
      <c r="E133" s="652">
        <v>775</v>
      </c>
      <c r="F133" s="652">
        <v>1160</v>
      </c>
      <c r="G133" s="1044">
        <v>228.77035164720004</v>
      </c>
      <c r="H133" s="1044">
        <v>244.05479474112005</v>
      </c>
      <c r="I133" s="1044">
        <v>246.88613584800004</v>
      </c>
      <c r="J133" s="1044">
        <v>252.88473988800004</v>
      </c>
      <c r="K133" s="1044">
        <v>266.75351242848001</v>
      </c>
    </row>
    <row r="134" spans="2:11" s="616" customFormat="1" ht="25.5" x14ac:dyDescent="0.2">
      <c r="B134" s="1698" t="s">
        <v>726</v>
      </c>
      <c r="C134" s="1047" t="s">
        <v>1236</v>
      </c>
      <c r="D134" s="651" t="s">
        <v>1319</v>
      </c>
      <c r="E134" s="652">
        <v>775</v>
      </c>
      <c r="F134" s="652">
        <v>1160</v>
      </c>
      <c r="G134" s="1044">
        <v>228.77035164720004</v>
      </c>
      <c r="H134" s="1044">
        <v>244.05479474112005</v>
      </c>
      <c r="I134" s="1044">
        <v>246.88613584800004</v>
      </c>
      <c r="J134" s="1044">
        <v>252.88473988800004</v>
      </c>
      <c r="K134" s="1044">
        <v>266.75351242848001</v>
      </c>
    </row>
    <row r="135" spans="2:11" s="616" customFormat="1" x14ac:dyDescent="0.2">
      <c r="B135" s="1698" t="s">
        <v>726</v>
      </c>
      <c r="C135" s="1048" t="s">
        <v>738</v>
      </c>
      <c r="D135" s="651" t="s">
        <v>1320</v>
      </c>
      <c r="E135" s="652">
        <v>775</v>
      </c>
      <c r="F135" s="652">
        <v>1160</v>
      </c>
      <c r="G135" s="1044">
        <v>228.77035164720004</v>
      </c>
      <c r="H135" s="1044">
        <v>244.05479474112005</v>
      </c>
      <c r="I135" s="1044">
        <v>246.88613584800004</v>
      </c>
      <c r="J135" s="1044">
        <v>252.88473988800004</v>
      </c>
      <c r="K135" s="1044">
        <v>266.75351242848001</v>
      </c>
    </row>
    <row r="136" spans="2:11" s="616" customFormat="1" ht="51" x14ac:dyDescent="0.2">
      <c r="B136" s="1698" t="s">
        <v>726</v>
      </c>
      <c r="C136" s="1047" t="s">
        <v>1243</v>
      </c>
      <c r="D136" s="651" t="s">
        <v>759</v>
      </c>
      <c r="E136" s="652">
        <v>775</v>
      </c>
      <c r="F136" s="652">
        <v>1215</v>
      </c>
      <c r="G136" s="1044">
        <v>232.45205896439998</v>
      </c>
      <c r="H136" s="1044">
        <v>248.45500152000005</v>
      </c>
      <c r="I136" s="1044">
        <v>251.41943985840004</v>
      </c>
      <c r="J136" s="1044">
        <v>257.70002955839999</v>
      </c>
      <c r="K136" s="1044">
        <v>272.22075294479998</v>
      </c>
    </row>
    <row r="137" spans="2:11" s="616" customFormat="1" ht="63.75" x14ac:dyDescent="0.2">
      <c r="B137" s="1698" t="s">
        <v>726</v>
      </c>
      <c r="C137" s="1047" t="s">
        <v>1321</v>
      </c>
      <c r="D137" s="653" t="s">
        <v>1322</v>
      </c>
      <c r="E137" s="652">
        <v>775</v>
      </c>
      <c r="F137" s="652">
        <v>1362</v>
      </c>
      <c r="G137" s="1044">
        <v>242.25623893152004</v>
      </c>
      <c r="H137" s="1044">
        <v>260.17953459379203</v>
      </c>
      <c r="I137" s="1044">
        <v>263.49970553280002</v>
      </c>
      <c r="J137" s="1044">
        <v>270.53396599680002</v>
      </c>
      <c r="K137" s="1044">
        <v>286.79717618956806</v>
      </c>
    </row>
    <row r="138" spans="2:11" s="616" customFormat="1" ht="63.75" x14ac:dyDescent="0.2">
      <c r="B138" s="1698" t="s">
        <v>726</v>
      </c>
      <c r="C138" s="1047" t="s">
        <v>1323</v>
      </c>
      <c r="D138" s="651" t="s">
        <v>1324</v>
      </c>
      <c r="E138" s="652">
        <v>775</v>
      </c>
      <c r="F138" s="652">
        <v>1417</v>
      </c>
      <c r="G138" s="1044">
        <v>245.93794624872007</v>
      </c>
      <c r="H138" s="1044">
        <v>264.57974137267212</v>
      </c>
      <c r="I138" s="1044">
        <v>268.03300954320008</v>
      </c>
      <c r="J138" s="1044">
        <v>275.34925566720005</v>
      </c>
      <c r="K138" s="1044">
        <v>292.2644167058881</v>
      </c>
    </row>
    <row r="139" spans="2:11" s="616" customFormat="1" ht="25.5" x14ac:dyDescent="0.2">
      <c r="B139" s="1698" t="s">
        <v>726</v>
      </c>
      <c r="C139" s="1047" t="s">
        <v>1236</v>
      </c>
      <c r="D139" s="651" t="s">
        <v>1325</v>
      </c>
      <c r="E139" s="652">
        <v>776</v>
      </c>
      <c r="F139" s="652">
        <v>1364</v>
      </c>
      <c r="G139" s="1044">
        <v>242.50418123184005</v>
      </c>
      <c r="H139" s="1044">
        <v>260.453604147264</v>
      </c>
      <c r="I139" s="1044">
        <v>263.77861498560003</v>
      </c>
      <c r="J139" s="1044">
        <v>270.82312947360003</v>
      </c>
      <c r="K139" s="1044">
        <v>287.11004696985606</v>
      </c>
    </row>
    <row r="140" spans="2:11" s="616" customFormat="1" x14ac:dyDescent="0.2">
      <c r="B140" s="1698" t="s">
        <v>726</v>
      </c>
      <c r="C140" s="1048" t="s">
        <v>736</v>
      </c>
      <c r="D140" s="651" t="s">
        <v>1305</v>
      </c>
      <c r="E140" s="652">
        <v>780</v>
      </c>
      <c r="F140" s="652">
        <v>1018</v>
      </c>
      <c r="G140" s="1044">
        <v>217.29835467648005</v>
      </c>
      <c r="H140" s="1044">
        <v>230.72776279660806</v>
      </c>
      <c r="I140" s="1044">
        <v>233.21547105120007</v>
      </c>
      <c r="J140" s="1044">
        <v>238.48603938720007</v>
      </c>
      <c r="K140" s="1044">
        <v>250.67159338003199</v>
      </c>
    </row>
    <row r="141" spans="2:11" s="616" customFormat="1" ht="51" x14ac:dyDescent="0.2">
      <c r="B141" s="1698" t="s">
        <v>726</v>
      </c>
      <c r="C141" s="1047" t="s">
        <v>1259</v>
      </c>
      <c r="D141" s="651" t="s">
        <v>1305</v>
      </c>
      <c r="E141" s="652">
        <v>780</v>
      </c>
      <c r="F141" s="652">
        <v>1070</v>
      </c>
      <c r="G141" s="1044">
        <v>221.43359747520009</v>
      </c>
      <c r="H141" s="1044">
        <v>235.54231417728005</v>
      </c>
      <c r="I141" s="1044">
        <v>238.15585981440003</v>
      </c>
      <c r="J141" s="1044">
        <v>243.69303277440005</v>
      </c>
      <c r="K141" s="1044">
        <v>256.49497665792006</v>
      </c>
    </row>
    <row r="142" spans="2:11" s="616" customFormat="1" x14ac:dyDescent="0.2">
      <c r="B142" s="1698" t="s">
        <v>726</v>
      </c>
      <c r="C142" s="1048" t="s">
        <v>736</v>
      </c>
      <c r="D142" s="651" t="s">
        <v>1306</v>
      </c>
      <c r="E142" s="652">
        <v>780</v>
      </c>
      <c r="F142" s="652">
        <v>1218</v>
      </c>
      <c r="G142" s="1044">
        <v>232.42304007648005</v>
      </c>
      <c r="H142" s="1044">
        <v>248.46517351180802</v>
      </c>
      <c r="I142" s="1044">
        <v>251.43687169920008</v>
      </c>
      <c r="J142" s="1044">
        <v>257.73284243520004</v>
      </c>
      <c r="K142" s="1044">
        <v>272.28912677683206</v>
      </c>
    </row>
    <row r="143" spans="2:11" s="616" customFormat="1" ht="51" x14ac:dyDescent="0.2">
      <c r="B143" s="1698" t="s">
        <v>726</v>
      </c>
      <c r="C143" s="1047" t="s">
        <v>1259</v>
      </c>
      <c r="D143" s="651" t="s">
        <v>1306</v>
      </c>
      <c r="E143" s="652">
        <v>780</v>
      </c>
      <c r="F143" s="652">
        <v>1270</v>
      </c>
      <c r="G143" s="1044">
        <v>236.55828287520004</v>
      </c>
      <c r="H143" s="1044">
        <v>253.27972489248009</v>
      </c>
      <c r="I143" s="1044">
        <v>256.37726046239999</v>
      </c>
      <c r="J143" s="1044">
        <v>262.93983582240003</v>
      </c>
      <c r="K143" s="1044">
        <v>278.11251005472013</v>
      </c>
    </row>
    <row r="144" spans="2:11" s="616" customFormat="1" ht="38.25" x14ac:dyDescent="0.2">
      <c r="B144" s="1698" t="s">
        <v>726</v>
      </c>
      <c r="C144" s="1047" t="s">
        <v>1300</v>
      </c>
      <c r="D144" s="651">
        <v>434</v>
      </c>
      <c r="E144" s="652">
        <v>788</v>
      </c>
      <c r="F144" s="652">
        <v>758</v>
      </c>
      <c r="G144" s="1044">
        <v>199.54658832768007</v>
      </c>
      <c r="H144" s="1044">
        <v>209.579453538048</v>
      </c>
      <c r="I144" s="1044">
        <v>211.43797487999998</v>
      </c>
      <c r="J144" s="1044">
        <v>215.375520096</v>
      </c>
      <c r="K144" s="1044">
        <v>224.479124635392</v>
      </c>
    </row>
    <row r="145" spans="2:11" s="616" customFormat="1" ht="25.5" x14ac:dyDescent="0.2">
      <c r="B145" s="1698" t="s">
        <v>726</v>
      </c>
      <c r="C145" s="1047" t="s">
        <v>1244</v>
      </c>
      <c r="D145" s="651" t="s">
        <v>1326</v>
      </c>
      <c r="E145" s="652">
        <v>788</v>
      </c>
      <c r="F145" s="652">
        <v>949</v>
      </c>
      <c r="G145" s="1044">
        <v>208.06040191464004</v>
      </c>
      <c r="H145" s="1044">
        <v>220.58841980102406</v>
      </c>
      <c r="I145" s="1044">
        <v>222.90915152880009</v>
      </c>
      <c r="J145" s="1044">
        <v>227.82595603680005</v>
      </c>
      <c r="K145" s="1044">
        <v>239.19360805929608</v>
      </c>
    </row>
    <row r="146" spans="2:11" s="616" customFormat="1" ht="25.5" x14ac:dyDescent="0.2">
      <c r="B146" s="1698" t="s">
        <v>726</v>
      </c>
      <c r="C146" s="1047" t="s">
        <v>1244</v>
      </c>
      <c r="D146" s="651" t="s">
        <v>1319</v>
      </c>
      <c r="E146" s="652">
        <v>788</v>
      </c>
      <c r="F146" s="652">
        <v>1169</v>
      </c>
      <c r="G146" s="1044">
        <v>224.53246606824007</v>
      </c>
      <c r="H146" s="1044">
        <v>239.93448180134408</v>
      </c>
      <c r="I146" s="1044">
        <v>242.7876024552001</v>
      </c>
      <c r="J146" s="1044">
        <v>248.83234960320007</v>
      </c>
      <c r="K146" s="1044">
        <v>262.80780500937601</v>
      </c>
    </row>
    <row r="147" spans="2:11" s="616" customFormat="1" x14ac:dyDescent="0.2">
      <c r="B147" s="1698" t="s">
        <v>726</v>
      </c>
      <c r="C147" s="1048" t="s">
        <v>760</v>
      </c>
      <c r="D147" s="651" t="s">
        <v>1327</v>
      </c>
      <c r="E147" s="652">
        <v>922</v>
      </c>
      <c r="F147" s="652">
        <v>1127</v>
      </c>
      <c r="G147" s="1044">
        <v>239.98548531672009</v>
      </c>
      <c r="H147" s="1044">
        <v>254.83882873363206</v>
      </c>
      <c r="I147" s="1044">
        <v>257.59031150160001</v>
      </c>
      <c r="J147" s="1044">
        <v>263.41972414560007</v>
      </c>
      <c r="K147" s="1044">
        <v>276.89732617852803</v>
      </c>
    </row>
    <row r="148" spans="2:11" s="616" customFormat="1" ht="25.5" x14ac:dyDescent="0.2">
      <c r="B148" s="1698" t="s">
        <v>726</v>
      </c>
      <c r="C148" s="1047" t="s">
        <v>1248</v>
      </c>
      <c r="D148" s="651" t="s">
        <v>1328</v>
      </c>
      <c r="E148" s="652">
        <v>964</v>
      </c>
      <c r="F148" s="652">
        <v>1001</v>
      </c>
      <c r="G148" s="1044">
        <v>233.23280035176003</v>
      </c>
      <c r="H148" s="1044">
        <v>246.44012682009603</v>
      </c>
      <c r="I148" s="1044">
        <v>248.88669593040004</v>
      </c>
      <c r="J148" s="1044">
        <v>254.07010506240007</v>
      </c>
      <c r="K148" s="1044">
        <v>266.05414697558405</v>
      </c>
    </row>
    <row r="149" spans="2:11" s="616" customFormat="1" ht="25.5" x14ac:dyDescent="0.2">
      <c r="B149" s="1698" t="s">
        <v>726</v>
      </c>
      <c r="C149" s="1047" t="s">
        <v>1248</v>
      </c>
      <c r="D149" s="651" t="s">
        <v>1329</v>
      </c>
      <c r="E149" s="652">
        <v>964</v>
      </c>
      <c r="F149" s="652">
        <v>1201</v>
      </c>
      <c r="G149" s="1044">
        <v>248.35748575176012</v>
      </c>
      <c r="H149" s="1044">
        <v>264.17753753529604</v>
      </c>
      <c r="I149" s="1044">
        <v>267.10809657840002</v>
      </c>
      <c r="J149" s="1044">
        <v>273.31690811040005</v>
      </c>
      <c r="K149" s="1044">
        <v>287.67168037238406</v>
      </c>
    </row>
    <row r="150" spans="2:11" s="616" customFormat="1" ht="25.5" x14ac:dyDescent="0.2">
      <c r="B150" s="1698" t="s">
        <v>726</v>
      </c>
      <c r="C150" s="1047" t="s">
        <v>1248</v>
      </c>
      <c r="D150" s="651" t="s">
        <v>1330</v>
      </c>
      <c r="E150" s="652">
        <v>964</v>
      </c>
      <c r="F150" s="652">
        <v>1401</v>
      </c>
      <c r="G150" s="1044">
        <v>261.68976775656006</v>
      </c>
      <c r="H150" s="1044">
        <v>280.12254485529604</v>
      </c>
      <c r="I150" s="1044">
        <v>283.53709383120002</v>
      </c>
      <c r="J150" s="1044">
        <v>290.77130776320007</v>
      </c>
      <c r="K150" s="1044">
        <v>307.49681037398403</v>
      </c>
    </row>
    <row r="151" spans="2:11" s="616" customFormat="1" ht="25.5" x14ac:dyDescent="0.2">
      <c r="B151" s="1698" t="s">
        <v>726</v>
      </c>
      <c r="C151" s="1047" t="s">
        <v>1260</v>
      </c>
      <c r="D151" s="651" t="s">
        <v>1331</v>
      </c>
      <c r="E151" s="652">
        <v>966</v>
      </c>
      <c r="F151" s="652">
        <v>1009</v>
      </c>
      <c r="G151" s="1044">
        <v>233.94155849064003</v>
      </c>
      <c r="H151" s="1044">
        <v>247.25339397158399</v>
      </c>
      <c r="I151" s="1044">
        <v>249.71932267920008</v>
      </c>
      <c r="J151" s="1044">
        <v>254.94374790720002</v>
      </c>
      <c r="K151" s="1044">
        <v>267.02261903433606</v>
      </c>
    </row>
    <row r="152" spans="2:11" s="616" customFormat="1" ht="25.5" x14ac:dyDescent="0.2">
      <c r="B152" s="1698" t="s">
        <v>726</v>
      </c>
      <c r="C152" s="1047" t="s">
        <v>1260</v>
      </c>
      <c r="D152" s="651" t="s">
        <v>1266</v>
      </c>
      <c r="E152" s="652">
        <v>966</v>
      </c>
      <c r="F152" s="652">
        <v>1209</v>
      </c>
      <c r="G152" s="1044">
        <v>249.06624389064007</v>
      </c>
      <c r="H152" s="1044">
        <v>264.99080468678403</v>
      </c>
      <c r="I152" s="1044">
        <v>267.94072332720009</v>
      </c>
      <c r="J152" s="1044">
        <v>274.19055095520002</v>
      </c>
      <c r="K152" s="1044">
        <v>288.64015243113607</v>
      </c>
    </row>
    <row r="153" spans="2:11" s="616" customFormat="1" ht="51" x14ac:dyDescent="0.2">
      <c r="B153" s="1698" t="s">
        <v>726</v>
      </c>
      <c r="C153" s="1047" t="s">
        <v>1252</v>
      </c>
      <c r="D153" s="651" t="s">
        <v>1332</v>
      </c>
      <c r="E153" s="652">
        <v>970</v>
      </c>
      <c r="F153" s="652">
        <v>1009</v>
      </c>
      <c r="G153" s="1044">
        <v>234.31890657384005</v>
      </c>
      <c r="H153" s="1044">
        <v>247.63074205478404</v>
      </c>
      <c r="I153" s="1044">
        <v>250.09667076240004</v>
      </c>
      <c r="J153" s="1044">
        <v>255.32109599040007</v>
      </c>
      <c r="K153" s="1044">
        <v>267.39996711753599</v>
      </c>
    </row>
    <row r="154" spans="2:11" s="616" customFormat="1" ht="51" x14ac:dyDescent="0.2">
      <c r="B154" s="1698" t="s">
        <v>726</v>
      </c>
      <c r="C154" s="1047" t="s">
        <v>1254</v>
      </c>
      <c r="D154" s="651" t="s">
        <v>1332</v>
      </c>
      <c r="E154" s="652">
        <v>970</v>
      </c>
      <c r="F154" s="652">
        <v>1056</v>
      </c>
      <c r="G154" s="1044">
        <v>237.43336128336</v>
      </c>
      <c r="H154" s="1044">
        <v>251.35918721337606</v>
      </c>
      <c r="I154" s="1044">
        <v>253.93885355520007</v>
      </c>
      <c r="J154" s="1044">
        <v>259.4042483472</v>
      </c>
      <c r="K154" s="1044">
        <v>272.04024110630405</v>
      </c>
    </row>
    <row r="155" spans="2:11" s="616" customFormat="1" ht="51" x14ac:dyDescent="0.2">
      <c r="B155" s="1698" t="s">
        <v>726</v>
      </c>
      <c r="C155" s="1047" t="s">
        <v>1252</v>
      </c>
      <c r="D155" s="651" t="s">
        <v>1327</v>
      </c>
      <c r="E155" s="652">
        <v>970</v>
      </c>
      <c r="F155" s="652">
        <v>1209</v>
      </c>
      <c r="G155" s="1044">
        <v>249.44359197384</v>
      </c>
      <c r="H155" s="1044">
        <v>265.36815276998402</v>
      </c>
      <c r="I155" s="1044">
        <v>268.31807141040002</v>
      </c>
      <c r="J155" s="1044">
        <v>274.56789903840007</v>
      </c>
      <c r="K155" s="1044">
        <v>289.01750051433606</v>
      </c>
    </row>
    <row r="156" spans="2:11" s="616" customFormat="1" ht="51" x14ac:dyDescent="0.2">
      <c r="B156" s="1698" t="s">
        <v>726</v>
      </c>
      <c r="C156" s="1047" t="s">
        <v>1254</v>
      </c>
      <c r="D156" s="651" t="s">
        <v>1327</v>
      </c>
      <c r="E156" s="652">
        <v>970</v>
      </c>
      <c r="F156" s="652">
        <v>1256</v>
      </c>
      <c r="G156" s="1044">
        <v>252.55804668336003</v>
      </c>
      <c r="H156" s="1044">
        <v>269.09659792857605</v>
      </c>
      <c r="I156" s="1044">
        <v>272.16025420320005</v>
      </c>
      <c r="J156" s="1044">
        <v>278.6510513952</v>
      </c>
      <c r="K156" s="1044">
        <v>293.65777450310412</v>
      </c>
    </row>
    <row r="157" spans="2:11" s="616" customFormat="1" ht="25.5" x14ac:dyDescent="0.2">
      <c r="B157" s="1698" t="s">
        <v>726</v>
      </c>
      <c r="C157" s="1047" t="s">
        <v>1248</v>
      </c>
      <c r="D157" s="651" t="s">
        <v>1333</v>
      </c>
      <c r="E157" s="652">
        <v>970</v>
      </c>
      <c r="F157" s="652">
        <v>1409</v>
      </c>
      <c r="G157" s="1044">
        <v>262.77587397864005</v>
      </c>
      <c r="H157" s="1044">
        <v>281.31316008998402</v>
      </c>
      <c r="I157" s="1044">
        <v>284.74706866320008</v>
      </c>
      <c r="J157" s="1044">
        <v>292.02229869120004</v>
      </c>
      <c r="K157" s="1044">
        <v>308.84263051593604</v>
      </c>
    </row>
    <row r="158" spans="2:11" s="616" customFormat="1" x14ac:dyDescent="0.2">
      <c r="B158" s="1698" t="s">
        <v>726</v>
      </c>
      <c r="C158" s="1048" t="s">
        <v>738</v>
      </c>
      <c r="D158" s="651" t="s">
        <v>761</v>
      </c>
      <c r="E158" s="652">
        <v>972</v>
      </c>
      <c r="F158" s="652">
        <v>387</v>
      </c>
      <c r="G158" s="1044">
        <v>187.63254038232006</v>
      </c>
      <c r="H158" s="1044">
        <v>192.81880013299201</v>
      </c>
      <c r="I158" s="1044">
        <v>193.77952014960005</v>
      </c>
      <c r="J158" s="1044">
        <v>195.81494391360005</v>
      </c>
      <c r="K158" s="1044">
        <v>200.52084365596806</v>
      </c>
    </row>
    <row r="159" spans="2:11" s="616" customFormat="1" ht="51" x14ac:dyDescent="0.2">
      <c r="B159" s="1698" t="s">
        <v>726</v>
      </c>
      <c r="C159" s="1047" t="s">
        <v>1307</v>
      </c>
      <c r="D159" s="651" t="s">
        <v>762</v>
      </c>
      <c r="E159" s="652">
        <v>972</v>
      </c>
      <c r="F159" s="652">
        <v>740</v>
      </c>
      <c r="G159" s="1044">
        <v>214.76745647280003</v>
      </c>
      <c r="H159" s="1044">
        <v>224.56517640480007</v>
      </c>
      <c r="I159" s="1044">
        <v>226.38013865279999</v>
      </c>
      <c r="J159" s="1044">
        <v>230.2253976528001</v>
      </c>
      <c r="K159" s="1044">
        <v>239.11563646080012</v>
      </c>
    </row>
    <row r="160" spans="2:11" s="616" customFormat="1" ht="25.5" x14ac:dyDescent="0.2">
      <c r="B160" s="1698" t="s">
        <v>726</v>
      </c>
      <c r="C160" s="1048" t="s">
        <v>738</v>
      </c>
      <c r="D160" s="653" t="s">
        <v>1334</v>
      </c>
      <c r="E160" s="652">
        <v>972</v>
      </c>
      <c r="F160" s="652">
        <v>741</v>
      </c>
      <c r="G160" s="1044">
        <v>214.82067485736002</v>
      </c>
      <c r="H160" s="1044">
        <v>224.63145841593604</v>
      </c>
      <c r="I160" s="1044">
        <v>226.44884061360008</v>
      </c>
      <c r="J160" s="1044">
        <v>230.29922662560003</v>
      </c>
      <c r="K160" s="1044">
        <v>239.20131908534404</v>
      </c>
    </row>
    <row r="161" spans="2:11" s="616" customFormat="1" x14ac:dyDescent="0.2">
      <c r="B161" s="1698" t="s">
        <v>726</v>
      </c>
      <c r="C161" s="1048"/>
      <c r="D161" s="651"/>
      <c r="E161" s="652">
        <v>972</v>
      </c>
      <c r="F161" s="652">
        <v>941</v>
      </c>
      <c r="G161" s="1044">
        <v>229.94536025736002</v>
      </c>
      <c r="H161" s="1044">
        <v>242.36886913113602</v>
      </c>
      <c r="I161" s="1044">
        <v>244.67024126160004</v>
      </c>
      <c r="J161" s="1044">
        <v>249.54602967360003</v>
      </c>
      <c r="K161" s="1044">
        <v>260.81885248214405</v>
      </c>
    </row>
    <row r="162" spans="2:11" s="616" customFormat="1" x14ac:dyDescent="0.2">
      <c r="B162" s="1698" t="s">
        <v>726</v>
      </c>
      <c r="C162" s="1048" t="s">
        <v>738</v>
      </c>
      <c r="D162" s="651" t="s">
        <v>763</v>
      </c>
      <c r="E162" s="652">
        <v>972</v>
      </c>
      <c r="F162" s="652">
        <v>1161</v>
      </c>
      <c r="G162" s="1044">
        <v>246.41742441096008</v>
      </c>
      <c r="H162" s="1044">
        <v>261.71493113145607</v>
      </c>
      <c r="I162" s="1044">
        <v>264.54869218800002</v>
      </c>
      <c r="J162" s="1044">
        <v>270.55242324000005</v>
      </c>
      <c r="K162" s="1044">
        <v>284.43304943222404</v>
      </c>
    </row>
    <row r="163" spans="2:11" s="616" customFormat="1" x14ac:dyDescent="0.2">
      <c r="B163" s="1698" t="s">
        <v>726</v>
      </c>
      <c r="C163" s="1048" t="s">
        <v>738</v>
      </c>
      <c r="D163" s="651" t="s">
        <v>1335</v>
      </c>
      <c r="E163" s="652">
        <v>973</v>
      </c>
      <c r="F163" s="652">
        <v>386</v>
      </c>
      <c r="G163" s="1044">
        <v>186.54161476896002</v>
      </c>
      <c r="H163" s="1044">
        <v>191.71481089305598</v>
      </c>
      <c r="I163" s="1044">
        <v>192.67311096000003</v>
      </c>
      <c r="J163" s="1044">
        <v>194.703407712</v>
      </c>
      <c r="K163" s="1044">
        <v>199.39745380262406</v>
      </c>
    </row>
    <row r="164" spans="2:11" s="616" customFormat="1" x14ac:dyDescent="0.2">
      <c r="B164" s="1698" t="s">
        <v>726</v>
      </c>
      <c r="C164" s="1048" t="s">
        <v>738</v>
      </c>
      <c r="D164" s="651" t="s">
        <v>1336</v>
      </c>
      <c r="E164" s="652">
        <v>973</v>
      </c>
      <c r="F164" s="652">
        <v>387</v>
      </c>
      <c r="G164" s="1044">
        <v>187.72687740312003</v>
      </c>
      <c r="H164" s="1044">
        <v>192.91313715379204</v>
      </c>
      <c r="I164" s="1044">
        <v>193.87385717040002</v>
      </c>
      <c r="J164" s="1044">
        <v>195.90928093440002</v>
      </c>
      <c r="K164" s="1044">
        <v>200.61518067676803</v>
      </c>
    </row>
    <row r="165" spans="2:11" s="616" customFormat="1" x14ac:dyDescent="0.2">
      <c r="B165" s="1698" t="s">
        <v>726</v>
      </c>
      <c r="C165" s="1048" t="s">
        <v>1239</v>
      </c>
      <c r="D165" s="651" t="s">
        <v>764</v>
      </c>
      <c r="E165" s="652">
        <v>973</v>
      </c>
      <c r="F165" s="652">
        <v>515</v>
      </c>
      <c r="G165" s="1044">
        <v>198.02930039640003</v>
      </c>
      <c r="H165" s="1044">
        <v>204.88770434880007</v>
      </c>
      <c r="I165" s="1044">
        <v>206.15817792240003</v>
      </c>
      <c r="J165" s="1044">
        <v>208.84985922240003</v>
      </c>
      <c r="K165" s="1044">
        <v>215.07302638799999</v>
      </c>
    </row>
    <row r="166" spans="2:11" s="616" customFormat="1" ht="25.5" x14ac:dyDescent="0.2">
      <c r="B166" s="1698" t="s">
        <v>726</v>
      </c>
      <c r="C166" s="1047" t="s">
        <v>1244</v>
      </c>
      <c r="D166" s="651" t="s">
        <v>1337</v>
      </c>
      <c r="E166" s="652">
        <v>973</v>
      </c>
      <c r="F166" s="652">
        <v>739</v>
      </c>
      <c r="G166" s="1044">
        <v>214.76140659864004</v>
      </c>
      <c r="H166" s="1044">
        <v>224.54606290406406</v>
      </c>
      <c r="I166" s="1044">
        <v>226.35860520240004</v>
      </c>
      <c r="J166" s="1044">
        <v>230.19873719040001</v>
      </c>
      <c r="K166" s="1044">
        <v>239.0771223466561</v>
      </c>
    </row>
    <row r="167" spans="2:11" s="616" customFormat="1" ht="38.25" x14ac:dyDescent="0.2">
      <c r="B167" s="1698" t="s">
        <v>726</v>
      </c>
      <c r="C167" s="1047" t="s">
        <v>1338</v>
      </c>
      <c r="D167" s="653" t="s">
        <v>1339</v>
      </c>
      <c r="E167" s="652">
        <v>973</v>
      </c>
      <c r="F167" s="652">
        <v>740</v>
      </c>
      <c r="G167" s="1044">
        <v>214.81462498320005</v>
      </c>
      <c r="H167" s="1044">
        <v>224.61234491520003</v>
      </c>
      <c r="I167" s="1044">
        <v>226.42730716320006</v>
      </c>
      <c r="J167" s="1044">
        <v>230.2725661632</v>
      </c>
      <c r="K167" s="1044">
        <v>239.16280497120002</v>
      </c>
    </row>
    <row r="168" spans="2:11" s="616" customFormat="1" ht="63.75" x14ac:dyDescent="0.2">
      <c r="B168" s="1698" t="s">
        <v>726</v>
      </c>
      <c r="C168" s="1047" t="s">
        <v>1287</v>
      </c>
      <c r="D168" s="653" t="s">
        <v>1340</v>
      </c>
      <c r="E168" s="652">
        <v>973</v>
      </c>
      <c r="F168" s="652">
        <v>940</v>
      </c>
      <c r="G168" s="1044">
        <v>229.98647889360004</v>
      </c>
      <c r="H168" s="1044">
        <v>242.39692414080005</v>
      </c>
      <c r="I168" s="1044">
        <v>244.69587632160002</v>
      </c>
      <c r="J168" s="1044">
        <v>249.56653772160004</v>
      </c>
      <c r="K168" s="1044">
        <v>260.82750687840007</v>
      </c>
    </row>
    <row r="169" spans="2:11" s="616" customFormat="1" x14ac:dyDescent="0.2">
      <c r="B169" s="1698" t="s">
        <v>726</v>
      </c>
      <c r="C169" s="1048" t="s">
        <v>731</v>
      </c>
      <c r="D169" s="651" t="s">
        <v>1341</v>
      </c>
      <c r="E169" s="652">
        <v>973</v>
      </c>
      <c r="F169" s="652">
        <v>991</v>
      </c>
      <c r="G169" s="1044">
        <v>233.36097565176004</v>
      </c>
      <c r="H169" s="1044">
        <v>246.43766585433605</v>
      </c>
      <c r="I169" s="1044">
        <v>248.86003546800004</v>
      </c>
      <c r="J169" s="1044">
        <v>253.99217448000007</v>
      </c>
      <c r="K169" s="1044">
        <v>265.85767987574405</v>
      </c>
    </row>
    <row r="170" spans="2:11" s="616" customFormat="1" ht="51" x14ac:dyDescent="0.2">
      <c r="B170" s="1698" t="s">
        <v>726</v>
      </c>
      <c r="C170" s="1047" t="s">
        <v>1243</v>
      </c>
      <c r="D170" s="651" t="s">
        <v>765</v>
      </c>
      <c r="E170" s="652">
        <v>973</v>
      </c>
      <c r="F170" s="652">
        <v>995</v>
      </c>
      <c r="G170" s="1044">
        <v>233.62101770040002</v>
      </c>
      <c r="H170" s="1044">
        <v>246.7499624092801</v>
      </c>
      <c r="I170" s="1044">
        <v>249.18201182160007</v>
      </c>
      <c r="J170" s="1044">
        <v>254.33465888160003</v>
      </c>
      <c r="K170" s="1044">
        <v>266.24757888432003</v>
      </c>
    </row>
    <row r="171" spans="2:11" s="616" customFormat="1" ht="63.75" x14ac:dyDescent="0.2">
      <c r="B171" s="1698" t="s">
        <v>726</v>
      </c>
      <c r="C171" s="1047" t="s">
        <v>1342</v>
      </c>
      <c r="D171" s="653" t="s">
        <v>1343</v>
      </c>
      <c r="E171" s="652">
        <v>973</v>
      </c>
      <c r="F171" s="652">
        <v>1160</v>
      </c>
      <c r="G171" s="1044">
        <v>246.41137453680003</v>
      </c>
      <c r="H171" s="1044">
        <v>261.69581763072006</v>
      </c>
      <c r="I171" s="1044">
        <v>264.52715873760008</v>
      </c>
      <c r="J171" s="1044">
        <v>270.52576277760005</v>
      </c>
      <c r="K171" s="1044">
        <v>284.39453531808005</v>
      </c>
    </row>
    <row r="172" spans="2:11" s="616" customFormat="1" x14ac:dyDescent="0.2">
      <c r="B172" s="1698" t="s">
        <v>726</v>
      </c>
      <c r="C172" s="1048" t="s">
        <v>731</v>
      </c>
      <c r="D172" s="651" t="s">
        <v>1344</v>
      </c>
      <c r="E172" s="652">
        <v>973</v>
      </c>
      <c r="F172" s="652">
        <v>1211</v>
      </c>
      <c r="G172" s="1044">
        <v>249.83303980536002</v>
      </c>
      <c r="H172" s="1044">
        <v>265.78372785465609</v>
      </c>
      <c r="I172" s="1044">
        <v>268.73848639440001</v>
      </c>
      <c r="J172" s="1044">
        <v>274.99856804640001</v>
      </c>
      <c r="K172" s="1044">
        <v>289.47187682582398</v>
      </c>
    </row>
    <row r="173" spans="2:11" s="616" customFormat="1" ht="51" x14ac:dyDescent="0.2">
      <c r="B173" s="1698" t="s">
        <v>726</v>
      </c>
      <c r="C173" s="1047" t="s">
        <v>1243</v>
      </c>
      <c r="D173" s="651" t="s">
        <v>766</v>
      </c>
      <c r="E173" s="652">
        <v>973</v>
      </c>
      <c r="F173" s="652">
        <v>1215</v>
      </c>
      <c r="G173" s="1044">
        <v>250.09308185400002</v>
      </c>
      <c r="H173" s="1044">
        <v>266.09602440960003</v>
      </c>
      <c r="I173" s="1044">
        <v>269.06046274799996</v>
      </c>
      <c r="J173" s="1044">
        <v>275.34105244800003</v>
      </c>
      <c r="K173" s="1044">
        <v>289.86177583440002</v>
      </c>
    </row>
    <row r="174" spans="2:11" s="616" customFormat="1" ht="51" x14ac:dyDescent="0.2">
      <c r="B174" s="1698" t="s">
        <v>726</v>
      </c>
      <c r="C174" s="1047" t="s">
        <v>1291</v>
      </c>
      <c r="D174" s="653" t="s">
        <v>2304</v>
      </c>
      <c r="E174" s="652">
        <v>973</v>
      </c>
      <c r="F174" s="652">
        <v>1362</v>
      </c>
      <c r="G174" s="1044">
        <v>259.89726182112003</v>
      </c>
      <c r="H174" s="1044">
        <v>277.82055748339207</v>
      </c>
      <c r="I174" s="1044">
        <v>281.14072842240012</v>
      </c>
      <c r="J174" s="1044">
        <v>288.17498888640012</v>
      </c>
      <c r="K174" s="1044">
        <v>304.43819907916804</v>
      </c>
    </row>
    <row r="175" spans="2:11" s="616" customFormat="1" ht="63.75" x14ac:dyDescent="0.2">
      <c r="B175" s="1698" t="s">
        <v>726</v>
      </c>
      <c r="C175" s="1047" t="s">
        <v>1323</v>
      </c>
      <c r="D175" s="653" t="s">
        <v>1345</v>
      </c>
      <c r="E175" s="652">
        <v>973</v>
      </c>
      <c r="F175" s="652">
        <v>1417</v>
      </c>
      <c r="G175" s="1044">
        <v>263.57896913832008</v>
      </c>
      <c r="H175" s="1044">
        <v>282.22076426227198</v>
      </c>
      <c r="I175" s="1044">
        <v>285.67403243280012</v>
      </c>
      <c r="J175" s="1044">
        <v>292.99027855680004</v>
      </c>
      <c r="K175" s="1044">
        <v>309.90543959548808</v>
      </c>
    </row>
    <row r="176" spans="2:11" s="616" customFormat="1" ht="25.5" x14ac:dyDescent="0.2">
      <c r="B176" s="1698" t="s">
        <v>726</v>
      </c>
      <c r="C176" s="1047" t="s">
        <v>1236</v>
      </c>
      <c r="D176" s="651" t="s">
        <v>1346</v>
      </c>
      <c r="E176" s="652">
        <v>974</v>
      </c>
      <c r="F176" s="652">
        <v>942</v>
      </c>
      <c r="G176" s="1044">
        <v>230.18725268352006</v>
      </c>
      <c r="H176" s="1044">
        <v>242.62382518387201</v>
      </c>
      <c r="I176" s="1044">
        <v>244.92761726399999</v>
      </c>
      <c r="J176" s="1044">
        <v>249.80853268799999</v>
      </c>
      <c r="K176" s="1044">
        <v>261.093209148288</v>
      </c>
    </row>
    <row r="177" spans="2:11" s="616" customFormat="1" ht="25.5" x14ac:dyDescent="0.2">
      <c r="B177" s="1698" t="s">
        <v>726</v>
      </c>
      <c r="C177" s="1047" t="s">
        <v>1262</v>
      </c>
      <c r="D177" s="651" t="s">
        <v>1331</v>
      </c>
      <c r="E177" s="652">
        <v>976</v>
      </c>
      <c r="F177" s="652">
        <v>1018</v>
      </c>
      <c r="G177" s="1044">
        <v>235.45823118048011</v>
      </c>
      <c r="H177" s="1044">
        <v>248.8876393006081</v>
      </c>
      <c r="I177" s="1044">
        <v>251.37534755520005</v>
      </c>
      <c r="J177" s="1044">
        <v>256.6459158912001</v>
      </c>
      <c r="K177" s="1044">
        <v>268.831469884032</v>
      </c>
    </row>
    <row r="178" spans="2:11" s="616" customFormat="1" ht="25.5" x14ac:dyDescent="0.2">
      <c r="B178" s="1698" t="s">
        <v>726</v>
      </c>
      <c r="C178" s="1047" t="s">
        <v>1262</v>
      </c>
      <c r="D178" s="651" t="s">
        <v>1266</v>
      </c>
      <c r="E178" s="652">
        <v>976</v>
      </c>
      <c r="F178" s="652">
        <v>1218</v>
      </c>
      <c r="G178" s="1044">
        <v>250.58291658048003</v>
      </c>
      <c r="H178" s="1044">
        <v>266.62505001580803</v>
      </c>
      <c r="I178" s="1044">
        <v>269.59674820320004</v>
      </c>
      <c r="J178" s="1044">
        <v>275.89271893920005</v>
      </c>
      <c r="K178" s="1044">
        <v>290.44900328083202</v>
      </c>
    </row>
    <row r="179" spans="2:11" s="616" customFormat="1" ht="38.25" x14ac:dyDescent="0.2">
      <c r="B179" s="1698" t="s">
        <v>726</v>
      </c>
      <c r="C179" s="1047" t="s">
        <v>1258</v>
      </c>
      <c r="D179" s="651" t="s">
        <v>1332</v>
      </c>
      <c r="E179" s="652">
        <v>980</v>
      </c>
      <c r="F179" s="652">
        <v>1018</v>
      </c>
      <c r="G179" s="1044">
        <v>235.78841075328006</v>
      </c>
      <c r="H179" s="1044">
        <v>249.21781887340808</v>
      </c>
      <c r="I179" s="1044">
        <v>251.70552712800003</v>
      </c>
      <c r="J179" s="1044">
        <v>256.97609546400008</v>
      </c>
      <c r="K179" s="1044">
        <v>269.16164945683204</v>
      </c>
    </row>
    <row r="180" spans="2:11" s="616" customFormat="1" ht="51" x14ac:dyDescent="0.2">
      <c r="B180" s="1698" t="s">
        <v>726</v>
      </c>
      <c r="C180" s="1047" t="s">
        <v>1259</v>
      </c>
      <c r="D180" s="651" t="s">
        <v>1332</v>
      </c>
      <c r="E180" s="652">
        <v>980</v>
      </c>
      <c r="F180" s="652">
        <v>1070</v>
      </c>
      <c r="G180" s="1044">
        <v>239.26329440640009</v>
      </c>
      <c r="H180" s="1044">
        <v>253.37201110848002</v>
      </c>
      <c r="I180" s="1044">
        <v>255.98555674560004</v>
      </c>
      <c r="J180" s="1044">
        <v>261.52272970560006</v>
      </c>
      <c r="K180" s="1044">
        <v>274.32467358912004</v>
      </c>
    </row>
    <row r="181" spans="2:11" s="616" customFormat="1" ht="38.25" x14ac:dyDescent="0.2">
      <c r="B181" s="1698" t="s">
        <v>726</v>
      </c>
      <c r="C181" s="1047" t="s">
        <v>1258</v>
      </c>
      <c r="D181" s="651" t="s">
        <v>1327</v>
      </c>
      <c r="E181" s="652">
        <v>980</v>
      </c>
      <c r="F181" s="652">
        <v>1218</v>
      </c>
      <c r="G181" s="1044">
        <v>250.91309615328004</v>
      </c>
      <c r="H181" s="1044">
        <v>266.95522958860801</v>
      </c>
      <c r="I181" s="1044">
        <v>269.92692777600001</v>
      </c>
      <c r="J181" s="1044">
        <v>276.22289851200009</v>
      </c>
      <c r="K181" s="1044">
        <v>290.77918285363205</v>
      </c>
    </row>
    <row r="182" spans="2:11" s="616" customFormat="1" ht="51" x14ac:dyDescent="0.2">
      <c r="B182" s="1698" t="s">
        <v>726</v>
      </c>
      <c r="C182" s="1047" t="s">
        <v>1259</v>
      </c>
      <c r="D182" s="651" t="s">
        <v>1327</v>
      </c>
      <c r="E182" s="652">
        <v>980</v>
      </c>
      <c r="F182" s="652">
        <v>1270</v>
      </c>
      <c r="G182" s="1044">
        <v>254.38797980640001</v>
      </c>
      <c r="H182" s="1044">
        <v>271.10942182368001</v>
      </c>
      <c r="I182" s="1044">
        <v>274.20695739360002</v>
      </c>
      <c r="J182" s="1044">
        <v>280.76953275360006</v>
      </c>
      <c r="K182" s="1044">
        <v>295.94220698592011</v>
      </c>
    </row>
    <row r="183" spans="2:11" s="616" customFormat="1" x14ac:dyDescent="0.2">
      <c r="B183" s="1698" t="s">
        <v>726</v>
      </c>
      <c r="C183" s="1048" t="s">
        <v>736</v>
      </c>
      <c r="D183" s="651" t="s">
        <v>1333</v>
      </c>
      <c r="E183" s="652">
        <v>980</v>
      </c>
      <c r="F183" s="652">
        <v>1418</v>
      </c>
      <c r="G183" s="1044">
        <v>263.58501901248002</v>
      </c>
      <c r="H183" s="1044">
        <v>282.23987776300805</v>
      </c>
      <c r="I183" s="1044">
        <v>285.6955658832</v>
      </c>
      <c r="J183" s="1044">
        <v>293.01693901920004</v>
      </c>
      <c r="K183" s="1044">
        <v>309.94395370963207</v>
      </c>
    </row>
    <row r="184" spans="2:11" s="616" customFormat="1" ht="38.25" x14ac:dyDescent="0.2">
      <c r="B184" s="1698" t="s">
        <v>726</v>
      </c>
      <c r="C184" s="1047" t="s">
        <v>1300</v>
      </c>
      <c r="D184" s="651">
        <v>634</v>
      </c>
      <c r="E184" s="652">
        <v>986</v>
      </c>
      <c r="F184" s="652">
        <v>758</v>
      </c>
      <c r="G184" s="1044">
        <v>217.18761121728002</v>
      </c>
      <c r="H184" s="1044">
        <v>227.22047642764804</v>
      </c>
      <c r="I184" s="1044">
        <v>229.07899776960005</v>
      </c>
      <c r="J184" s="1044">
        <v>233.01654298560007</v>
      </c>
      <c r="K184" s="1044">
        <v>242.12014752499201</v>
      </c>
    </row>
    <row r="185" spans="2:11" s="616" customFormat="1" ht="25.5" x14ac:dyDescent="0.2">
      <c r="B185" s="1698" t="s">
        <v>726</v>
      </c>
      <c r="C185" s="1047" t="s">
        <v>1244</v>
      </c>
      <c r="D185" s="651" t="s">
        <v>1341</v>
      </c>
      <c r="E185" s="652">
        <v>986</v>
      </c>
      <c r="F185" s="652">
        <v>949</v>
      </c>
      <c r="G185" s="1044">
        <v>225.70142480424002</v>
      </c>
      <c r="H185" s="1044">
        <v>238.22944269062401</v>
      </c>
      <c r="I185" s="1044">
        <v>240.55017441840002</v>
      </c>
      <c r="J185" s="1044">
        <v>245.4669789264</v>
      </c>
      <c r="K185" s="1044">
        <v>256.83463094889601</v>
      </c>
    </row>
    <row r="186" spans="2:11" s="616" customFormat="1" ht="25.5" x14ac:dyDescent="0.2">
      <c r="B186" s="1698" t="s">
        <v>726</v>
      </c>
      <c r="C186" s="1047" t="s">
        <v>1244</v>
      </c>
      <c r="D186" s="651" t="s">
        <v>1344</v>
      </c>
      <c r="E186" s="652">
        <v>986</v>
      </c>
      <c r="F186" s="652">
        <v>1169</v>
      </c>
      <c r="G186" s="1044">
        <v>242.17348895783999</v>
      </c>
      <c r="H186" s="1044">
        <v>257.575504690944</v>
      </c>
      <c r="I186" s="1044">
        <v>260.42862534480008</v>
      </c>
      <c r="J186" s="1044">
        <v>266.47337249280002</v>
      </c>
      <c r="K186" s="1044">
        <v>280.44882789897594</v>
      </c>
    </row>
    <row r="187" spans="2:11" s="616" customFormat="1" x14ac:dyDescent="0.2">
      <c r="B187" s="1698" t="s">
        <v>726</v>
      </c>
      <c r="C187" s="1048" t="s">
        <v>760</v>
      </c>
      <c r="D187" s="651" t="s">
        <v>1347</v>
      </c>
      <c r="E187" s="652">
        <v>1122</v>
      </c>
      <c r="F187" s="652">
        <v>1127</v>
      </c>
      <c r="G187" s="1044">
        <v>261.2428768825921</v>
      </c>
      <c r="H187" s="1044">
        <v>275.42000843280005</v>
      </c>
      <c r="I187" s="1044">
        <v>281.24942107680005</v>
      </c>
      <c r="J187" s="1044">
        <v>296.40589395120003</v>
      </c>
      <c r="K187" s="1044">
        <v>299.90354153760006</v>
      </c>
    </row>
    <row r="188" spans="2:11" s="616" customFormat="1" ht="25.5" x14ac:dyDescent="0.2">
      <c r="B188" s="1698" t="s">
        <v>726</v>
      </c>
      <c r="C188" s="1047" t="s">
        <v>1248</v>
      </c>
      <c r="D188" s="651" t="s">
        <v>1348</v>
      </c>
      <c r="E188" s="652">
        <v>1164</v>
      </c>
      <c r="F188" s="652">
        <v>1201</v>
      </c>
      <c r="G188" s="1044">
        <v>269.83796386377605</v>
      </c>
      <c r="H188" s="1044">
        <v>284.93779350960006</v>
      </c>
      <c r="I188" s="1044">
        <v>291.14660504160003</v>
      </c>
      <c r="J188" s="1044">
        <v>307.28951502479998</v>
      </c>
      <c r="K188" s="1044">
        <v>311.014801944</v>
      </c>
    </row>
    <row r="189" spans="2:11" s="616" customFormat="1" ht="25.5" x14ac:dyDescent="0.2">
      <c r="B189" s="1698" t="s">
        <v>726</v>
      </c>
      <c r="C189" s="1047" t="s">
        <v>1248</v>
      </c>
      <c r="D189" s="651" t="s">
        <v>1349</v>
      </c>
      <c r="E189" s="652">
        <v>1164</v>
      </c>
      <c r="F189" s="652">
        <v>1401</v>
      </c>
      <c r="G189" s="1044">
        <v>283.77318247977598</v>
      </c>
      <c r="H189" s="1044">
        <v>301.3667907624</v>
      </c>
      <c r="I189" s="1044">
        <v>308.60100469440005</v>
      </c>
      <c r="J189" s="1044">
        <v>327.40996091760002</v>
      </c>
      <c r="K189" s="1044">
        <v>331.75048927680001</v>
      </c>
    </row>
    <row r="190" spans="2:11" s="616" customFormat="1" x14ac:dyDescent="0.2">
      <c r="B190" s="1698" t="s">
        <v>726</v>
      </c>
      <c r="C190" s="1048" t="s">
        <v>737</v>
      </c>
      <c r="D190" s="651" t="s">
        <v>1350</v>
      </c>
      <c r="E190" s="652">
        <v>1170</v>
      </c>
      <c r="F190" s="652">
        <v>289</v>
      </c>
      <c r="G190" s="1044">
        <v>199.63883352758404</v>
      </c>
      <c r="H190" s="1044">
        <v>203.36703258960003</v>
      </c>
      <c r="I190" s="1044">
        <v>204.90000917760003</v>
      </c>
      <c r="J190" s="1044">
        <v>208.88574830640005</v>
      </c>
      <c r="K190" s="1044">
        <v>209.80553425920002</v>
      </c>
    </row>
    <row r="191" spans="2:11" s="616" customFormat="1" ht="25.5" x14ac:dyDescent="0.2">
      <c r="B191" s="1698" t="s">
        <v>726</v>
      </c>
      <c r="C191" s="1047" t="s">
        <v>1248</v>
      </c>
      <c r="D191" s="651" t="s">
        <v>1347</v>
      </c>
      <c r="E191" s="652">
        <v>1170</v>
      </c>
      <c r="F191" s="652">
        <v>1209</v>
      </c>
      <c r="G191" s="1044">
        <v>270.9010190399041</v>
      </c>
      <c r="H191" s="1044">
        <v>286.10059983120004</v>
      </c>
      <c r="I191" s="1044">
        <v>292.35042745920003</v>
      </c>
      <c r="J191" s="1044">
        <v>308.59997929200006</v>
      </c>
      <c r="K191" s="1044">
        <v>312.3498758688001</v>
      </c>
    </row>
    <row r="192" spans="2:11" s="616" customFormat="1" ht="51" x14ac:dyDescent="0.2">
      <c r="B192" s="1698" t="s">
        <v>726</v>
      </c>
      <c r="C192" s="1047" t="s">
        <v>1254</v>
      </c>
      <c r="D192" s="651" t="s">
        <v>1347</v>
      </c>
      <c r="E192" s="652">
        <v>1170</v>
      </c>
      <c r="F192" s="652">
        <v>1256</v>
      </c>
      <c r="G192" s="1044">
        <v>274.20433236345599</v>
      </c>
      <c r="H192" s="1044">
        <v>289.98995113440009</v>
      </c>
      <c r="I192" s="1044">
        <v>296.48074832640009</v>
      </c>
      <c r="J192" s="1044">
        <v>313.35682102560008</v>
      </c>
      <c r="K192" s="1044">
        <v>317.25129934080007</v>
      </c>
    </row>
    <row r="193" spans="2:11" s="616" customFormat="1" ht="25.5" x14ac:dyDescent="0.2">
      <c r="B193" s="1698" t="s">
        <v>726</v>
      </c>
      <c r="C193" s="1047" t="s">
        <v>1248</v>
      </c>
      <c r="D193" s="651" t="s">
        <v>1351</v>
      </c>
      <c r="E193" s="652">
        <v>1170</v>
      </c>
      <c r="F193" s="652">
        <v>1409</v>
      </c>
      <c r="G193" s="1044">
        <v>284.88340616630404</v>
      </c>
      <c r="H193" s="1044">
        <v>302.5767655944</v>
      </c>
      <c r="I193" s="1044">
        <v>309.85199562240001</v>
      </c>
      <c r="J193" s="1044">
        <v>328.76759369520011</v>
      </c>
      <c r="K193" s="1044">
        <v>333.13273171200007</v>
      </c>
    </row>
    <row r="194" spans="2:11" s="616" customFormat="1" x14ac:dyDescent="0.2">
      <c r="B194" s="1698" t="s">
        <v>726</v>
      </c>
      <c r="C194" s="1048" t="s">
        <v>738</v>
      </c>
      <c r="D194" s="651" t="s">
        <v>767</v>
      </c>
      <c r="E194" s="652">
        <v>1172</v>
      </c>
      <c r="F194" s="652">
        <v>387</v>
      </c>
      <c r="G194" s="1044">
        <v>206.65906648675201</v>
      </c>
      <c r="H194" s="1044">
        <v>211.60921708080002</v>
      </c>
      <c r="I194" s="1044">
        <v>213.64464084480005</v>
      </c>
      <c r="J194" s="1044">
        <v>218.93674263119999</v>
      </c>
      <c r="K194" s="1044">
        <v>220.15799688960004</v>
      </c>
    </row>
    <row r="195" spans="2:11" s="616" customFormat="1" ht="25.5" x14ac:dyDescent="0.2">
      <c r="B195" s="1698" t="s">
        <v>726</v>
      </c>
      <c r="C195" s="1047" t="s">
        <v>1352</v>
      </c>
      <c r="D195" s="651" t="s">
        <v>768</v>
      </c>
      <c r="E195" s="652">
        <v>1172</v>
      </c>
      <c r="F195" s="652">
        <v>740</v>
      </c>
      <c r="G195" s="1044">
        <v>234.81099718560006</v>
      </c>
      <c r="H195" s="1044">
        <v>244.16266707360006</v>
      </c>
      <c r="I195" s="1044">
        <v>248.00792607360006</v>
      </c>
      <c r="J195" s="1044">
        <v>258.00559947360006</v>
      </c>
      <c r="K195" s="1044">
        <v>260.31275487360006</v>
      </c>
    </row>
    <row r="196" spans="2:11" s="616" customFormat="1" x14ac:dyDescent="0.2">
      <c r="B196" s="1698" t="s">
        <v>726</v>
      </c>
      <c r="C196" s="1048" t="s">
        <v>738</v>
      </c>
      <c r="D196" s="651" t="s">
        <v>769</v>
      </c>
      <c r="E196" s="652">
        <v>1172</v>
      </c>
      <c r="F196" s="652">
        <v>741</v>
      </c>
      <c r="G196" s="1044">
        <v>234.91439876361599</v>
      </c>
      <c r="H196" s="1044">
        <v>244.27853754479997</v>
      </c>
      <c r="I196" s="1044">
        <v>248.12892355680003</v>
      </c>
      <c r="J196" s="1044">
        <v>258.13992718800006</v>
      </c>
      <c r="K196" s="1044">
        <v>260.45015879520008</v>
      </c>
    </row>
    <row r="197" spans="2:11" s="616" customFormat="1" x14ac:dyDescent="0.2">
      <c r="B197" s="1698" t="s">
        <v>726</v>
      </c>
      <c r="C197" s="1048" t="s">
        <v>738</v>
      </c>
      <c r="D197" s="651" t="s">
        <v>770</v>
      </c>
      <c r="E197" s="652">
        <v>1172</v>
      </c>
      <c r="F197" s="652">
        <v>941</v>
      </c>
      <c r="G197" s="1044">
        <v>250.64202077481605</v>
      </c>
      <c r="H197" s="1044">
        <v>262.49993819279996</v>
      </c>
      <c r="I197" s="1044">
        <v>267.37572660479998</v>
      </c>
      <c r="J197" s="1044">
        <v>280.05277647600008</v>
      </c>
      <c r="K197" s="1044">
        <v>282.97824952320002</v>
      </c>
    </row>
    <row r="198" spans="2:11" s="616" customFormat="1" x14ac:dyDescent="0.2">
      <c r="B198" s="1698" t="s">
        <v>726</v>
      </c>
      <c r="C198" s="1048" t="s">
        <v>738</v>
      </c>
      <c r="D198" s="651" t="s">
        <v>771</v>
      </c>
      <c r="E198" s="652">
        <v>1172</v>
      </c>
      <c r="F198" s="652">
        <v>1161</v>
      </c>
      <c r="G198" s="1044">
        <v>267.73014669033603</v>
      </c>
      <c r="H198" s="1044">
        <v>282.33122060880004</v>
      </c>
      <c r="I198" s="1044">
        <v>288.33495166080007</v>
      </c>
      <c r="J198" s="1044">
        <v>303.94465239600004</v>
      </c>
      <c r="K198" s="1044">
        <v>307.54689102720016</v>
      </c>
    </row>
    <row r="199" spans="2:11" s="616" customFormat="1" x14ac:dyDescent="0.2">
      <c r="B199" s="1698" t="s">
        <v>726</v>
      </c>
      <c r="C199" s="1048" t="s">
        <v>738</v>
      </c>
      <c r="D199" s="651" t="s">
        <v>1353</v>
      </c>
      <c r="E199" s="652">
        <v>1173</v>
      </c>
      <c r="F199" s="652">
        <v>386</v>
      </c>
      <c r="G199" s="1044">
        <v>206.65000192953602</v>
      </c>
      <c r="H199" s="1044">
        <v>211.58768363040005</v>
      </c>
      <c r="I199" s="1044">
        <v>213.61798038239996</v>
      </c>
      <c r="J199" s="1044">
        <v>218.89675193760002</v>
      </c>
      <c r="K199" s="1044">
        <v>220.11492998879999</v>
      </c>
    </row>
    <row r="200" spans="2:11" s="616" customFormat="1" x14ac:dyDescent="0.2">
      <c r="B200" s="1698" t="s">
        <v>726</v>
      </c>
      <c r="C200" s="1048" t="s">
        <v>738</v>
      </c>
      <c r="D200" s="651">
        <v>831</v>
      </c>
      <c r="E200" s="652">
        <v>1173</v>
      </c>
      <c r="F200" s="652">
        <v>387</v>
      </c>
      <c r="G200" s="1044">
        <v>206.75340350755201</v>
      </c>
      <c r="H200" s="1044">
        <v>211.70355410160002</v>
      </c>
      <c r="I200" s="1044">
        <v>213.73897786560002</v>
      </c>
      <c r="J200" s="1044">
        <v>219.03107965200007</v>
      </c>
      <c r="K200" s="1044">
        <v>220.25233391040001</v>
      </c>
    </row>
    <row r="201" spans="2:11" s="616" customFormat="1" ht="38.25" x14ac:dyDescent="0.2">
      <c r="B201" s="1698" t="s">
        <v>726</v>
      </c>
      <c r="C201" s="1047" t="s">
        <v>1354</v>
      </c>
      <c r="D201" s="653" t="s">
        <v>1355</v>
      </c>
      <c r="E201" s="652">
        <v>1173</v>
      </c>
      <c r="F201" s="652">
        <v>740</v>
      </c>
      <c r="G201" s="1044">
        <v>234.90533420640006</v>
      </c>
      <c r="H201" s="1044">
        <v>244.25700409440012</v>
      </c>
      <c r="I201" s="1044">
        <v>248.10226309440003</v>
      </c>
      <c r="J201" s="1044">
        <v>258.09993649440003</v>
      </c>
      <c r="K201" s="1044">
        <v>260.40709189440008</v>
      </c>
    </row>
    <row r="202" spans="2:11" s="616" customFormat="1" ht="51" x14ac:dyDescent="0.2">
      <c r="B202" s="1698" t="s">
        <v>726</v>
      </c>
      <c r="C202" s="1047" t="s">
        <v>1243</v>
      </c>
      <c r="D202" s="651" t="s">
        <v>772</v>
      </c>
      <c r="E202" s="652">
        <v>1173</v>
      </c>
      <c r="F202" s="652">
        <v>795</v>
      </c>
      <c r="G202" s="1044">
        <v>238.75284909167999</v>
      </c>
      <c r="H202" s="1044">
        <v>248.79030810480009</v>
      </c>
      <c r="I202" s="1044">
        <v>252.91755276480006</v>
      </c>
      <c r="J202" s="1044">
        <v>263.64838888079998</v>
      </c>
      <c r="K202" s="1044">
        <v>266.12473567680007</v>
      </c>
    </row>
    <row r="203" spans="2:11" s="616" customFormat="1" ht="25.5" x14ac:dyDescent="0.2">
      <c r="B203" s="1698" t="s">
        <v>726</v>
      </c>
      <c r="C203" s="1047" t="s">
        <v>1236</v>
      </c>
      <c r="D203" s="651">
        <v>808</v>
      </c>
      <c r="E203" s="652">
        <v>1173</v>
      </c>
      <c r="F203" s="652">
        <v>1160</v>
      </c>
      <c r="G203" s="1044">
        <v>267.76825064351999</v>
      </c>
      <c r="H203" s="1044">
        <v>282.35685566880011</v>
      </c>
      <c r="I203" s="1044">
        <v>288.35545970880003</v>
      </c>
      <c r="J203" s="1044">
        <v>303.95183021280002</v>
      </c>
      <c r="K203" s="1044">
        <v>307.55099263680006</v>
      </c>
    </row>
    <row r="204" spans="2:11" s="616" customFormat="1" ht="51" x14ac:dyDescent="0.2">
      <c r="B204" s="1698" t="s">
        <v>726</v>
      </c>
      <c r="C204" s="1047" t="s">
        <v>1243</v>
      </c>
      <c r="D204" s="651" t="s">
        <v>773</v>
      </c>
      <c r="E204" s="652">
        <v>1173</v>
      </c>
      <c r="F204" s="652">
        <v>1215</v>
      </c>
      <c r="G204" s="1044">
        <v>271.61576552880001</v>
      </c>
      <c r="H204" s="1044">
        <v>286.89015967920005</v>
      </c>
      <c r="I204" s="1044">
        <v>293.1707493792</v>
      </c>
      <c r="J204" s="1044">
        <v>309.50028259920003</v>
      </c>
      <c r="K204" s="1044">
        <v>313.26863641920005</v>
      </c>
    </row>
    <row r="205" spans="2:11" s="616" customFormat="1" ht="25.5" x14ac:dyDescent="0.2">
      <c r="B205" s="1698" t="s">
        <v>726</v>
      </c>
      <c r="C205" s="1047" t="s">
        <v>1236</v>
      </c>
      <c r="D205" s="651">
        <v>810</v>
      </c>
      <c r="E205" s="652">
        <v>1173</v>
      </c>
      <c r="F205" s="652">
        <v>1362</v>
      </c>
      <c r="G205" s="1044">
        <v>281.86310390515206</v>
      </c>
      <c r="H205" s="1044">
        <v>298.97042535359998</v>
      </c>
      <c r="I205" s="1044">
        <v>306.00468581760003</v>
      </c>
      <c r="J205" s="1044">
        <v>324.29376302399999</v>
      </c>
      <c r="K205" s="1044">
        <v>328.51431930240005</v>
      </c>
    </row>
    <row r="206" spans="2:11" s="616" customFormat="1" ht="51" x14ac:dyDescent="0.2">
      <c r="B206" s="1698" t="s">
        <v>726</v>
      </c>
      <c r="C206" s="1047" t="s">
        <v>1241</v>
      </c>
      <c r="D206" s="651" t="s">
        <v>774</v>
      </c>
      <c r="E206" s="652">
        <v>1173</v>
      </c>
      <c r="F206" s="652">
        <v>1417</v>
      </c>
      <c r="G206" s="1044">
        <v>285.71061879043202</v>
      </c>
      <c r="H206" s="1044">
        <v>303.50372936399998</v>
      </c>
      <c r="I206" s="1044">
        <v>310.81997548800007</v>
      </c>
      <c r="J206" s="1044">
        <v>329.84221541040012</v>
      </c>
      <c r="K206" s="1044">
        <v>334.23196308480004</v>
      </c>
    </row>
    <row r="207" spans="2:11" s="616" customFormat="1" ht="25.5" x14ac:dyDescent="0.2">
      <c r="B207" s="1698" t="s">
        <v>726</v>
      </c>
      <c r="C207" s="1047" t="s">
        <v>1236</v>
      </c>
      <c r="D207" s="651">
        <v>7</v>
      </c>
      <c r="E207" s="652">
        <v>1174</v>
      </c>
      <c r="F207" s="652">
        <v>742</v>
      </c>
      <c r="G207" s="1044">
        <v>235.15930587283208</v>
      </c>
      <c r="H207" s="1044">
        <v>244.53591354720004</v>
      </c>
      <c r="I207" s="1044">
        <v>248.39142657120004</v>
      </c>
      <c r="J207" s="1044">
        <v>258.41576043359998</v>
      </c>
      <c r="K207" s="1044">
        <v>260.72906824800009</v>
      </c>
    </row>
    <row r="208" spans="2:11" s="616" customFormat="1" ht="25.5" x14ac:dyDescent="0.2">
      <c r="B208" s="1698" t="s">
        <v>726</v>
      </c>
      <c r="C208" s="1047" t="s">
        <v>1236</v>
      </c>
      <c r="D208" s="651">
        <v>74</v>
      </c>
      <c r="E208" s="652">
        <v>1174</v>
      </c>
      <c r="F208" s="652">
        <v>942</v>
      </c>
      <c r="G208" s="1044">
        <v>250.88692788403202</v>
      </c>
      <c r="H208" s="1044">
        <v>262.75731419520008</v>
      </c>
      <c r="I208" s="1044">
        <v>267.63822961920005</v>
      </c>
      <c r="J208" s="1044">
        <v>280.32860972160006</v>
      </c>
      <c r="K208" s="1044">
        <v>283.25715897599997</v>
      </c>
    </row>
    <row r="209" spans="2:11" s="616" customFormat="1" ht="51" x14ac:dyDescent="0.2">
      <c r="B209" s="1698" t="s">
        <v>726</v>
      </c>
      <c r="C209" s="1047" t="s">
        <v>1241</v>
      </c>
      <c r="D209" s="651" t="s">
        <v>1356</v>
      </c>
      <c r="E209" s="652">
        <v>1174</v>
      </c>
      <c r="F209" s="652">
        <v>1160</v>
      </c>
      <c r="G209" s="1044">
        <v>267.86258766432002</v>
      </c>
      <c r="H209" s="1044">
        <v>282.45119268960008</v>
      </c>
      <c r="I209" s="1044">
        <v>288.4497967296</v>
      </c>
      <c r="J209" s="1044">
        <v>304.0461672336001</v>
      </c>
      <c r="K209" s="1044">
        <v>307.64532965760003</v>
      </c>
    </row>
    <row r="210" spans="2:11" s="616" customFormat="1" ht="25.5" x14ac:dyDescent="0.2">
      <c r="B210" s="1698" t="s">
        <v>726</v>
      </c>
      <c r="C210" s="1047" t="s">
        <v>1236</v>
      </c>
      <c r="D210" s="651" t="s">
        <v>1357</v>
      </c>
      <c r="E210" s="652">
        <v>1174</v>
      </c>
      <c r="F210" s="652">
        <v>1162</v>
      </c>
      <c r="G210" s="1044">
        <v>268.0222223099521</v>
      </c>
      <c r="H210" s="1044">
        <v>282.63576512160006</v>
      </c>
      <c r="I210" s="1044">
        <v>288.64462318560004</v>
      </c>
      <c r="J210" s="1044">
        <v>304.26765415200003</v>
      </c>
      <c r="K210" s="1044">
        <v>307.87296899040001</v>
      </c>
    </row>
    <row r="211" spans="2:11" s="616" customFormat="1" ht="25.5" x14ac:dyDescent="0.2">
      <c r="B211" s="1698" t="s">
        <v>726</v>
      </c>
      <c r="C211" s="1047" t="s">
        <v>1236</v>
      </c>
      <c r="D211" s="651" t="s">
        <v>1358</v>
      </c>
      <c r="E211" s="652">
        <v>1174</v>
      </c>
      <c r="F211" s="652">
        <v>1362</v>
      </c>
      <c r="G211" s="1044">
        <v>281.95744092595203</v>
      </c>
      <c r="H211" s="1044">
        <v>299.06476237440006</v>
      </c>
      <c r="I211" s="1044">
        <v>306.09902283840006</v>
      </c>
      <c r="J211" s="1044">
        <v>324.38810004480001</v>
      </c>
      <c r="K211" s="1044">
        <v>328.60865632320008</v>
      </c>
    </row>
    <row r="212" spans="2:11" s="616" customFormat="1" x14ac:dyDescent="0.2">
      <c r="B212" s="1698" t="s">
        <v>726</v>
      </c>
      <c r="C212" s="1048" t="s">
        <v>736</v>
      </c>
      <c r="D212" s="651" t="s">
        <v>1347</v>
      </c>
      <c r="E212" s="652">
        <v>1180</v>
      </c>
      <c r="F212" s="652">
        <v>1218</v>
      </c>
      <c r="G212" s="1044">
        <v>271.73729622124807</v>
      </c>
      <c r="H212" s="1044">
        <v>287.04909705120002</v>
      </c>
      <c r="I212" s="1044">
        <v>293.34506778720004</v>
      </c>
      <c r="J212" s="1044">
        <v>309.71459170079999</v>
      </c>
      <c r="K212" s="1044">
        <v>313.49217414240002</v>
      </c>
    </row>
    <row r="213" spans="2:11" s="616" customFormat="1" ht="51" x14ac:dyDescent="0.2">
      <c r="B213" s="1698" t="s">
        <v>726</v>
      </c>
      <c r="C213" s="1047" t="s">
        <v>1259</v>
      </c>
      <c r="D213" s="651">
        <v>107</v>
      </c>
      <c r="E213" s="652">
        <v>1180</v>
      </c>
      <c r="F213" s="652">
        <v>1270</v>
      </c>
      <c r="G213" s="1044">
        <v>276.07647104928003</v>
      </c>
      <c r="H213" s="1044">
        <v>292.03665432480005</v>
      </c>
      <c r="I213" s="1044">
        <v>298.59922968480004</v>
      </c>
      <c r="J213" s="1044">
        <v>315.66192562080005</v>
      </c>
      <c r="K213" s="1044">
        <v>319.59947083680004</v>
      </c>
    </row>
    <row r="214" spans="2:11" s="616" customFormat="1" x14ac:dyDescent="0.2">
      <c r="B214" s="1698" t="s">
        <v>726</v>
      </c>
      <c r="C214" s="1048" t="s">
        <v>736</v>
      </c>
      <c r="D214" s="651" t="s">
        <v>1351</v>
      </c>
      <c r="E214" s="652">
        <v>1180</v>
      </c>
      <c r="F214" s="652">
        <v>1418</v>
      </c>
      <c r="G214" s="1044">
        <v>285.71968334764802</v>
      </c>
      <c r="H214" s="1044">
        <v>303.52526281440004</v>
      </c>
      <c r="I214" s="1044">
        <v>310.84663595040001</v>
      </c>
      <c r="J214" s="1044">
        <v>329.88220610400003</v>
      </c>
      <c r="K214" s="1044">
        <v>334.27502998560004</v>
      </c>
    </row>
    <row r="215" spans="2:11" s="616" customFormat="1" ht="25.5" x14ac:dyDescent="0.2">
      <c r="B215" s="1698" t="s">
        <v>726</v>
      </c>
      <c r="C215" s="1047" t="s">
        <v>1260</v>
      </c>
      <c r="D215" s="651" t="s">
        <v>1359</v>
      </c>
      <c r="E215" s="652">
        <v>1374</v>
      </c>
      <c r="F215" s="652">
        <v>1009</v>
      </c>
      <c r="G215" s="1044">
        <v>273.38044204310404</v>
      </c>
      <c r="H215" s="1044">
        <v>286.08624419760002</v>
      </c>
      <c r="I215" s="1044">
        <v>291.31066942559994</v>
      </c>
      <c r="J215" s="1044">
        <v>304.89417501840001</v>
      </c>
      <c r="K215" s="1044">
        <v>308.02883015520001</v>
      </c>
    </row>
    <row r="216" spans="2:11" s="616" customFormat="1" ht="25.5" x14ac:dyDescent="0.2">
      <c r="B216" s="1698" t="s">
        <v>726</v>
      </c>
      <c r="C216" s="1047" t="s">
        <v>1260</v>
      </c>
      <c r="D216" s="651" t="s">
        <v>1360</v>
      </c>
      <c r="E216" s="652">
        <v>1374</v>
      </c>
      <c r="F216" s="652">
        <v>1209</v>
      </c>
      <c r="G216" s="1044">
        <v>289.10806405430407</v>
      </c>
      <c r="H216" s="1044">
        <v>304.30764484560012</v>
      </c>
      <c r="I216" s="1044">
        <v>310.55747247360006</v>
      </c>
      <c r="J216" s="1044">
        <v>326.80702430640008</v>
      </c>
      <c r="K216" s="1044">
        <v>330.55692088320001</v>
      </c>
    </row>
    <row r="217" spans="2:11" s="616" customFormat="1" ht="25.5" x14ac:dyDescent="0.2">
      <c r="B217" s="1698" t="s">
        <v>726</v>
      </c>
      <c r="C217" s="1047" t="s">
        <v>1262</v>
      </c>
      <c r="D217" s="651" t="s">
        <v>1359</v>
      </c>
      <c r="E217" s="652">
        <v>1384</v>
      </c>
      <c r="F217" s="652">
        <v>1018</v>
      </c>
      <c r="G217" s="1044">
        <v>274.87707837004803</v>
      </c>
      <c r="H217" s="1044">
        <v>287.69510056320001</v>
      </c>
      <c r="I217" s="1044">
        <v>292.96566889920001</v>
      </c>
      <c r="J217" s="1044">
        <v>306.66914657280006</v>
      </c>
      <c r="K217" s="1044">
        <v>309.8314875744</v>
      </c>
    </row>
    <row r="218" spans="2:11" s="616" customFormat="1" ht="25.5" x14ac:dyDescent="0.2">
      <c r="B218" s="1698" t="s">
        <v>726</v>
      </c>
      <c r="C218" s="1047" t="s">
        <v>1262</v>
      </c>
      <c r="D218" s="651" t="s">
        <v>1360</v>
      </c>
      <c r="E218" s="652">
        <v>1384</v>
      </c>
      <c r="F218" s="652">
        <v>1218</v>
      </c>
      <c r="G218" s="1044">
        <v>290.60470038124799</v>
      </c>
      <c r="H218" s="1044">
        <v>305.9165012112</v>
      </c>
      <c r="I218" s="1044">
        <v>312.21247194720007</v>
      </c>
      <c r="J218" s="1044">
        <v>328.58199586080002</v>
      </c>
      <c r="K218" s="1044">
        <v>332.35957830240005</v>
      </c>
    </row>
    <row r="219" spans="2:11" s="616" customFormat="1" ht="25.5" x14ac:dyDescent="0.2">
      <c r="B219" s="1698" t="s">
        <v>726</v>
      </c>
      <c r="C219" s="1047" t="s">
        <v>1260</v>
      </c>
      <c r="D219" s="651" t="s">
        <v>1361</v>
      </c>
      <c r="E219" s="652">
        <v>1410</v>
      </c>
      <c r="F219" s="652">
        <v>809</v>
      </c>
      <c r="G219" s="1044">
        <v>260.86027873910399</v>
      </c>
      <c r="H219" s="1044">
        <v>271.07230225680001</v>
      </c>
      <c r="I219" s="1044">
        <v>275.27132508479997</v>
      </c>
      <c r="J219" s="1044">
        <v>286.18878443759996</v>
      </c>
      <c r="K219" s="1044">
        <v>288.70819813440011</v>
      </c>
    </row>
    <row r="220" spans="2:11" s="616" customFormat="1" ht="25.5" x14ac:dyDescent="0.2">
      <c r="B220" s="1698" t="s">
        <v>726</v>
      </c>
      <c r="C220" s="1047" t="s">
        <v>1260</v>
      </c>
      <c r="D220" s="651" t="s">
        <v>1362</v>
      </c>
      <c r="E220" s="652">
        <v>1410</v>
      </c>
      <c r="F220" s="652">
        <v>1009</v>
      </c>
      <c r="G220" s="1044">
        <v>276.58790075030407</v>
      </c>
      <c r="H220" s="1044">
        <v>289.2937029048</v>
      </c>
      <c r="I220" s="1044">
        <v>294.51812813279997</v>
      </c>
      <c r="J220" s="1044">
        <v>308.10163372559998</v>
      </c>
      <c r="K220" s="1044">
        <v>311.23628886240004</v>
      </c>
    </row>
    <row r="221" spans="2:11" s="616" customFormat="1" ht="25.5" x14ac:dyDescent="0.2">
      <c r="B221" s="1698" t="s">
        <v>726</v>
      </c>
      <c r="C221" s="1047" t="s">
        <v>1260</v>
      </c>
      <c r="D221" s="651" t="s">
        <v>1363</v>
      </c>
      <c r="E221" s="652">
        <v>1410</v>
      </c>
      <c r="F221" s="652">
        <v>1209</v>
      </c>
      <c r="G221" s="1044">
        <v>292.3155227615041</v>
      </c>
      <c r="H221" s="1044">
        <v>307.5151035528001</v>
      </c>
      <c r="I221" s="1044">
        <v>313.76493118080015</v>
      </c>
      <c r="J221" s="1044">
        <v>330.01448301360011</v>
      </c>
      <c r="K221" s="1044">
        <v>333.7643795904001</v>
      </c>
    </row>
    <row r="222" spans="2:11" s="616" customFormat="1" ht="25.5" x14ac:dyDescent="0.2">
      <c r="B222" s="1698" t="s">
        <v>726</v>
      </c>
      <c r="C222" s="1047" t="s">
        <v>1262</v>
      </c>
      <c r="D222" s="651" t="s">
        <v>1361</v>
      </c>
      <c r="E222" s="652">
        <v>1420</v>
      </c>
      <c r="F222" s="652">
        <v>818</v>
      </c>
      <c r="G222" s="1044">
        <v>262.35691506604809</v>
      </c>
      <c r="H222" s="1044">
        <v>272.68115862240001</v>
      </c>
      <c r="I222" s="1044">
        <v>276.92632455840004</v>
      </c>
      <c r="J222" s="1044">
        <v>287.96375599200002</v>
      </c>
      <c r="K222" s="1044">
        <v>290.51085555360004</v>
      </c>
    </row>
    <row r="223" spans="2:11" s="616" customFormat="1" ht="25.5" x14ac:dyDescent="0.2">
      <c r="B223" s="1698" t="s">
        <v>726</v>
      </c>
      <c r="C223" s="1047" t="s">
        <v>1262</v>
      </c>
      <c r="D223" s="651" t="s">
        <v>1362</v>
      </c>
      <c r="E223" s="652">
        <v>1420</v>
      </c>
      <c r="F223" s="652">
        <v>1018</v>
      </c>
      <c r="G223" s="1044">
        <v>278.08453707724794</v>
      </c>
      <c r="H223" s="1044">
        <v>290.90255927040005</v>
      </c>
      <c r="I223" s="1044">
        <v>296.17312760639999</v>
      </c>
      <c r="J223" s="1044">
        <v>309.87660528000004</v>
      </c>
      <c r="K223" s="1044">
        <v>313.03894628160003</v>
      </c>
    </row>
    <row r="224" spans="2:11" s="616" customFormat="1" ht="25.5" x14ac:dyDescent="0.2">
      <c r="B224" s="1698" t="s">
        <v>726</v>
      </c>
      <c r="C224" s="1047" t="s">
        <v>1262</v>
      </c>
      <c r="D224" s="651" t="s">
        <v>1363</v>
      </c>
      <c r="E224" s="652">
        <v>1420</v>
      </c>
      <c r="F224" s="652">
        <v>1218</v>
      </c>
      <c r="G224" s="1044">
        <v>293.81215908844808</v>
      </c>
      <c r="H224" s="1044">
        <v>309.12395991840009</v>
      </c>
      <c r="I224" s="1044">
        <v>315.4199306544001</v>
      </c>
      <c r="J224" s="1044">
        <v>331.78945456800005</v>
      </c>
      <c r="K224" s="1044">
        <v>335.56703700960014</v>
      </c>
    </row>
    <row r="225" spans="2:12" s="616" customFormat="1" ht="13.5" thickBot="1" x14ac:dyDescent="0.25">
      <c r="B225" s="654" t="s">
        <v>726</v>
      </c>
      <c r="C225" s="1049" t="s">
        <v>736</v>
      </c>
      <c r="D225" s="655" t="s">
        <v>1364</v>
      </c>
      <c r="E225" s="656">
        <v>1580</v>
      </c>
      <c r="F225" s="656">
        <v>1218</v>
      </c>
      <c r="G225" s="1044">
        <v>307.39669008364802</v>
      </c>
      <c r="H225" s="1044">
        <v>322.70849091360009</v>
      </c>
      <c r="I225" s="1044">
        <v>329.0044616496001</v>
      </c>
      <c r="J225" s="1044">
        <v>345.37398556319999</v>
      </c>
      <c r="K225" s="1044">
        <v>349.15156800480003</v>
      </c>
    </row>
    <row r="226" spans="2:12" s="616" customFormat="1" x14ac:dyDescent="0.2">
      <c r="B226" s="635"/>
      <c r="C226" s="636"/>
      <c r="D226" s="637"/>
      <c r="E226" s="638"/>
      <c r="F226" s="638"/>
      <c r="G226" s="639"/>
      <c r="H226" s="639"/>
      <c r="I226" s="639"/>
      <c r="J226" s="639"/>
      <c r="K226" s="639"/>
      <c r="L226" s="640"/>
    </row>
    <row r="227" spans="2:12" s="618" customFormat="1" ht="13.5" thickBot="1" x14ac:dyDescent="0.25">
      <c r="C227" s="616"/>
      <c r="D227" s="641"/>
      <c r="G227" s="630"/>
      <c r="H227" s="630"/>
      <c r="I227" s="630"/>
      <c r="J227" s="630"/>
      <c r="K227" s="630"/>
    </row>
    <row r="228" spans="2:12" s="618" customFormat="1" ht="25.5" customHeight="1" thickBot="1" x14ac:dyDescent="0.25">
      <c r="B228" s="616"/>
      <c r="C228" s="1699" t="s">
        <v>1749</v>
      </c>
      <c r="D228" s="1699"/>
      <c r="G228" s="630"/>
      <c r="H228" s="630"/>
      <c r="I228" s="630"/>
      <c r="J228" s="630"/>
      <c r="K228" s="630"/>
    </row>
    <row r="229" spans="2:12" s="618" customFormat="1" ht="59.25" customHeight="1" thickBot="1" x14ac:dyDescent="0.25">
      <c r="B229" s="616"/>
      <c r="C229" s="657" t="s">
        <v>1174</v>
      </c>
      <c r="D229" s="658" t="s">
        <v>2301</v>
      </c>
      <c r="G229" s="630"/>
      <c r="H229" s="630"/>
      <c r="I229" s="630"/>
      <c r="J229" s="630"/>
      <c r="K229" s="630"/>
    </row>
    <row r="230" spans="2:12" s="618" customFormat="1" ht="59.25" customHeight="1" thickBot="1" x14ac:dyDescent="0.25">
      <c r="B230" s="616"/>
      <c r="C230" s="657" t="s">
        <v>1365</v>
      </c>
      <c r="D230" s="658" t="s">
        <v>2302</v>
      </c>
      <c r="G230" s="630"/>
      <c r="H230" s="630"/>
      <c r="I230" s="630"/>
      <c r="J230" s="630"/>
      <c r="K230" s="630"/>
    </row>
    <row r="231" spans="2:12" s="618" customFormat="1" ht="25.5" customHeight="1" thickBot="1" x14ac:dyDescent="0.25">
      <c r="B231" s="616"/>
      <c r="C231" s="1255" t="s">
        <v>775</v>
      </c>
      <c r="D231" s="1700"/>
      <c r="G231" s="630"/>
      <c r="H231" s="630"/>
      <c r="I231" s="630"/>
      <c r="J231" s="630"/>
      <c r="K231" s="630"/>
    </row>
    <row r="232" spans="2:12" s="618" customFormat="1" ht="13.5" thickBot="1" x14ac:dyDescent="0.25">
      <c r="B232" s="616"/>
      <c r="C232" s="657" t="s">
        <v>776</v>
      </c>
      <c r="D232" s="659" t="s">
        <v>85</v>
      </c>
      <c r="E232" s="616"/>
      <c r="F232" s="616"/>
      <c r="G232" s="642"/>
      <c r="H232" s="642"/>
      <c r="I232" s="642"/>
      <c r="J232" s="642"/>
      <c r="K232" s="630"/>
    </row>
    <row r="233" spans="2:12" s="618" customFormat="1" ht="13.5" thickBot="1" x14ac:dyDescent="0.25">
      <c r="B233" s="616"/>
      <c r="C233" s="657" t="s">
        <v>1366</v>
      </c>
      <c r="D233" s="1045">
        <v>39.159999999999997</v>
      </c>
      <c r="E233" s="616"/>
      <c r="F233" s="616"/>
      <c r="G233" s="642"/>
      <c r="H233" s="642"/>
      <c r="I233" s="642"/>
      <c r="J233" s="642"/>
      <c r="K233" s="630"/>
    </row>
    <row r="234" spans="2:12" s="618" customFormat="1" ht="13.5" thickBot="1" x14ac:dyDescent="0.25">
      <c r="B234" s="616"/>
      <c r="C234" s="657" t="s">
        <v>1367</v>
      </c>
      <c r="D234" s="1045">
        <v>48.59</v>
      </c>
      <c r="E234" s="616"/>
      <c r="F234" s="616"/>
      <c r="G234" s="642"/>
      <c r="H234" s="642"/>
      <c r="I234" s="642"/>
      <c r="J234" s="642"/>
      <c r="K234" s="630"/>
    </row>
    <row r="235" spans="2:12" s="618" customFormat="1" ht="13.5" thickBot="1" x14ac:dyDescent="0.25">
      <c r="B235" s="616"/>
      <c r="C235" s="657" t="s">
        <v>1368</v>
      </c>
      <c r="D235" s="1045">
        <v>61.86</v>
      </c>
      <c r="E235" s="616"/>
      <c r="F235" s="616"/>
      <c r="G235" s="642"/>
      <c r="H235" s="642"/>
      <c r="I235" s="642"/>
      <c r="J235" s="642"/>
      <c r="K235" s="630"/>
    </row>
    <row r="236" spans="2:12" s="618" customFormat="1" ht="13.5" thickBot="1" x14ac:dyDescent="0.25">
      <c r="B236" s="616"/>
      <c r="C236" s="657" t="s">
        <v>2303</v>
      </c>
      <c r="D236" s="1045">
        <v>2.97</v>
      </c>
      <c r="E236" s="616"/>
      <c r="F236" s="616"/>
      <c r="G236" s="642"/>
      <c r="H236" s="642"/>
      <c r="I236" s="642"/>
      <c r="J236" s="642"/>
      <c r="K236" s="630"/>
    </row>
    <row r="237" spans="2:12" s="618" customFormat="1" ht="13.5" thickBot="1" x14ac:dyDescent="0.25">
      <c r="B237" s="616"/>
      <c r="C237" s="616"/>
      <c r="D237" s="641"/>
      <c r="E237" s="616"/>
      <c r="F237" s="616"/>
      <c r="G237" s="642"/>
      <c r="H237" s="642"/>
      <c r="I237" s="642"/>
      <c r="J237" s="642"/>
      <c r="K237" s="630"/>
    </row>
    <row r="238" spans="2:12" s="618" customFormat="1" ht="25.5" customHeight="1" thickBot="1" x14ac:dyDescent="0.25">
      <c r="B238" s="1255" t="s">
        <v>1496</v>
      </c>
      <c r="C238" s="1694"/>
      <c r="D238" s="1694"/>
      <c r="E238" s="1694"/>
      <c r="F238" s="1694"/>
      <c r="G238" s="1694"/>
      <c r="H238" s="1694"/>
      <c r="I238" s="1694"/>
      <c r="J238" s="1694"/>
      <c r="K238" s="1695"/>
    </row>
    <row r="239" spans="2:12" s="618" customFormat="1" ht="15" customHeight="1" x14ac:dyDescent="0.2">
      <c r="B239" s="624"/>
      <c r="C239" s="616"/>
      <c r="D239" s="641"/>
      <c r="E239" s="616"/>
      <c r="F239" s="616"/>
      <c r="G239" s="642"/>
      <c r="H239" s="642"/>
      <c r="I239" s="642"/>
      <c r="J239" s="642"/>
      <c r="K239" s="630"/>
    </row>
    <row r="240" spans="2:12" s="618" customFormat="1" ht="15" customHeight="1" thickBot="1" x14ac:dyDescent="0.25">
      <c r="B240" s="624"/>
      <c r="C240" s="616"/>
      <c r="D240" s="641"/>
      <c r="E240" s="616"/>
      <c r="F240" s="616"/>
      <c r="G240" s="642"/>
      <c r="H240" s="642"/>
      <c r="I240" s="642"/>
      <c r="J240" s="642"/>
      <c r="K240" s="630"/>
    </row>
    <row r="241" spans="2:11" s="618" customFormat="1" ht="55.5" customHeight="1" thickBot="1" x14ac:dyDescent="0.25">
      <c r="B241" s="660" t="s">
        <v>777</v>
      </c>
      <c r="C241" s="1696" t="s">
        <v>1750</v>
      </c>
      <c r="D241" s="1697"/>
      <c r="E241" s="616"/>
      <c r="F241" s="616"/>
      <c r="G241" s="642"/>
      <c r="H241" s="642"/>
      <c r="I241" s="642"/>
      <c r="J241" s="642"/>
      <c r="K241" s="630"/>
    </row>
    <row r="242" spans="2:11" s="618" customFormat="1" ht="15" customHeight="1" x14ac:dyDescent="0.2">
      <c r="B242" s="616"/>
      <c r="C242" s="616"/>
      <c r="D242" s="641"/>
      <c r="E242" s="616"/>
      <c r="F242" s="616"/>
      <c r="G242" s="642"/>
      <c r="H242" s="642"/>
      <c r="I242" s="642"/>
      <c r="J242" s="642"/>
      <c r="K242" s="630"/>
    </row>
    <row r="243" spans="2:11" s="618" customFormat="1" ht="15" customHeight="1" thickBot="1" x14ac:dyDescent="0.25">
      <c r="B243" s="616"/>
      <c r="C243" s="616"/>
      <c r="D243" s="641"/>
      <c r="E243" s="616"/>
      <c r="F243" s="616"/>
      <c r="G243" s="642"/>
      <c r="H243" s="642"/>
      <c r="I243" s="642"/>
      <c r="J243" s="642"/>
      <c r="K243" s="630"/>
    </row>
    <row r="244" spans="2:11" s="618" customFormat="1" ht="55.5" customHeight="1" thickBot="1" x14ac:dyDescent="0.25">
      <c r="B244" s="660" t="s">
        <v>778</v>
      </c>
      <c r="C244" s="1696" t="s">
        <v>779</v>
      </c>
      <c r="D244" s="1697"/>
      <c r="E244" s="616"/>
      <c r="F244" s="616"/>
      <c r="G244" s="642"/>
      <c r="H244" s="642"/>
      <c r="I244" s="642"/>
      <c r="J244" s="630"/>
      <c r="K244" s="630"/>
    </row>
    <row r="245" spans="2:11" s="618" customFormat="1" ht="15" customHeight="1" x14ac:dyDescent="0.2">
      <c r="B245" s="643"/>
      <c r="C245" s="644"/>
      <c r="D245" s="641"/>
      <c r="E245" s="616"/>
      <c r="F245" s="616"/>
      <c r="G245" s="642"/>
      <c r="H245" s="642"/>
      <c r="I245" s="642"/>
      <c r="J245" s="630"/>
      <c r="K245" s="630"/>
    </row>
    <row r="246" spans="2:11" s="618" customFormat="1" ht="15" customHeight="1" thickBot="1" x14ac:dyDescent="0.25">
      <c r="B246" s="643"/>
      <c r="C246" s="644"/>
      <c r="D246" s="641"/>
      <c r="E246" s="616"/>
      <c r="F246" s="616"/>
      <c r="G246" s="642"/>
      <c r="H246" s="642"/>
      <c r="I246" s="642"/>
      <c r="J246" s="630"/>
      <c r="K246" s="630"/>
    </row>
    <row r="247" spans="2:11" s="618" customFormat="1" ht="55.5" customHeight="1" thickBot="1" x14ac:dyDescent="0.25">
      <c r="B247" s="660" t="s">
        <v>780</v>
      </c>
      <c r="C247" s="1696" t="s">
        <v>1751</v>
      </c>
      <c r="D247" s="1697"/>
      <c r="E247" s="616"/>
      <c r="F247" s="616"/>
      <c r="G247" s="642"/>
      <c r="H247" s="642"/>
      <c r="I247" s="642"/>
      <c r="J247" s="630"/>
      <c r="K247" s="630"/>
    </row>
    <row r="248" spans="2:11" s="618" customFormat="1" x14ac:dyDescent="0.2">
      <c r="B248" s="616"/>
      <c r="C248" s="616"/>
      <c r="D248" s="641"/>
      <c r="E248" s="616"/>
      <c r="F248" s="616"/>
      <c r="G248" s="642"/>
      <c r="H248" s="642"/>
      <c r="I248" s="642"/>
      <c r="J248" s="630"/>
      <c r="K248" s="630"/>
    </row>
    <row r="249" spans="2:11" s="618" customFormat="1" x14ac:dyDescent="0.2">
      <c r="B249" s="616"/>
      <c r="C249" s="616"/>
      <c r="D249" s="641"/>
      <c r="E249" s="616"/>
      <c r="F249" s="616"/>
      <c r="G249" s="642"/>
      <c r="H249" s="642"/>
      <c r="I249" s="642"/>
      <c r="J249" s="630"/>
      <c r="K249" s="630"/>
    </row>
    <row r="250" spans="2:11" s="618" customFormat="1" x14ac:dyDescent="0.2">
      <c r="B250" s="616"/>
      <c r="C250" s="616"/>
      <c r="D250" s="641"/>
      <c r="E250" s="616"/>
      <c r="F250" s="616"/>
      <c r="G250" s="642"/>
      <c r="H250" s="642"/>
      <c r="I250" s="642"/>
      <c r="J250" s="630"/>
      <c r="K250" s="630"/>
    </row>
    <row r="251" spans="2:11" s="618" customFormat="1" x14ac:dyDescent="0.2">
      <c r="B251" s="616"/>
      <c r="C251" s="616"/>
      <c r="D251" s="641"/>
      <c r="E251" s="616"/>
      <c r="F251" s="616"/>
      <c r="G251" s="642"/>
      <c r="H251" s="642"/>
      <c r="I251" s="642"/>
      <c r="J251" s="630"/>
      <c r="K251" s="630"/>
    </row>
    <row r="252" spans="2:11" s="618" customFormat="1" x14ac:dyDescent="0.2">
      <c r="B252" s="616"/>
      <c r="C252" s="616"/>
      <c r="D252" s="641"/>
      <c r="E252" s="616"/>
      <c r="F252" s="616"/>
      <c r="G252" s="642"/>
      <c r="H252" s="642"/>
      <c r="I252" s="642"/>
      <c r="J252" s="630"/>
      <c r="K252" s="630"/>
    </row>
    <row r="253" spans="2:11" s="618" customFormat="1" x14ac:dyDescent="0.2">
      <c r="D253" s="645"/>
      <c r="G253" s="630"/>
      <c r="H253" s="630"/>
      <c r="I253" s="630"/>
      <c r="J253" s="630"/>
      <c r="K253" s="630"/>
    </row>
    <row r="254" spans="2:11" s="618" customFormat="1" x14ac:dyDescent="0.2">
      <c r="D254" s="645"/>
      <c r="G254" s="630"/>
      <c r="H254" s="630"/>
      <c r="I254" s="630"/>
      <c r="J254" s="630"/>
      <c r="K254" s="630"/>
    </row>
    <row r="255" spans="2:11" s="618" customFormat="1" x14ac:dyDescent="0.2">
      <c r="D255" s="645"/>
      <c r="G255" s="630"/>
      <c r="H255" s="630"/>
      <c r="I255" s="630"/>
      <c r="J255" s="630"/>
      <c r="K255" s="630"/>
    </row>
    <row r="256" spans="2:11" s="616" customFormat="1" x14ac:dyDescent="0.2">
      <c r="B256" s="618"/>
      <c r="C256" s="618"/>
      <c r="D256" s="645"/>
      <c r="E256" s="618"/>
      <c r="F256" s="618"/>
      <c r="G256" s="630"/>
      <c r="H256" s="630"/>
      <c r="I256" s="630"/>
      <c r="J256" s="630"/>
      <c r="K256" s="642"/>
    </row>
    <row r="257" spans="3:11" s="616" customFormat="1" x14ac:dyDescent="0.2">
      <c r="D257" s="641"/>
      <c r="G257" s="642"/>
      <c r="H257" s="642"/>
      <c r="I257" s="642"/>
      <c r="J257" s="630"/>
      <c r="K257" s="642"/>
    </row>
    <row r="258" spans="3:11" s="616" customFormat="1" x14ac:dyDescent="0.2">
      <c r="D258" s="641"/>
      <c r="G258" s="642"/>
      <c r="H258" s="642"/>
      <c r="I258" s="642"/>
      <c r="J258" s="630"/>
      <c r="K258" s="642"/>
    </row>
    <row r="259" spans="3:11" s="616" customFormat="1" x14ac:dyDescent="0.2">
      <c r="D259" s="641"/>
      <c r="G259" s="642"/>
      <c r="H259" s="642"/>
      <c r="I259" s="642"/>
      <c r="J259" s="630"/>
      <c r="K259" s="642"/>
    </row>
    <row r="260" spans="3:11" s="616" customFormat="1" x14ac:dyDescent="0.2">
      <c r="D260" s="641"/>
      <c r="G260" s="642"/>
      <c r="H260" s="642"/>
      <c r="I260" s="642"/>
      <c r="J260" s="630"/>
      <c r="K260" s="642"/>
    </row>
    <row r="261" spans="3:11" s="616" customFormat="1" x14ac:dyDescent="0.2">
      <c r="D261" s="641"/>
      <c r="G261" s="642"/>
      <c r="H261" s="642"/>
      <c r="I261" s="642"/>
      <c r="J261" s="630"/>
      <c r="K261" s="642"/>
    </row>
    <row r="262" spans="3:11" x14ac:dyDescent="0.2">
      <c r="C262" s="646"/>
      <c r="D262" s="647"/>
    </row>
    <row r="263" spans="3:11" x14ac:dyDescent="0.2">
      <c r="C263" s="646"/>
      <c r="D263" s="647"/>
    </row>
    <row r="264" spans="3:11" x14ac:dyDescent="0.2">
      <c r="C264" s="646"/>
      <c r="D264" s="647"/>
    </row>
    <row r="265" spans="3:11" x14ac:dyDescent="0.2">
      <c r="C265" s="646"/>
      <c r="D265" s="647"/>
    </row>
    <row r="266" spans="3:11" x14ac:dyDescent="0.2">
      <c r="C266" s="646"/>
      <c r="D266" s="647"/>
    </row>
    <row r="267" spans="3:11" x14ac:dyDescent="0.2">
      <c r="C267" s="646"/>
      <c r="D267" s="647"/>
    </row>
    <row r="268" spans="3:11" x14ac:dyDescent="0.2">
      <c r="C268" s="646"/>
      <c r="D268" s="647"/>
    </row>
    <row r="269" spans="3:11" x14ac:dyDescent="0.2">
      <c r="C269" s="646"/>
      <c r="D269" s="647"/>
    </row>
    <row r="270" spans="3:11" x14ac:dyDescent="0.2">
      <c r="C270" s="646"/>
      <c r="D270" s="647"/>
    </row>
    <row r="271" spans="3:11" x14ac:dyDescent="0.2">
      <c r="C271" s="646"/>
      <c r="D271" s="647"/>
    </row>
    <row r="272" spans="3:11" x14ac:dyDescent="0.2">
      <c r="C272" s="646"/>
      <c r="D272" s="647"/>
    </row>
    <row r="273" spans="3:4" x14ac:dyDescent="0.2">
      <c r="C273" s="646"/>
      <c r="D273" s="647"/>
    </row>
    <row r="274" spans="3:4" x14ac:dyDescent="0.2">
      <c r="C274" s="646"/>
      <c r="D274" s="647"/>
    </row>
    <row r="275" spans="3:4" x14ac:dyDescent="0.2">
      <c r="C275" s="646"/>
      <c r="D275" s="647"/>
    </row>
    <row r="276" spans="3:4" x14ac:dyDescent="0.2">
      <c r="C276" s="646"/>
      <c r="D276" s="647"/>
    </row>
    <row r="277" spans="3:4" x14ac:dyDescent="0.2">
      <c r="C277" s="646"/>
      <c r="D277" s="647"/>
    </row>
    <row r="278" spans="3:4" x14ac:dyDescent="0.2">
      <c r="C278" s="646"/>
      <c r="D278" s="647"/>
    </row>
    <row r="279" spans="3:4" x14ac:dyDescent="0.2">
      <c r="C279" s="646"/>
      <c r="D279" s="647"/>
    </row>
    <row r="280" spans="3:4" x14ac:dyDescent="0.2">
      <c r="C280" s="646"/>
      <c r="D280" s="647"/>
    </row>
    <row r="281" spans="3:4" x14ac:dyDescent="0.2">
      <c r="C281" s="646"/>
      <c r="D281" s="647"/>
    </row>
    <row r="282" spans="3:4" x14ac:dyDescent="0.2">
      <c r="C282" s="646"/>
      <c r="D282" s="647"/>
    </row>
    <row r="283" spans="3:4" x14ac:dyDescent="0.2">
      <c r="C283" s="646"/>
      <c r="D283" s="647"/>
    </row>
    <row r="284" spans="3:4" x14ac:dyDescent="0.2">
      <c r="C284" s="646"/>
      <c r="D284" s="647"/>
    </row>
    <row r="285" spans="3:4" x14ac:dyDescent="0.2">
      <c r="C285" s="646"/>
      <c r="D285" s="647"/>
    </row>
    <row r="286" spans="3:4" x14ac:dyDescent="0.2">
      <c r="C286" s="646"/>
      <c r="D286" s="647"/>
    </row>
    <row r="287" spans="3:4" x14ac:dyDescent="0.2">
      <c r="C287" s="646"/>
      <c r="D287" s="647"/>
    </row>
    <row r="288" spans="3:4" x14ac:dyDescent="0.2">
      <c r="C288" s="646"/>
      <c r="D288" s="647"/>
    </row>
    <row r="289" spans="3:4" x14ac:dyDescent="0.2">
      <c r="C289" s="646"/>
      <c r="D289" s="647"/>
    </row>
    <row r="290" spans="3:4" x14ac:dyDescent="0.2">
      <c r="C290" s="646"/>
      <c r="D290" s="647"/>
    </row>
    <row r="291" spans="3:4" x14ac:dyDescent="0.2">
      <c r="C291" s="646"/>
      <c r="D291" s="647"/>
    </row>
    <row r="292" spans="3:4" x14ac:dyDescent="0.2">
      <c r="C292" s="646"/>
      <c r="D292" s="647"/>
    </row>
    <row r="293" spans="3:4" x14ac:dyDescent="0.2">
      <c r="C293" s="646"/>
      <c r="D293" s="647"/>
    </row>
    <row r="294" spans="3:4" x14ac:dyDescent="0.2">
      <c r="C294" s="646"/>
      <c r="D294" s="647"/>
    </row>
    <row r="295" spans="3:4" x14ac:dyDescent="0.2">
      <c r="C295" s="646"/>
      <c r="D295" s="647"/>
    </row>
    <row r="296" spans="3:4" x14ac:dyDescent="0.2">
      <c r="C296" s="646"/>
      <c r="D296" s="647"/>
    </row>
    <row r="297" spans="3:4" x14ac:dyDescent="0.2">
      <c r="C297" s="646"/>
      <c r="D297" s="647"/>
    </row>
    <row r="298" spans="3:4" x14ac:dyDescent="0.2">
      <c r="C298" s="646"/>
      <c r="D298" s="647"/>
    </row>
    <row r="299" spans="3:4" x14ac:dyDescent="0.2">
      <c r="C299" s="646"/>
      <c r="D299" s="647"/>
    </row>
    <row r="300" spans="3:4" x14ac:dyDescent="0.2">
      <c r="C300" s="646"/>
      <c r="D300" s="647"/>
    </row>
    <row r="301" spans="3:4" x14ac:dyDescent="0.2">
      <c r="C301" s="646"/>
      <c r="D301" s="647"/>
    </row>
    <row r="302" spans="3:4" x14ac:dyDescent="0.2">
      <c r="C302" s="646"/>
      <c r="D302" s="647"/>
    </row>
    <row r="303" spans="3:4" x14ac:dyDescent="0.2">
      <c r="C303" s="646"/>
      <c r="D303" s="647"/>
    </row>
    <row r="304" spans="3:4" x14ac:dyDescent="0.2">
      <c r="C304" s="646"/>
      <c r="D304" s="647"/>
    </row>
    <row r="305" spans="3:4" x14ac:dyDescent="0.2">
      <c r="C305" s="646"/>
      <c r="D305" s="647"/>
    </row>
    <row r="306" spans="3:4" x14ac:dyDescent="0.2">
      <c r="C306" s="646"/>
      <c r="D306" s="647"/>
    </row>
    <row r="307" spans="3:4" x14ac:dyDescent="0.2">
      <c r="C307" s="646"/>
      <c r="D307" s="647"/>
    </row>
    <row r="308" spans="3:4" x14ac:dyDescent="0.2">
      <c r="C308" s="646"/>
      <c r="D308" s="647"/>
    </row>
    <row r="309" spans="3:4" x14ac:dyDescent="0.2">
      <c r="C309" s="646"/>
      <c r="D309" s="647"/>
    </row>
    <row r="310" spans="3:4" x14ac:dyDescent="0.2">
      <c r="C310" s="646"/>
      <c r="D310" s="647"/>
    </row>
    <row r="311" spans="3:4" x14ac:dyDescent="0.2">
      <c r="C311" s="646"/>
      <c r="D311" s="647"/>
    </row>
    <row r="312" spans="3:4" x14ac:dyDescent="0.2">
      <c r="C312" s="646"/>
      <c r="D312" s="647"/>
    </row>
    <row r="313" spans="3:4" x14ac:dyDescent="0.2">
      <c r="C313" s="646"/>
      <c r="D313" s="647"/>
    </row>
    <row r="314" spans="3:4" x14ac:dyDescent="0.2">
      <c r="C314" s="646"/>
      <c r="D314" s="647"/>
    </row>
    <row r="315" spans="3:4" x14ac:dyDescent="0.2">
      <c r="C315" s="646"/>
      <c r="D315" s="647"/>
    </row>
    <row r="316" spans="3:4" x14ac:dyDescent="0.2">
      <c r="C316" s="646"/>
      <c r="D316" s="647"/>
    </row>
    <row r="317" spans="3:4" x14ac:dyDescent="0.2">
      <c r="C317" s="646"/>
      <c r="D317" s="647"/>
    </row>
    <row r="318" spans="3:4" x14ac:dyDescent="0.2">
      <c r="C318" s="646"/>
      <c r="D318" s="647"/>
    </row>
    <row r="319" spans="3:4" x14ac:dyDescent="0.2">
      <c r="C319" s="646"/>
      <c r="D319" s="647"/>
    </row>
    <row r="320" spans="3:4" x14ac:dyDescent="0.2">
      <c r="C320" s="646"/>
      <c r="D320" s="647"/>
    </row>
    <row r="321" spans="3:4" x14ac:dyDescent="0.2">
      <c r="C321" s="646"/>
      <c r="D321" s="647"/>
    </row>
    <row r="322" spans="3:4" x14ac:dyDescent="0.2">
      <c r="C322" s="646"/>
      <c r="D322" s="647"/>
    </row>
    <row r="323" spans="3:4" x14ac:dyDescent="0.2">
      <c r="C323" s="646"/>
      <c r="D323" s="647"/>
    </row>
    <row r="324" spans="3:4" x14ac:dyDescent="0.2">
      <c r="C324" s="646"/>
      <c r="D324" s="647"/>
    </row>
    <row r="325" spans="3:4" x14ac:dyDescent="0.2">
      <c r="C325" s="646"/>
      <c r="D325" s="647"/>
    </row>
    <row r="326" spans="3:4" x14ac:dyDescent="0.2">
      <c r="C326" s="646"/>
      <c r="D326" s="647"/>
    </row>
    <row r="327" spans="3:4" x14ac:dyDescent="0.2">
      <c r="C327" s="646"/>
      <c r="D327" s="647"/>
    </row>
    <row r="328" spans="3:4" x14ac:dyDescent="0.2">
      <c r="C328" s="646"/>
      <c r="D328" s="647"/>
    </row>
    <row r="329" spans="3:4" x14ac:dyDescent="0.2">
      <c r="C329" s="646"/>
      <c r="D329" s="647"/>
    </row>
    <row r="330" spans="3:4" x14ac:dyDescent="0.2">
      <c r="C330" s="646"/>
      <c r="D330" s="647"/>
    </row>
    <row r="331" spans="3:4" x14ac:dyDescent="0.2">
      <c r="C331" s="646"/>
      <c r="D331" s="647"/>
    </row>
    <row r="332" spans="3:4" x14ac:dyDescent="0.2">
      <c r="C332" s="646"/>
      <c r="D332" s="647"/>
    </row>
    <row r="333" spans="3:4" x14ac:dyDescent="0.2">
      <c r="C333" s="646"/>
      <c r="D333" s="647"/>
    </row>
    <row r="334" spans="3:4" x14ac:dyDescent="0.2">
      <c r="C334" s="646"/>
      <c r="D334" s="647"/>
    </row>
    <row r="335" spans="3:4" x14ac:dyDescent="0.2">
      <c r="C335" s="646"/>
      <c r="D335" s="647"/>
    </row>
    <row r="336" spans="3:4" x14ac:dyDescent="0.2">
      <c r="C336" s="646"/>
      <c r="D336" s="647"/>
    </row>
    <row r="337" spans="3:4" x14ac:dyDescent="0.2">
      <c r="C337" s="646"/>
      <c r="D337" s="647"/>
    </row>
    <row r="338" spans="3:4" x14ac:dyDescent="0.2">
      <c r="C338" s="646"/>
      <c r="D338" s="647"/>
    </row>
    <row r="339" spans="3:4" x14ac:dyDescent="0.2">
      <c r="C339" s="646"/>
      <c r="D339" s="647"/>
    </row>
    <row r="340" spans="3:4" x14ac:dyDescent="0.2">
      <c r="C340" s="646"/>
      <c r="D340" s="647"/>
    </row>
    <row r="341" spans="3:4" x14ac:dyDescent="0.2">
      <c r="C341" s="646"/>
      <c r="D341" s="647"/>
    </row>
    <row r="342" spans="3:4" x14ac:dyDescent="0.2">
      <c r="C342" s="646"/>
      <c r="D342" s="647"/>
    </row>
    <row r="343" spans="3:4" x14ac:dyDescent="0.2">
      <c r="C343" s="646"/>
      <c r="D343" s="647"/>
    </row>
    <row r="344" spans="3:4" x14ac:dyDescent="0.2">
      <c r="C344" s="646"/>
      <c r="D344" s="647"/>
    </row>
    <row r="345" spans="3:4" x14ac:dyDescent="0.2">
      <c r="C345" s="646"/>
      <c r="D345" s="647"/>
    </row>
    <row r="346" spans="3:4" x14ac:dyDescent="0.2">
      <c r="C346" s="646"/>
      <c r="D346" s="647"/>
    </row>
    <row r="347" spans="3:4" x14ac:dyDescent="0.2">
      <c r="C347" s="646"/>
      <c r="D347" s="647"/>
    </row>
    <row r="348" spans="3:4" x14ac:dyDescent="0.2">
      <c r="C348" s="646"/>
      <c r="D348" s="647"/>
    </row>
    <row r="349" spans="3:4" x14ac:dyDescent="0.2">
      <c r="C349" s="646"/>
      <c r="D349" s="647"/>
    </row>
    <row r="350" spans="3:4" x14ac:dyDescent="0.2">
      <c r="C350" s="646"/>
      <c r="D350" s="647"/>
    </row>
    <row r="351" spans="3:4" x14ac:dyDescent="0.2">
      <c r="C351" s="646"/>
      <c r="D351" s="647"/>
    </row>
    <row r="352" spans="3:4" x14ac:dyDescent="0.2">
      <c r="C352" s="646"/>
      <c r="D352" s="647"/>
    </row>
    <row r="353" spans="3:4" x14ac:dyDescent="0.2">
      <c r="C353" s="646"/>
      <c r="D353" s="647"/>
    </row>
    <row r="354" spans="3:4" x14ac:dyDescent="0.2">
      <c r="C354" s="646"/>
      <c r="D354" s="647"/>
    </row>
    <row r="355" spans="3:4" x14ac:dyDescent="0.2">
      <c r="C355" s="646"/>
      <c r="D355" s="647"/>
    </row>
    <row r="356" spans="3:4" x14ac:dyDescent="0.2">
      <c r="C356" s="646"/>
      <c r="D356" s="647"/>
    </row>
    <row r="357" spans="3:4" x14ac:dyDescent="0.2">
      <c r="C357" s="646"/>
      <c r="D357" s="647"/>
    </row>
    <row r="358" spans="3:4" x14ac:dyDescent="0.2">
      <c r="C358" s="646"/>
      <c r="D358" s="647"/>
    </row>
    <row r="359" spans="3:4" x14ac:dyDescent="0.2">
      <c r="C359" s="646"/>
      <c r="D359" s="647"/>
    </row>
    <row r="360" spans="3:4" x14ac:dyDescent="0.2">
      <c r="C360" s="646"/>
      <c r="D360" s="647"/>
    </row>
    <row r="361" spans="3:4" x14ac:dyDescent="0.2">
      <c r="C361" s="646"/>
      <c r="D361" s="647"/>
    </row>
    <row r="362" spans="3:4" x14ac:dyDescent="0.2">
      <c r="C362" s="646"/>
      <c r="D362" s="647"/>
    </row>
    <row r="363" spans="3:4" x14ac:dyDescent="0.2">
      <c r="C363" s="646"/>
      <c r="D363" s="647"/>
    </row>
    <row r="364" spans="3:4" x14ac:dyDescent="0.2">
      <c r="C364" s="646"/>
      <c r="D364" s="647"/>
    </row>
    <row r="365" spans="3:4" x14ac:dyDescent="0.2">
      <c r="C365" s="646"/>
      <c r="D365" s="647"/>
    </row>
    <row r="366" spans="3:4" x14ac:dyDescent="0.2">
      <c r="C366" s="646"/>
      <c r="D366" s="647"/>
    </row>
    <row r="367" spans="3:4" x14ac:dyDescent="0.2">
      <c r="C367" s="646"/>
      <c r="D367" s="647"/>
    </row>
    <row r="368" spans="3:4" x14ac:dyDescent="0.2">
      <c r="C368" s="646"/>
      <c r="D368" s="647"/>
    </row>
    <row r="369" spans="3:4" x14ac:dyDescent="0.2">
      <c r="C369" s="646"/>
      <c r="D369" s="647"/>
    </row>
    <row r="370" spans="3:4" x14ac:dyDescent="0.2">
      <c r="C370" s="646"/>
      <c r="D370" s="647"/>
    </row>
    <row r="371" spans="3:4" x14ac:dyDescent="0.2">
      <c r="C371" s="646"/>
      <c r="D371" s="647"/>
    </row>
    <row r="372" spans="3:4" x14ac:dyDescent="0.2">
      <c r="C372" s="646"/>
      <c r="D372" s="647"/>
    </row>
    <row r="373" spans="3:4" x14ac:dyDescent="0.2">
      <c r="C373" s="646"/>
      <c r="D373" s="647"/>
    </row>
  </sheetData>
  <sheetProtection sheet="1" objects="1" scenarios="1" autoFilter="0"/>
  <mergeCells count="126">
    <mergeCell ref="B9:B10"/>
    <mergeCell ref="B11:B12"/>
    <mergeCell ref="B13:B14"/>
    <mergeCell ref="B15:B16"/>
    <mergeCell ref="B17:B18"/>
    <mergeCell ref="B19:B20"/>
    <mergeCell ref="B219:B220"/>
    <mergeCell ref="B221:B222"/>
    <mergeCell ref="B223:B224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D7:D8"/>
    <mergeCell ref="E7:E8"/>
    <mergeCell ref="B1:K1"/>
    <mergeCell ref="B2:K2"/>
    <mergeCell ref="B3:K3"/>
    <mergeCell ref="B4:K4"/>
    <mergeCell ref="B6:K6"/>
    <mergeCell ref="F7:F8"/>
    <mergeCell ref="G7:K7"/>
    <mergeCell ref="B7:B8"/>
    <mergeCell ref="C7:C8"/>
    <mergeCell ref="B5:K5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87:B88"/>
    <mergeCell ref="B89:B90"/>
    <mergeCell ref="B91:B92"/>
    <mergeCell ref="B93:B94"/>
    <mergeCell ref="B95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17:B118"/>
    <mergeCell ref="B119:B120"/>
    <mergeCell ref="B121:B122"/>
    <mergeCell ref="B123:B124"/>
    <mergeCell ref="B125:B126"/>
    <mergeCell ref="B127:B128"/>
    <mergeCell ref="B129:B13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3:B154"/>
    <mergeCell ref="B155:B156"/>
    <mergeCell ref="B157:B158"/>
    <mergeCell ref="B159:B160"/>
    <mergeCell ref="B161:B162"/>
    <mergeCell ref="B163:B164"/>
    <mergeCell ref="B165:B166"/>
    <mergeCell ref="B167:B168"/>
    <mergeCell ref="B169:B170"/>
    <mergeCell ref="B171:B172"/>
    <mergeCell ref="B173:B174"/>
    <mergeCell ref="B175:B176"/>
    <mergeCell ref="B177:B178"/>
    <mergeCell ref="B179:B180"/>
    <mergeCell ref="B181:B182"/>
    <mergeCell ref="B183:B184"/>
    <mergeCell ref="B185:B186"/>
    <mergeCell ref="B187:B188"/>
    <mergeCell ref="B189:B190"/>
    <mergeCell ref="B191:B192"/>
    <mergeCell ref="B193:B194"/>
    <mergeCell ref="B195:B196"/>
    <mergeCell ref="B197:B198"/>
    <mergeCell ref="B199:B200"/>
    <mergeCell ref="B201:B202"/>
    <mergeCell ref="B203:B204"/>
    <mergeCell ref="B205:B206"/>
    <mergeCell ref="B207:B208"/>
    <mergeCell ref="B209:B210"/>
    <mergeCell ref="C231:D231"/>
    <mergeCell ref="B238:K238"/>
    <mergeCell ref="C241:D241"/>
    <mergeCell ref="C244:D244"/>
    <mergeCell ref="C247:D247"/>
    <mergeCell ref="B211:B212"/>
    <mergeCell ref="B213:B214"/>
    <mergeCell ref="B215:B216"/>
    <mergeCell ref="B217:B218"/>
    <mergeCell ref="C228:D228"/>
  </mergeCells>
  <hyperlinks>
    <hyperlink ref="B5:K5" location="ГЛАВНАЯ!A1" display="&lt; НА ГЛАВНУЮ СТРАНИЦУ" xr:uid="{00000000-0004-0000-0A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1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X204"/>
  <sheetViews>
    <sheetView showGridLines="0" zoomScaleNormal="100" workbookViewId="0">
      <pane ySplit="8" topLeftCell="A9" activePane="bottomLeft" state="frozen"/>
      <selection pane="bottomLeft" activeCell="H5" sqref="H5:K5"/>
    </sheetView>
  </sheetViews>
  <sheetFormatPr defaultColWidth="9.140625" defaultRowHeight="12.75" x14ac:dyDescent="0.2"/>
  <cols>
    <col min="1" max="1" width="3.28515625" style="624" customWidth="1"/>
    <col min="2" max="2" width="14.85546875" style="624" customWidth="1"/>
    <col min="3" max="3" width="39.7109375" style="624" customWidth="1"/>
    <col min="4" max="4" width="17.28515625" style="1052" customWidth="1"/>
    <col min="5" max="6" width="10.7109375" style="624" customWidth="1"/>
    <col min="7" max="16384" width="9.140625" style="624"/>
  </cols>
  <sheetData>
    <row r="1" spans="2:24" ht="25.5" customHeight="1" x14ac:dyDescent="0.2">
      <c r="B1" s="1087" t="str">
        <f>ГЛАВНАЯ!B1</f>
        <v>ООО"Компания Феникс"</v>
      </c>
      <c r="C1" s="1088"/>
      <c r="D1" s="1088"/>
      <c r="E1" s="1088"/>
      <c r="F1" s="1088"/>
      <c r="G1" s="1088"/>
      <c r="H1" s="1088"/>
      <c r="I1" s="1088"/>
      <c r="J1" s="1088"/>
      <c r="K1" s="1609"/>
      <c r="L1" s="1050"/>
      <c r="M1" s="1050"/>
      <c r="N1" s="1050"/>
      <c r="O1" s="1050"/>
      <c r="P1" s="1050"/>
      <c r="Q1" s="1050"/>
      <c r="R1" s="1050"/>
      <c r="S1" s="1050"/>
      <c r="T1" s="1050"/>
      <c r="U1" s="1050"/>
      <c r="V1" s="1050"/>
      <c r="W1" s="1050"/>
      <c r="X1" s="1050"/>
    </row>
    <row r="2" spans="2:24" ht="25.5" customHeight="1" x14ac:dyDescent="0.2">
      <c r="B2" s="1091" t="str">
        <f>ГЛАВНАЯ!B2</f>
        <v>Санкт Петербург, ул. Коли Томчака, д. 28 лит. Ж</v>
      </c>
      <c r="C2" s="1092"/>
      <c r="D2" s="1092"/>
      <c r="E2" s="1092"/>
      <c r="F2" s="1092"/>
      <c r="G2" s="1092"/>
      <c r="H2" s="1092"/>
      <c r="I2" s="1092"/>
      <c r="J2" s="1092"/>
      <c r="K2" s="1610"/>
      <c r="L2" s="1051"/>
      <c r="M2" s="1051"/>
      <c r="N2" s="1051"/>
      <c r="O2" s="1051"/>
      <c r="P2" s="1051"/>
      <c r="Q2" s="1051"/>
      <c r="R2" s="1051"/>
      <c r="S2" s="1051"/>
      <c r="T2" s="1051"/>
      <c r="U2" s="1051"/>
      <c r="V2" s="1051"/>
      <c r="W2" s="1051"/>
      <c r="X2" s="1051"/>
    </row>
    <row r="3" spans="2:24" ht="25.5" customHeight="1" thickBot="1" x14ac:dyDescent="0.25">
      <c r="B3" s="1091" t="str">
        <f>ГЛАВНАЯ!B3</f>
        <v>т/ф 8 (812) 327-97-81, 327-97-82, 309-38-56 (многоканальный), +7 921 942-09-63.</v>
      </c>
      <c r="C3" s="1092"/>
      <c r="D3" s="1092"/>
      <c r="E3" s="1092"/>
      <c r="F3" s="1092"/>
      <c r="G3" s="1092"/>
      <c r="H3" s="1092"/>
      <c r="I3" s="1092"/>
      <c r="J3" s="1092"/>
      <c r="K3" s="1610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</row>
    <row r="4" spans="2:24" ht="30" customHeight="1" thickBot="1" x14ac:dyDescent="0.25">
      <c r="B4" s="1719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720"/>
      <c r="D4" s="1720"/>
      <c r="E4" s="1720"/>
      <c r="F4" s="1720"/>
      <c r="G4" s="1720"/>
      <c r="H4" s="1720"/>
      <c r="I4" s="1720"/>
      <c r="J4" s="1720"/>
      <c r="K4" s="172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</row>
    <row r="5" spans="2:24" ht="55.5" customHeight="1" thickBot="1" x14ac:dyDescent="0.25">
      <c r="H5" s="1722" t="s">
        <v>438</v>
      </c>
      <c r="I5" s="1722"/>
      <c r="J5" s="1722"/>
      <c r="K5" s="1722"/>
    </row>
    <row r="6" spans="2:24" ht="25.5" customHeight="1" thickBot="1" x14ac:dyDescent="0.25">
      <c r="B6" s="1169" t="s">
        <v>781</v>
      </c>
      <c r="C6" s="1169"/>
      <c r="D6" s="1169"/>
      <c r="E6" s="1169"/>
      <c r="F6" s="1169"/>
      <c r="G6" s="1169"/>
      <c r="H6" s="1169"/>
      <c r="I6" s="1169"/>
      <c r="J6" s="1169"/>
      <c r="K6" s="1169"/>
    </row>
    <row r="7" spans="2:24" s="618" customFormat="1" ht="20.100000000000001" customHeight="1" thickBot="1" x14ac:dyDescent="0.25">
      <c r="B7" s="1699" t="s">
        <v>722</v>
      </c>
      <c r="C7" s="1701" t="s">
        <v>723</v>
      </c>
      <c r="D7" s="1701" t="s">
        <v>724</v>
      </c>
      <c r="E7" s="1701" t="s">
        <v>1234</v>
      </c>
      <c r="F7" s="1701" t="s">
        <v>1235</v>
      </c>
      <c r="G7" s="1716" t="s">
        <v>725</v>
      </c>
      <c r="H7" s="1716"/>
      <c r="I7" s="1716"/>
      <c r="J7" s="1716"/>
      <c r="K7" s="1716"/>
    </row>
    <row r="8" spans="2:24" s="618" customFormat="1" ht="20.100000000000001" customHeight="1" thickBot="1" x14ac:dyDescent="0.25">
      <c r="B8" s="1699"/>
      <c r="C8" s="1699"/>
      <c r="D8" s="1699"/>
      <c r="E8" s="1701"/>
      <c r="F8" s="1701"/>
      <c r="G8" s="648">
        <v>1</v>
      </c>
      <c r="H8" s="648">
        <v>2</v>
      </c>
      <c r="I8" s="648">
        <v>3</v>
      </c>
      <c r="J8" s="648">
        <v>4</v>
      </c>
      <c r="K8" s="648">
        <v>5</v>
      </c>
    </row>
    <row r="9" spans="2:24" s="618" customFormat="1" ht="25.5" x14ac:dyDescent="0.2">
      <c r="B9" s="1056" t="s">
        <v>782</v>
      </c>
      <c r="C9" s="1055" t="s">
        <v>1497</v>
      </c>
      <c r="D9" s="1053" t="s">
        <v>1369</v>
      </c>
      <c r="E9" s="1054">
        <v>346</v>
      </c>
      <c r="F9" s="1054">
        <v>586</v>
      </c>
      <c r="G9" s="1067">
        <v>141.80117521996803</v>
      </c>
      <c r="H9" s="1067">
        <v>146.69029386316802</v>
      </c>
      <c r="I9" s="1067">
        <v>147.04475496480003</v>
      </c>
      <c r="J9" s="1067">
        <v>151.07827784544003</v>
      </c>
      <c r="K9" s="1068">
        <v>154.402878522816</v>
      </c>
    </row>
    <row r="10" spans="2:24" s="618" customFormat="1" ht="25.5" x14ac:dyDescent="0.2">
      <c r="B10" s="1030" t="s">
        <v>782</v>
      </c>
      <c r="C10" s="1047" t="s">
        <v>1497</v>
      </c>
      <c r="D10" s="1048" t="s">
        <v>1370</v>
      </c>
      <c r="E10" s="652">
        <v>346</v>
      </c>
      <c r="F10" s="652">
        <v>786</v>
      </c>
      <c r="G10" s="777">
        <v>156.62234150956803</v>
      </c>
      <c r="H10" s="777">
        <v>163.15210399276802</v>
      </c>
      <c r="I10" s="777">
        <v>163.62551177280002</v>
      </c>
      <c r="J10" s="777">
        <v>169.01256582143998</v>
      </c>
      <c r="K10" s="778">
        <v>173.45280431001603</v>
      </c>
    </row>
    <row r="11" spans="2:24" s="618" customFormat="1" ht="25.5" x14ac:dyDescent="0.2">
      <c r="B11" s="1698" t="s">
        <v>782</v>
      </c>
      <c r="C11" s="1047" t="s">
        <v>1497</v>
      </c>
      <c r="D11" s="1048" t="s">
        <v>1371</v>
      </c>
      <c r="E11" s="652">
        <v>346</v>
      </c>
      <c r="F11" s="652">
        <v>986</v>
      </c>
      <c r="G11" s="777">
        <v>171.44350779916803</v>
      </c>
      <c r="H11" s="777">
        <v>179.61391412236802</v>
      </c>
      <c r="I11" s="777">
        <v>180.20626858080001</v>
      </c>
      <c r="J11" s="777">
        <v>186.94685379744001</v>
      </c>
      <c r="K11" s="778">
        <v>192.50273009721604</v>
      </c>
    </row>
    <row r="12" spans="2:24" s="618" customFormat="1" x14ac:dyDescent="0.2">
      <c r="B12" s="1698" t="s">
        <v>782</v>
      </c>
      <c r="C12" s="1048" t="s">
        <v>783</v>
      </c>
      <c r="D12" s="1048" t="s">
        <v>1369</v>
      </c>
      <c r="E12" s="652">
        <v>370</v>
      </c>
      <c r="F12" s="652">
        <v>598</v>
      </c>
      <c r="G12" s="777">
        <v>144.73284169766407</v>
      </c>
      <c r="H12" s="777">
        <v>149.72039897126405</v>
      </c>
      <c r="I12" s="777">
        <v>150.08199687360002</v>
      </c>
      <c r="J12" s="777">
        <v>154.19673162432002</v>
      </c>
      <c r="K12" s="778">
        <v>157.58827057036802</v>
      </c>
    </row>
    <row r="13" spans="2:24" s="618" customFormat="1" x14ac:dyDescent="0.2">
      <c r="B13" s="1698" t="s">
        <v>782</v>
      </c>
      <c r="C13" s="1048" t="s">
        <v>783</v>
      </c>
      <c r="D13" s="1048" t="s">
        <v>1370</v>
      </c>
      <c r="E13" s="652">
        <v>370</v>
      </c>
      <c r="F13" s="652">
        <v>798</v>
      </c>
      <c r="G13" s="777">
        <v>159.55400798726399</v>
      </c>
      <c r="H13" s="777">
        <v>166.18220910086401</v>
      </c>
      <c r="I13" s="777">
        <v>166.66275368160001</v>
      </c>
      <c r="J13" s="777">
        <v>172.13101960032003</v>
      </c>
      <c r="K13" s="778">
        <v>176.63819635756803</v>
      </c>
    </row>
    <row r="14" spans="2:24" s="618" customFormat="1" x14ac:dyDescent="0.2">
      <c r="B14" s="1698" t="s">
        <v>782</v>
      </c>
      <c r="C14" s="1048" t="s">
        <v>783</v>
      </c>
      <c r="D14" s="1048" t="s">
        <v>1371</v>
      </c>
      <c r="E14" s="652">
        <v>370</v>
      </c>
      <c r="F14" s="652">
        <v>998</v>
      </c>
      <c r="G14" s="777">
        <v>174.37517427686402</v>
      </c>
      <c r="H14" s="777">
        <v>182.64401923046404</v>
      </c>
      <c r="I14" s="777">
        <v>183.24351048960003</v>
      </c>
      <c r="J14" s="777">
        <v>190.06530757632001</v>
      </c>
      <c r="K14" s="778">
        <v>195.68812214476802</v>
      </c>
    </row>
    <row r="15" spans="2:24" s="618" customFormat="1" x14ac:dyDescent="0.2">
      <c r="B15" s="1698" t="s">
        <v>782</v>
      </c>
      <c r="C15" s="1048" t="s">
        <v>784</v>
      </c>
      <c r="D15" s="1048" t="s">
        <v>785</v>
      </c>
      <c r="E15" s="652">
        <v>372</v>
      </c>
      <c r="F15" s="652">
        <v>658</v>
      </c>
      <c r="G15" s="777">
        <v>148.825427756544</v>
      </c>
      <c r="H15" s="777">
        <v>154.305178182144</v>
      </c>
      <c r="I15" s="777">
        <v>154.70246008800001</v>
      </c>
      <c r="J15" s="777">
        <v>159.22325418912001</v>
      </c>
      <c r="K15" s="778">
        <v>162.94948447852801</v>
      </c>
    </row>
    <row r="16" spans="2:24" s="618" customFormat="1" x14ac:dyDescent="0.2">
      <c r="B16" s="1698" t="s">
        <v>782</v>
      </c>
      <c r="C16" s="1048" t="s">
        <v>784</v>
      </c>
      <c r="D16" s="1048" t="s">
        <v>786</v>
      </c>
      <c r="E16" s="652">
        <v>372</v>
      </c>
      <c r="F16" s="652">
        <v>858</v>
      </c>
      <c r="G16" s="777">
        <v>163.64659404614403</v>
      </c>
      <c r="H16" s="777">
        <v>170.766988311744</v>
      </c>
      <c r="I16" s="777">
        <v>171.28321689600003</v>
      </c>
      <c r="J16" s="777">
        <v>177.15754216511999</v>
      </c>
      <c r="K16" s="778">
        <v>181.99941026572802</v>
      </c>
    </row>
    <row r="17" spans="2:11" s="618" customFormat="1" x14ac:dyDescent="0.2">
      <c r="B17" s="1698" t="s">
        <v>782</v>
      </c>
      <c r="C17" s="1048" t="s">
        <v>787</v>
      </c>
      <c r="D17" s="1048" t="s">
        <v>1372</v>
      </c>
      <c r="E17" s="652">
        <v>384</v>
      </c>
      <c r="F17" s="652">
        <v>688</v>
      </c>
      <c r="G17" s="777">
        <v>152.82921396758405</v>
      </c>
      <c r="H17" s="777">
        <v>158.55506096918398</v>
      </c>
      <c r="I17" s="777">
        <v>158.97018487680003</v>
      </c>
      <c r="J17" s="777">
        <v>163.69400865312005</v>
      </c>
      <c r="K17" s="778">
        <v>167.58758461420805</v>
      </c>
    </row>
    <row r="18" spans="2:11" s="618" customFormat="1" x14ac:dyDescent="0.2">
      <c r="B18" s="1698" t="s">
        <v>782</v>
      </c>
      <c r="C18" s="1048" t="s">
        <v>788</v>
      </c>
      <c r="D18" s="1048" t="s">
        <v>1372</v>
      </c>
      <c r="E18" s="652">
        <v>384</v>
      </c>
      <c r="F18" s="652">
        <v>694</v>
      </c>
      <c r="G18" s="777">
        <v>153.23375572243202</v>
      </c>
      <c r="H18" s="777">
        <v>159.00882203923206</v>
      </c>
      <c r="I18" s="777">
        <v>159.42751434720003</v>
      </c>
      <c r="J18" s="777">
        <v>164.19194405856001</v>
      </c>
      <c r="K18" s="778">
        <v>168.11898915398402</v>
      </c>
    </row>
    <row r="19" spans="2:11" s="618" customFormat="1" x14ac:dyDescent="0.2">
      <c r="B19" s="1698" t="s">
        <v>782</v>
      </c>
      <c r="C19" s="1048" t="s">
        <v>788</v>
      </c>
      <c r="D19" s="1048" t="s">
        <v>1373</v>
      </c>
      <c r="E19" s="652">
        <v>384</v>
      </c>
      <c r="F19" s="652">
        <v>874</v>
      </c>
      <c r="G19" s="777">
        <v>166.7378951694721</v>
      </c>
      <c r="H19" s="777">
        <v>173.98954094227199</v>
      </c>
      <c r="I19" s="777">
        <v>174.51528526080003</v>
      </c>
      <c r="J19" s="777">
        <v>180.49789302336004</v>
      </c>
      <c r="K19" s="778">
        <v>185.42901214886402</v>
      </c>
    </row>
    <row r="20" spans="2:11" s="618" customFormat="1" x14ac:dyDescent="0.2">
      <c r="B20" s="1698" t="s">
        <v>782</v>
      </c>
      <c r="C20" s="1048" t="s">
        <v>787</v>
      </c>
      <c r="D20" s="1048" t="s">
        <v>1371</v>
      </c>
      <c r="E20" s="652">
        <v>384</v>
      </c>
      <c r="F20" s="652">
        <v>958</v>
      </c>
      <c r="G20" s="777">
        <v>174.00520909094402</v>
      </c>
      <c r="H20" s="777">
        <v>181.94592527654402</v>
      </c>
      <c r="I20" s="777">
        <v>182.52162720000004</v>
      </c>
      <c r="J20" s="777">
        <v>189.07271805312004</v>
      </c>
      <c r="K20" s="778">
        <v>194.47240505932805</v>
      </c>
    </row>
    <row r="21" spans="2:11" s="618" customFormat="1" x14ac:dyDescent="0.2">
      <c r="B21" s="1698" t="s">
        <v>782</v>
      </c>
      <c r="C21" s="1048" t="s">
        <v>789</v>
      </c>
      <c r="D21" s="1048" t="s">
        <v>790</v>
      </c>
      <c r="E21" s="652">
        <v>393</v>
      </c>
      <c r="F21" s="652">
        <v>583</v>
      </c>
      <c r="G21" s="777">
        <v>145.79690176814404</v>
      </c>
      <c r="H21" s="777">
        <v>150.66141075374404</v>
      </c>
      <c r="I21" s="777">
        <v>151.01408765520003</v>
      </c>
      <c r="J21" s="777">
        <v>155.02730756832005</v>
      </c>
      <c r="K21" s="778">
        <v>158.33517367852801</v>
      </c>
    </row>
    <row r="22" spans="2:11" s="618" customFormat="1" x14ac:dyDescent="0.2">
      <c r="B22" s="1698" t="s">
        <v>782</v>
      </c>
      <c r="C22" s="1048" t="s">
        <v>789</v>
      </c>
      <c r="D22" s="1048" t="s">
        <v>791</v>
      </c>
      <c r="E22" s="652">
        <v>393</v>
      </c>
      <c r="F22" s="652">
        <v>783</v>
      </c>
      <c r="G22" s="777">
        <v>160.61806805774398</v>
      </c>
      <c r="H22" s="777">
        <v>167.12322088334406</v>
      </c>
      <c r="I22" s="777">
        <v>167.59484446320002</v>
      </c>
      <c r="J22" s="777">
        <v>172.96159554432001</v>
      </c>
      <c r="K22" s="778">
        <v>177.38509946572802</v>
      </c>
    </row>
    <row r="23" spans="2:11" s="618" customFormat="1" x14ac:dyDescent="0.2">
      <c r="B23" s="1698" t="s">
        <v>782</v>
      </c>
      <c r="C23" s="1048" t="s">
        <v>789</v>
      </c>
      <c r="D23" s="1048" t="s">
        <v>792</v>
      </c>
      <c r="E23" s="652">
        <v>393</v>
      </c>
      <c r="F23" s="652">
        <v>983</v>
      </c>
      <c r="G23" s="777">
        <v>175.43923434734404</v>
      </c>
      <c r="H23" s="777">
        <v>183.58503101294403</v>
      </c>
      <c r="I23" s="777">
        <v>184.17560127120007</v>
      </c>
      <c r="J23" s="777">
        <v>190.89588352032004</v>
      </c>
      <c r="K23" s="778">
        <v>196.43502525292806</v>
      </c>
    </row>
    <row r="24" spans="2:11" s="618" customFormat="1" ht="25.5" x14ac:dyDescent="0.2">
      <c r="B24" s="1698" t="s">
        <v>782</v>
      </c>
      <c r="C24" s="1047" t="s">
        <v>793</v>
      </c>
      <c r="D24" s="1048" t="s">
        <v>1369</v>
      </c>
      <c r="E24" s="652">
        <v>400</v>
      </c>
      <c r="F24" s="652">
        <v>638</v>
      </c>
      <c r="G24" s="777">
        <v>150.00833196518406</v>
      </c>
      <c r="H24" s="777">
        <v>155.32401800678403</v>
      </c>
      <c r="I24" s="777">
        <v>155.70940524480002</v>
      </c>
      <c r="J24" s="777">
        <v>160.09484622912007</v>
      </c>
      <c r="K24" s="778">
        <v>163.70951273740801</v>
      </c>
    </row>
    <row r="25" spans="2:11" s="618" customFormat="1" x14ac:dyDescent="0.2">
      <c r="B25" s="1698" t="s">
        <v>782</v>
      </c>
      <c r="C25" s="1048" t="s">
        <v>794</v>
      </c>
      <c r="D25" s="1048" t="s">
        <v>1372</v>
      </c>
      <c r="E25" s="652">
        <v>400</v>
      </c>
      <c r="F25" s="652">
        <v>710</v>
      </c>
      <c r="G25" s="777">
        <v>157.50426960575999</v>
      </c>
      <c r="H25" s="777">
        <v>163.41058742976</v>
      </c>
      <c r="I25" s="777">
        <v>163.83879547199999</v>
      </c>
      <c r="J25" s="777">
        <v>168.71150767680001</v>
      </c>
      <c r="K25" s="778">
        <v>172.72780379712</v>
      </c>
    </row>
    <row r="26" spans="2:11" s="618" customFormat="1" ht="25.5" x14ac:dyDescent="0.2">
      <c r="B26" s="1698" t="s">
        <v>782</v>
      </c>
      <c r="C26" s="1047" t="s">
        <v>793</v>
      </c>
      <c r="D26" s="1048" t="s">
        <v>1370</v>
      </c>
      <c r="E26" s="652">
        <v>400</v>
      </c>
      <c r="F26" s="652">
        <v>838</v>
      </c>
      <c r="G26" s="777">
        <v>164.82949825478403</v>
      </c>
      <c r="H26" s="777">
        <v>171.78582813638403</v>
      </c>
      <c r="I26" s="777">
        <v>172.29016205280004</v>
      </c>
      <c r="J26" s="777">
        <v>178.02913420512002</v>
      </c>
      <c r="K26" s="778">
        <v>182.75943852460804</v>
      </c>
    </row>
    <row r="27" spans="2:11" s="618" customFormat="1" ht="25.5" x14ac:dyDescent="0.2">
      <c r="B27" s="1698" t="s">
        <v>782</v>
      </c>
      <c r="C27" s="1047" t="s">
        <v>793</v>
      </c>
      <c r="D27" s="1048" t="s">
        <v>1371</v>
      </c>
      <c r="E27" s="652">
        <v>400</v>
      </c>
      <c r="F27" s="652">
        <v>1038</v>
      </c>
      <c r="G27" s="777">
        <v>179.65066454438406</v>
      </c>
      <c r="H27" s="777">
        <v>188.24763826598405</v>
      </c>
      <c r="I27" s="777">
        <v>188.8709188608</v>
      </c>
      <c r="J27" s="777">
        <v>195.96342218112002</v>
      </c>
      <c r="K27" s="778">
        <v>201.809364311808</v>
      </c>
    </row>
    <row r="28" spans="2:11" s="618" customFormat="1" x14ac:dyDescent="0.2">
      <c r="B28" s="1698" t="s">
        <v>782</v>
      </c>
      <c r="C28" s="1048" t="s">
        <v>795</v>
      </c>
      <c r="D28" s="1048" t="s">
        <v>1372</v>
      </c>
      <c r="E28" s="652">
        <v>420</v>
      </c>
      <c r="F28" s="652">
        <v>720</v>
      </c>
      <c r="G28" s="777">
        <v>160.66271407824001</v>
      </c>
      <c r="H28" s="777">
        <v>166.65106409424001</v>
      </c>
      <c r="I28" s="777">
        <v>167.08521947040003</v>
      </c>
      <c r="J28" s="777">
        <v>172.02560823360002</v>
      </c>
      <c r="K28" s="778">
        <v>176.09768624448006</v>
      </c>
    </row>
    <row r="29" spans="2:11" s="618" customFormat="1" ht="25.5" x14ac:dyDescent="0.2">
      <c r="B29" s="1698" t="s">
        <v>782</v>
      </c>
      <c r="C29" s="1047" t="s">
        <v>1497</v>
      </c>
      <c r="D29" s="1048" t="s">
        <v>1374</v>
      </c>
      <c r="E29" s="652">
        <v>456</v>
      </c>
      <c r="F29" s="652">
        <v>786</v>
      </c>
      <c r="G29" s="777">
        <v>167.18808783916799</v>
      </c>
      <c r="H29" s="777">
        <v>173.71785032236804</v>
      </c>
      <c r="I29" s="777">
        <v>174.19125810240004</v>
      </c>
      <c r="J29" s="777">
        <v>179.57831215104005</v>
      </c>
      <c r="K29" s="778">
        <v>184.01855063961602</v>
      </c>
    </row>
    <row r="30" spans="2:11" s="618" customFormat="1" ht="25.5" x14ac:dyDescent="0.2">
      <c r="B30" s="1698" t="s">
        <v>782</v>
      </c>
      <c r="C30" s="1047" t="s">
        <v>1497</v>
      </c>
      <c r="D30" s="1048" t="s">
        <v>1375</v>
      </c>
      <c r="E30" s="652">
        <v>456</v>
      </c>
      <c r="F30" s="652">
        <v>986</v>
      </c>
      <c r="G30" s="777">
        <v>182.00925412876802</v>
      </c>
      <c r="H30" s="777">
        <v>190.17966045196803</v>
      </c>
      <c r="I30" s="777">
        <v>190.7720149104</v>
      </c>
      <c r="J30" s="777">
        <v>197.51260012704003</v>
      </c>
      <c r="K30" s="778">
        <v>203.06847642681603</v>
      </c>
    </row>
    <row r="31" spans="2:11" s="618" customFormat="1" ht="25.5" x14ac:dyDescent="0.2">
      <c r="B31" s="1698" t="s">
        <v>782</v>
      </c>
      <c r="C31" s="1047" t="s">
        <v>1497</v>
      </c>
      <c r="D31" s="1048" t="s">
        <v>1376</v>
      </c>
      <c r="E31" s="652">
        <v>456</v>
      </c>
      <c r="F31" s="652">
        <v>1206</v>
      </c>
      <c r="G31" s="777">
        <v>198.14744726092806</v>
      </c>
      <c r="H31" s="777">
        <v>208.12256180812807</v>
      </c>
      <c r="I31" s="777">
        <v>208.84575761280004</v>
      </c>
      <c r="J31" s="777">
        <v>217.07522711424005</v>
      </c>
      <c r="K31" s="778">
        <v>223.858305006336</v>
      </c>
    </row>
    <row r="32" spans="2:11" s="618" customFormat="1" x14ac:dyDescent="0.2">
      <c r="B32" s="1698" t="s">
        <v>782</v>
      </c>
      <c r="C32" s="1048" t="s">
        <v>797</v>
      </c>
      <c r="D32" s="1048" t="s">
        <v>1377</v>
      </c>
      <c r="E32" s="652">
        <v>456</v>
      </c>
      <c r="F32" s="652">
        <v>1606</v>
      </c>
      <c r="G32" s="777">
        <v>224.252141560128</v>
      </c>
      <c r="H32" s="777">
        <v>237.50854378732802</v>
      </c>
      <c r="I32" s="777">
        <v>238.4696329488001</v>
      </c>
      <c r="J32" s="777">
        <v>249.40616478624003</v>
      </c>
      <c r="K32" s="778">
        <v>258.42051830073603</v>
      </c>
    </row>
    <row r="33" spans="2:11" s="618" customFormat="1" x14ac:dyDescent="0.2">
      <c r="B33" s="1698" t="s">
        <v>782</v>
      </c>
      <c r="C33" s="1048" t="s">
        <v>784</v>
      </c>
      <c r="D33" s="1048" t="s">
        <v>798</v>
      </c>
      <c r="E33" s="652">
        <v>472</v>
      </c>
      <c r="F33" s="652">
        <v>858</v>
      </c>
      <c r="G33" s="777">
        <v>173.31613867814403</v>
      </c>
      <c r="H33" s="777">
        <v>180.43653294374403</v>
      </c>
      <c r="I33" s="777">
        <v>180.95276152800002</v>
      </c>
      <c r="J33" s="777">
        <v>186.82708679711999</v>
      </c>
      <c r="K33" s="778">
        <v>191.66895489772801</v>
      </c>
    </row>
    <row r="34" spans="2:11" s="618" customFormat="1" x14ac:dyDescent="0.2">
      <c r="B34" s="1698" t="s">
        <v>782</v>
      </c>
      <c r="C34" s="1048" t="s">
        <v>784</v>
      </c>
      <c r="D34" s="1048" t="s">
        <v>799</v>
      </c>
      <c r="E34" s="652">
        <v>472</v>
      </c>
      <c r="F34" s="652">
        <v>1058</v>
      </c>
      <c r="G34" s="777">
        <v>188.137304967744</v>
      </c>
      <c r="H34" s="777">
        <v>196.89834307334397</v>
      </c>
      <c r="I34" s="777">
        <v>197.53351833599999</v>
      </c>
      <c r="J34" s="777">
        <v>204.76137477312002</v>
      </c>
      <c r="K34" s="778">
        <v>210.71888068492805</v>
      </c>
    </row>
    <row r="35" spans="2:11" s="618" customFormat="1" x14ac:dyDescent="0.2">
      <c r="B35" s="1698" t="s">
        <v>782</v>
      </c>
      <c r="C35" s="1048" t="s">
        <v>783</v>
      </c>
      <c r="D35" s="1048" t="s">
        <v>1378</v>
      </c>
      <c r="E35" s="652">
        <v>480</v>
      </c>
      <c r="F35" s="652">
        <v>798</v>
      </c>
      <c r="G35" s="777">
        <v>170.119754316864</v>
      </c>
      <c r="H35" s="777">
        <v>176.747955430464</v>
      </c>
      <c r="I35" s="777">
        <v>177.2285000112</v>
      </c>
      <c r="J35" s="777">
        <v>182.69676592992002</v>
      </c>
      <c r="K35" s="778">
        <v>187.203942687168</v>
      </c>
    </row>
    <row r="36" spans="2:11" s="618" customFormat="1" x14ac:dyDescent="0.2">
      <c r="B36" s="1698" t="s">
        <v>782</v>
      </c>
      <c r="C36" s="1048" t="s">
        <v>783</v>
      </c>
      <c r="D36" s="1048" t="s">
        <v>1375</v>
      </c>
      <c r="E36" s="652">
        <v>480</v>
      </c>
      <c r="F36" s="652">
        <v>998</v>
      </c>
      <c r="G36" s="777">
        <v>184.94092060646406</v>
      </c>
      <c r="H36" s="777">
        <v>193.20976556006406</v>
      </c>
      <c r="I36" s="777">
        <v>193.80925681919999</v>
      </c>
      <c r="J36" s="777">
        <v>200.63105390592006</v>
      </c>
      <c r="K36" s="778">
        <v>206.25386847436806</v>
      </c>
    </row>
    <row r="37" spans="2:11" s="618" customFormat="1" x14ac:dyDescent="0.2">
      <c r="B37" s="1698" t="s">
        <v>782</v>
      </c>
      <c r="C37" s="1048" t="s">
        <v>783</v>
      </c>
      <c r="D37" s="1048" t="s">
        <v>1376</v>
      </c>
      <c r="E37" s="652">
        <v>480</v>
      </c>
      <c r="F37" s="652">
        <v>1218</v>
      </c>
      <c r="G37" s="777">
        <v>201.07911373862405</v>
      </c>
      <c r="H37" s="777">
        <v>211.15266691622404</v>
      </c>
      <c r="I37" s="777">
        <v>211.88299952160003</v>
      </c>
      <c r="J37" s="777">
        <v>220.19368089312005</v>
      </c>
      <c r="K37" s="778">
        <v>227.04369705388805</v>
      </c>
    </row>
    <row r="38" spans="2:11" s="618" customFormat="1" x14ac:dyDescent="0.2">
      <c r="B38" s="1698" t="s">
        <v>782</v>
      </c>
      <c r="C38" s="1048" t="s">
        <v>783</v>
      </c>
      <c r="D38" s="1048" t="s">
        <v>1379</v>
      </c>
      <c r="E38" s="652">
        <v>480</v>
      </c>
      <c r="F38" s="652">
        <v>1418</v>
      </c>
      <c r="G38" s="777">
        <v>214.10787663302401</v>
      </c>
      <c r="H38" s="777">
        <v>225.82207365062405</v>
      </c>
      <c r="I38" s="777">
        <v>226.67135293440006</v>
      </c>
      <c r="J38" s="777">
        <v>236.33556547392004</v>
      </c>
      <c r="K38" s="778">
        <v>244.30121944588808</v>
      </c>
    </row>
    <row r="39" spans="2:11" s="618" customFormat="1" x14ac:dyDescent="0.2">
      <c r="B39" s="1698" t="s">
        <v>782</v>
      </c>
      <c r="C39" s="1048" t="s">
        <v>783</v>
      </c>
      <c r="D39" s="1048" t="s">
        <v>1380</v>
      </c>
      <c r="E39" s="652">
        <v>480</v>
      </c>
      <c r="F39" s="652">
        <v>1618</v>
      </c>
      <c r="G39" s="777">
        <v>227.13663952742405</v>
      </c>
      <c r="H39" s="777">
        <v>240.49148038502403</v>
      </c>
      <c r="I39" s="777">
        <v>241.45970634719998</v>
      </c>
      <c r="J39" s="777">
        <v>252.47745005472007</v>
      </c>
      <c r="K39" s="778">
        <v>261.55874183788802</v>
      </c>
    </row>
    <row r="40" spans="2:11" s="618" customFormat="1" x14ac:dyDescent="0.2">
      <c r="B40" s="1698" t="s">
        <v>782</v>
      </c>
      <c r="C40" s="1048" t="s">
        <v>787</v>
      </c>
      <c r="D40" s="1048" t="s">
        <v>1381</v>
      </c>
      <c r="E40" s="652">
        <v>494</v>
      </c>
      <c r="F40" s="652">
        <v>688</v>
      </c>
      <c r="G40" s="777">
        <v>163.39496029718401</v>
      </c>
      <c r="H40" s="777">
        <v>169.12080729878403</v>
      </c>
      <c r="I40" s="777">
        <v>169.53593120640002</v>
      </c>
      <c r="J40" s="777">
        <v>174.25975498272004</v>
      </c>
      <c r="K40" s="778">
        <v>178.15333094380802</v>
      </c>
    </row>
    <row r="41" spans="2:11" s="618" customFormat="1" x14ac:dyDescent="0.2">
      <c r="B41" s="1698" t="s">
        <v>782</v>
      </c>
      <c r="C41" s="1048" t="s">
        <v>788</v>
      </c>
      <c r="D41" s="1048" t="s">
        <v>798</v>
      </c>
      <c r="E41" s="652">
        <v>494</v>
      </c>
      <c r="F41" s="652">
        <v>874</v>
      </c>
      <c r="G41" s="777">
        <v>177.30364149907203</v>
      </c>
      <c r="H41" s="777">
        <v>184.55528727187203</v>
      </c>
      <c r="I41" s="777">
        <v>185.08103159040004</v>
      </c>
      <c r="J41" s="777">
        <v>191.06363935296005</v>
      </c>
      <c r="K41" s="778">
        <v>195.99475847846404</v>
      </c>
    </row>
    <row r="42" spans="2:11" s="618" customFormat="1" x14ac:dyDescent="0.2">
      <c r="B42" s="1698" t="s">
        <v>782</v>
      </c>
      <c r="C42" s="1048" t="s">
        <v>787</v>
      </c>
      <c r="D42" s="1048" t="s">
        <v>1375</v>
      </c>
      <c r="E42" s="652">
        <v>494</v>
      </c>
      <c r="F42" s="652">
        <v>958</v>
      </c>
      <c r="G42" s="777">
        <v>184.57095542054404</v>
      </c>
      <c r="H42" s="777">
        <v>192.51167160614401</v>
      </c>
      <c r="I42" s="777">
        <v>193.08737352960006</v>
      </c>
      <c r="J42" s="777">
        <v>199.63846438272006</v>
      </c>
      <c r="K42" s="778">
        <v>205.03815138892804</v>
      </c>
    </row>
    <row r="43" spans="2:11" s="618" customFormat="1" x14ac:dyDescent="0.2">
      <c r="B43" s="1698" t="s">
        <v>782</v>
      </c>
      <c r="C43" s="1048" t="s">
        <v>789</v>
      </c>
      <c r="D43" s="1048" t="s">
        <v>800</v>
      </c>
      <c r="E43" s="652">
        <v>503</v>
      </c>
      <c r="F43" s="652">
        <v>783</v>
      </c>
      <c r="G43" s="777">
        <v>171.18381438734406</v>
      </c>
      <c r="H43" s="777">
        <v>177.68896721294402</v>
      </c>
      <c r="I43" s="777">
        <v>178.16059079280001</v>
      </c>
      <c r="J43" s="777">
        <v>183.52734187392005</v>
      </c>
      <c r="K43" s="778">
        <v>187.95084579532804</v>
      </c>
    </row>
    <row r="44" spans="2:11" s="618" customFormat="1" x14ac:dyDescent="0.2">
      <c r="B44" s="1698" t="s">
        <v>782</v>
      </c>
      <c r="C44" s="1048" t="s">
        <v>789</v>
      </c>
      <c r="D44" s="1048" t="s">
        <v>801</v>
      </c>
      <c r="E44" s="652">
        <v>503</v>
      </c>
      <c r="F44" s="652">
        <v>983</v>
      </c>
      <c r="G44" s="777">
        <v>186.00498067694403</v>
      </c>
      <c r="H44" s="777">
        <v>194.15077734254402</v>
      </c>
      <c r="I44" s="777">
        <v>194.7413476008</v>
      </c>
      <c r="J44" s="777">
        <v>201.46162984992006</v>
      </c>
      <c r="K44" s="778">
        <v>207.00077158252805</v>
      </c>
    </row>
    <row r="45" spans="2:11" s="618" customFormat="1" x14ac:dyDescent="0.2">
      <c r="B45" s="1698" t="s">
        <v>782</v>
      </c>
      <c r="C45" s="1048" t="s">
        <v>789</v>
      </c>
      <c r="D45" s="1048" t="s">
        <v>802</v>
      </c>
      <c r="E45" s="652">
        <v>503</v>
      </c>
      <c r="F45" s="652">
        <v>1203</v>
      </c>
      <c r="G45" s="777">
        <v>202.14317380910404</v>
      </c>
      <c r="H45" s="777">
        <v>212.09367869870403</v>
      </c>
      <c r="I45" s="777">
        <v>212.81509030320007</v>
      </c>
      <c r="J45" s="777">
        <v>221.02425683712002</v>
      </c>
      <c r="K45" s="778">
        <v>227.79060016204804</v>
      </c>
    </row>
    <row r="46" spans="2:11" s="618" customFormat="1" x14ac:dyDescent="0.2">
      <c r="B46" s="1698" t="s">
        <v>782</v>
      </c>
      <c r="C46" s="1048" t="s">
        <v>794</v>
      </c>
      <c r="D46" s="1048" t="s">
        <v>1381</v>
      </c>
      <c r="E46" s="652">
        <v>510</v>
      </c>
      <c r="F46" s="652">
        <v>710</v>
      </c>
      <c r="G46" s="777">
        <v>168.02284742496005</v>
      </c>
      <c r="H46" s="777">
        <v>173.92916524896003</v>
      </c>
      <c r="I46" s="777">
        <v>174.35737329120002</v>
      </c>
      <c r="J46" s="777">
        <v>179.23008549600004</v>
      </c>
      <c r="K46" s="778">
        <v>183.24638161632001</v>
      </c>
    </row>
    <row r="47" spans="2:11" s="618" customFormat="1" ht="25.5" x14ac:dyDescent="0.2">
      <c r="B47" s="1698" t="s">
        <v>782</v>
      </c>
      <c r="C47" s="1047" t="s">
        <v>793</v>
      </c>
      <c r="D47" s="1048" t="s">
        <v>796</v>
      </c>
      <c r="E47" s="652">
        <v>510</v>
      </c>
      <c r="F47" s="652">
        <v>838</v>
      </c>
      <c r="G47" s="777">
        <v>175.39524458438402</v>
      </c>
      <c r="H47" s="777">
        <v>182.35157446598402</v>
      </c>
      <c r="I47" s="777">
        <v>182.8559083824</v>
      </c>
      <c r="J47" s="777">
        <v>188.59488053472001</v>
      </c>
      <c r="K47" s="778">
        <v>193.32518485420806</v>
      </c>
    </row>
    <row r="48" spans="2:11" s="618" customFormat="1" x14ac:dyDescent="0.2">
      <c r="B48" s="1698" t="s">
        <v>782</v>
      </c>
      <c r="C48" s="1048" t="s">
        <v>794</v>
      </c>
      <c r="D48" s="1048" t="s">
        <v>1375</v>
      </c>
      <c r="E48" s="652">
        <v>510</v>
      </c>
      <c r="F48" s="652">
        <v>980</v>
      </c>
      <c r="G48" s="777">
        <v>187.45360766351999</v>
      </c>
      <c r="H48" s="777">
        <v>195.57479467151998</v>
      </c>
      <c r="I48" s="777">
        <v>196.1635807296</v>
      </c>
      <c r="J48" s="777">
        <v>202.86356001120001</v>
      </c>
      <c r="K48" s="778">
        <v>208.38596717664004</v>
      </c>
    </row>
    <row r="49" spans="2:11" s="618" customFormat="1" ht="25.5" x14ac:dyDescent="0.2">
      <c r="B49" s="1698" t="s">
        <v>782</v>
      </c>
      <c r="C49" s="1047" t="s">
        <v>793</v>
      </c>
      <c r="D49" s="1048" t="s">
        <v>1375</v>
      </c>
      <c r="E49" s="652">
        <v>510</v>
      </c>
      <c r="F49" s="652">
        <v>1038</v>
      </c>
      <c r="G49" s="777">
        <v>190.21641087398402</v>
      </c>
      <c r="H49" s="777">
        <v>198.81338459558407</v>
      </c>
      <c r="I49" s="777">
        <v>199.43666519040005</v>
      </c>
      <c r="J49" s="777">
        <v>206.52916851072004</v>
      </c>
      <c r="K49" s="778">
        <v>212.37511064140799</v>
      </c>
    </row>
    <row r="50" spans="2:11" s="618" customFormat="1" ht="25.5" x14ac:dyDescent="0.2">
      <c r="B50" s="1698" t="s">
        <v>782</v>
      </c>
      <c r="C50" s="1047" t="s">
        <v>793</v>
      </c>
      <c r="D50" s="1048" t="s">
        <v>1376</v>
      </c>
      <c r="E50" s="652">
        <v>510</v>
      </c>
      <c r="F50" s="652">
        <v>1258</v>
      </c>
      <c r="G50" s="777">
        <v>206.35460400614397</v>
      </c>
      <c r="H50" s="777">
        <v>216.75628595174405</v>
      </c>
      <c r="I50" s="777">
        <v>217.51040789280003</v>
      </c>
      <c r="J50" s="777">
        <v>226.09179549792</v>
      </c>
      <c r="K50" s="778">
        <v>233.16493922092801</v>
      </c>
    </row>
    <row r="51" spans="2:11" s="618" customFormat="1" x14ac:dyDescent="0.2">
      <c r="B51" s="1698" t="s">
        <v>782</v>
      </c>
      <c r="C51" s="1048" t="s">
        <v>795</v>
      </c>
      <c r="D51" s="1048" t="s">
        <v>1381</v>
      </c>
      <c r="E51" s="652">
        <v>530</v>
      </c>
      <c r="F51" s="652">
        <v>720</v>
      </c>
      <c r="G51" s="777">
        <v>170.47376424144002</v>
      </c>
      <c r="H51" s="777">
        <v>176.46211425743999</v>
      </c>
      <c r="I51" s="777">
        <v>176.89626963360004</v>
      </c>
      <c r="J51" s="777">
        <v>181.8366583968</v>
      </c>
      <c r="K51" s="778">
        <v>185.90873640768004</v>
      </c>
    </row>
    <row r="52" spans="2:11" s="618" customFormat="1" x14ac:dyDescent="0.2">
      <c r="B52" s="1698" t="s">
        <v>782</v>
      </c>
      <c r="C52" s="1048" t="s">
        <v>795</v>
      </c>
      <c r="D52" s="1048" t="s">
        <v>1375</v>
      </c>
      <c r="E52" s="652">
        <v>530</v>
      </c>
      <c r="F52" s="652">
        <v>990</v>
      </c>
      <c r="G52" s="777">
        <v>189.85735596960001</v>
      </c>
      <c r="H52" s="777">
        <v>198.06057516960001</v>
      </c>
      <c r="I52" s="777">
        <v>198.65530856160001</v>
      </c>
      <c r="J52" s="777">
        <v>205.42296440160001</v>
      </c>
      <c r="K52" s="778">
        <v>211.0011534576</v>
      </c>
    </row>
    <row r="53" spans="2:11" s="618" customFormat="1" x14ac:dyDescent="0.2">
      <c r="B53" s="1698" t="s">
        <v>782</v>
      </c>
      <c r="C53" s="1048" t="s">
        <v>797</v>
      </c>
      <c r="D53" s="1048" t="s">
        <v>1382</v>
      </c>
      <c r="E53" s="652">
        <v>546</v>
      </c>
      <c r="F53" s="652">
        <v>586</v>
      </c>
      <c r="G53" s="777">
        <v>160.38556831756802</v>
      </c>
      <c r="H53" s="777">
        <v>165.27468696076807</v>
      </c>
      <c r="I53" s="777">
        <v>165.62914806240002</v>
      </c>
      <c r="J53" s="777">
        <v>169.66267094304001</v>
      </c>
      <c r="K53" s="778">
        <v>172.98727162041607</v>
      </c>
    </row>
    <row r="54" spans="2:11" s="618" customFormat="1" ht="25.5" x14ac:dyDescent="0.2">
      <c r="B54" s="1698" t="s">
        <v>782</v>
      </c>
      <c r="C54" s="1047" t="s">
        <v>1497</v>
      </c>
      <c r="D54" s="1048" t="s">
        <v>1383</v>
      </c>
      <c r="E54" s="652">
        <v>546</v>
      </c>
      <c r="F54" s="652">
        <v>786</v>
      </c>
      <c r="G54" s="777">
        <v>175.20673460716802</v>
      </c>
      <c r="H54" s="777">
        <v>181.73649709036803</v>
      </c>
      <c r="I54" s="777">
        <v>182.20990487040007</v>
      </c>
      <c r="J54" s="777">
        <v>187.59695891903999</v>
      </c>
      <c r="K54" s="778">
        <v>192.03719740761602</v>
      </c>
    </row>
    <row r="55" spans="2:11" s="618" customFormat="1" ht="25.5" x14ac:dyDescent="0.2">
      <c r="B55" s="1698" t="s">
        <v>782</v>
      </c>
      <c r="C55" s="1047" t="s">
        <v>1497</v>
      </c>
      <c r="D55" s="1048" t="s">
        <v>1384</v>
      </c>
      <c r="E55" s="652">
        <v>546</v>
      </c>
      <c r="F55" s="652">
        <v>986</v>
      </c>
      <c r="G55" s="777">
        <v>190.02790089676805</v>
      </c>
      <c r="H55" s="777">
        <v>198.19830721996803</v>
      </c>
      <c r="I55" s="777">
        <v>198.79066167840003</v>
      </c>
      <c r="J55" s="777">
        <v>205.53124689504006</v>
      </c>
      <c r="K55" s="778">
        <v>211.08712319481603</v>
      </c>
    </row>
    <row r="56" spans="2:11" s="618" customFormat="1" ht="25.5" x14ac:dyDescent="0.2">
      <c r="B56" s="1698" t="s">
        <v>782</v>
      </c>
      <c r="C56" s="1047" t="s">
        <v>1497</v>
      </c>
      <c r="D56" s="1048" t="s">
        <v>1385</v>
      </c>
      <c r="E56" s="652">
        <v>546</v>
      </c>
      <c r="F56" s="652">
        <v>1206</v>
      </c>
      <c r="G56" s="777">
        <v>206.166094028928</v>
      </c>
      <c r="H56" s="777">
        <v>216.14120857612804</v>
      </c>
      <c r="I56" s="777">
        <v>216.86440438080004</v>
      </c>
      <c r="J56" s="777">
        <v>225.09387388223999</v>
      </c>
      <c r="K56" s="778">
        <v>231.87695177433605</v>
      </c>
    </row>
    <row r="57" spans="2:11" s="618" customFormat="1" ht="25.5" x14ac:dyDescent="0.2">
      <c r="B57" s="1698" t="s">
        <v>782</v>
      </c>
      <c r="C57" s="1047" t="s">
        <v>1497</v>
      </c>
      <c r="D57" s="1048" t="s">
        <v>1386</v>
      </c>
      <c r="E57" s="652">
        <v>546</v>
      </c>
      <c r="F57" s="652">
        <v>1406</v>
      </c>
      <c r="G57" s="777">
        <v>219.19485692332805</v>
      </c>
      <c r="H57" s="777">
        <v>230.81061531052808</v>
      </c>
      <c r="I57" s="777">
        <v>231.65275779359996</v>
      </c>
      <c r="J57" s="777">
        <v>241.23575846303999</v>
      </c>
      <c r="K57" s="778">
        <v>249.13447416633602</v>
      </c>
    </row>
    <row r="58" spans="2:11" s="618" customFormat="1" x14ac:dyDescent="0.2">
      <c r="B58" s="1698" t="s">
        <v>782</v>
      </c>
      <c r="C58" s="1048" t="s">
        <v>797</v>
      </c>
      <c r="D58" s="1048" t="s">
        <v>1387</v>
      </c>
      <c r="E58" s="652">
        <v>546</v>
      </c>
      <c r="F58" s="652">
        <v>1606</v>
      </c>
      <c r="G58" s="777">
        <v>232.27078832812805</v>
      </c>
      <c r="H58" s="777">
        <v>245.52719055532799</v>
      </c>
      <c r="I58" s="777">
        <v>246.48827971680004</v>
      </c>
      <c r="J58" s="777">
        <v>257.42481155424002</v>
      </c>
      <c r="K58" s="778">
        <v>266.43916506873603</v>
      </c>
    </row>
    <row r="59" spans="2:11" s="618" customFormat="1" x14ac:dyDescent="0.2">
      <c r="B59" s="1698" t="s">
        <v>782</v>
      </c>
      <c r="C59" s="1048" t="s">
        <v>783</v>
      </c>
      <c r="D59" s="1048" t="s">
        <v>1382</v>
      </c>
      <c r="E59" s="652">
        <v>570</v>
      </c>
      <c r="F59" s="652">
        <v>598</v>
      </c>
      <c r="G59" s="777">
        <v>165.58132329446406</v>
      </c>
      <c r="H59" s="777">
        <v>170.56888056806403</v>
      </c>
      <c r="I59" s="777">
        <v>170.9304784704</v>
      </c>
      <c r="J59" s="777">
        <v>175.04521322112001</v>
      </c>
      <c r="K59" s="778">
        <v>178.43675216716804</v>
      </c>
    </row>
    <row r="60" spans="2:11" s="618" customFormat="1" x14ac:dyDescent="0.2">
      <c r="B60" s="1698" t="s">
        <v>782</v>
      </c>
      <c r="C60" s="1048" t="s">
        <v>783</v>
      </c>
      <c r="D60" s="1048" t="s">
        <v>1383</v>
      </c>
      <c r="E60" s="652">
        <v>570</v>
      </c>
      <c r="F60" s="652">
        <v>798</v>
      </c>
      <c r="G60" s="777">
        <v>180.40248958406406</v>
      </c>
      <c r="H60" s="777">
        <v>187.03069069766403</v>
      </c>
      <c r="I60" s="777">
        <v>187.51123527839999</v>
      </c>
      <c r="J60" s="777">
        <v>192.97950119712007</v>
      </c>
      <c r="K60" s="778">
        <v>197.48667795436802</v>
      </c>
    </row>
    <row r="61" spans="2:11" s="618" customFormat="1" x14ac:dyDescent="0.2">
      <c r="B61" s="1698" t="s">
        <v>782</v>
      </c>
      <c r="C61" s="1048" t="s">
        <v>783</v>
      </c>
      <c r="D61" s="1048" t="s">
        <v>1384</v>
      </c>
      <c r="E61" s="652">
        <v>570</v>
      </c>
      <c r="F61" s="652">
        <v>998</v>
      </c>
      <c r="G61" s="777">
        <v>195.22365587366406</v>
      </c>
      <c r="H61" s="777">
        <v>203.49250082726405</v>
      </c>
      <c r="I61" s="777">
        <v>204.09199208640004</v>
      </c>
      <c r="J61" s="777">
        <v>210.91378917311999</v>
      </c>
      <c r="K61" s="778">
        <v>216.53660374156803</v>
      </c>
    </row>
    <row r="62" spans="2:11" s="618" customFormat="1" x14ac:dyDescent="0.2">
      <c r="B62" s="1698" t="s">
        <v>782</v>
      </c>
      <c r="C62" s="1048" t="s">
        <v>783</v>
      </c>
      <c r="D62" s="1048" t="s">
        <v>1385</v>
      </c>
      <c r="E62" s="652">
        <v>570</v>
      </c>
      <c r="F62" s="652">
        <v>1218</v>
      </c>
      <c r="G62" s="777">
        <v>211.36184900582407</v>
      </c>
      <c r="H62" s="777">
        <v>221.43540218342406</v>
      </c>
      <c r="I62" s="777">
        <v>222.16573478880008</v>
      </c>
      <c r="J62" s="777">
        <v>230.4764161603201</v>
      </c>
      <c r="K62" s="778">
        <v>237.32643232108805</v>
      </c>
    </row>
    <row r="63" spans="2:11" s="618" customFormat="1" x14ac:dyDescent="0.2">
      <c r="B63" s="1698" t="s">
        <v>782</v>
      </c>
      <c r="C63" s="1048" t="s">
        <v>783</v>
      </c>
      <c r="D63" s="1048" t="s">
        <v>1386</v>
      </c>
      <c r="E63" s="652">
        <v>570</v>
      </c>
      <c r="F63" s="652">
        <v>1418</v>
      </c>
      <c r="G63" s="777">
        <v>224.39061190022403</v>
      </c>
      <c r="H63" s="777">
        <v>236.10480891782407</v>
      </c>
      <c r="I63" s="777">
        <v>236.95408820160003</v>
      </c>
      <c r="J63" s="777">
        <v>246.61830074112007</v>
      </c>
      <c r="K63" s="778">
        <v>254.5839547130881</v>
      </c>
    </row>
    <row r="64" spans="2:11" s="618" customFormat="1" x14ac:dyDescent="0.2">
      <c r="B64" s="1698" t="s">
        <v>782</v>
      </c>
      <c r="C64" s="1048" t="s">
        <v>783</v>
      </c>
      <c r="D64" s="1048" t="s">
        <v>1387</v>
      </c>
      <c r="E64" s="652">
        <v>570</v>
      </c>
      <c r="F64" s="652">
        <v>1618</v>
      </c>
      <c r="G64" s="777">
        <v>237.46654330502406</v>
      </c>
      <c r="H64" s="777">
        <v>250.82138416262401</v>
      </c>
      <c r="I64" s="777">
        <v>251.78961012480002</v>
      </c>
      <c r="J64" s="777">
        <v>262.80735383232002</v>
      </c>
      <c r="K64" s="778">
        <v>271.88864561548809</v>
      </c>
    </row>
    <row r="65" spans="2:11" s="618" customFormat="1" x14ac:dyDescent="0.2">
      <c r="B65" s="1698" t="s">
        <v>782</v>
      </c>
      <c r="C65" s="1048" t="s">
        <v>784</v>
      </c>
      <c r="D65" s="1048" t="s">
        <v>806</v>
      </c>
      <c r="E65" s="652">
        <v>572</v>
      </c>
      <c r="F65" s="652">
        <v>858</v>
      </c>
      <c r="G65" s="777">
        <v>184.49507564294399</v>
      </c>
      <c r="H65" s="777">
        <v>191.61546990854404</v>
      </c>
      <c r="I65" s="777">
        <v>192.13169849280004</v>
      </c>
      <c r="J65" s="777">
        <v>198.00602376192001</v>
      </c>
      <c r="K65" s="778">
        <v>202.84789186252803</v>
      </c>
    </row>
    <row r="66" spans="2:11" s="618" customFormat="1" x14ac:dyDescent="0.2">
      <c r="B66" s="1698" t="s">
        <v>782</v>
      </c>
      <c r="C66" s="1048" t="s">
        <v>784</v>
      </c>
      <c r="D66" s="1048" t="s">
        <v>807</v>
      </c>
      <c r="E66" s="652">
        <v>572</v>
      </c>
      <c r="F66" s="652">
        <v>1058</v>
      </c>
      <c r="G66" s="777">
        <v>199.31624193254402</v>
      </c>
      <c r="H66" s="777">
        <v>208.07728003814398</v>
      </c>
      <c r="I66" s="777">
        <v>208.7124553008</v>
      </c>
      <c r="J66" s="777">
        <v>215.94031173792001</v>
      </c>
      <c r="K66" s="778">
        <v>221.89781764972795</v>
      </c>
    </row>
    <row r="67" spans="2:11" s="618" customFormat="1" x14ac:dyDescent="0.2">
      <c r="B67" s="1698" t="s">
        <v>782</v>
      </c>
      <c r="C67" s="1048" t="s">
        <v>784</v>
      </c>
      <c r="D67" s="1048" t="s">
        <v>805</v>
      </c>
      <c r="E67" s="652">
        <v>572</v>
      </c>
      <c r="F67" s="652">
        <v>1258</v>
      </c>
      <c r="G67" s="777">
        <v>214.13740822214402</v>
      </c>
      <c r="H67" s="777">
        <v>224.53909016774401</v>
      </c>
      <c r="I67" s="777">
        <v>225.29321210880005</v>
      </c>
      <c r="J67" s="777">
        <v>233.87459971391999</v>
      </c>
      <c r="K67" s="778">
        <v>240.94774343692799</v>
      </c>
    </row>
    <row r="68" spans="2:11" s="618" customFormat="1" x14ac:dyDescent="0.2">
      <c r="B68" s="1698" t="s">
        <v>782</v>
      </c>
      <c r="C68" s="1048" t="s">
        <v>788</v>
      </c>
      <c r="D68" s="1048" t="s">
        <v>1388</v>
      </c>
      <c r="E68" s="652">
        <v>584</v>
      </c>
      <c r="F68" s="652">
        <v>874</v>
      </c>
      <c r="G68" s="777">
        <v>187.63354527667204</v>
      </c>
      <c r="H68" s="777">
        <v>194.88519104947201</v>
      </c>
      <c r="I68" s="777">
        <v>195.410935368</v>
      </c>
      <c r="J68" s="777">
        <v>201.39354313056006</v>
      </c>
      <c r="K68" s="778">
        <v>206.32466225606399</v>
      </c>
    </row>
    <row r="69" spans="2:11" s="618" customFormat="1" x14ac:dyDescent="0.2">
      <c r="B69" s="1698" t="s">
        <v>782</v>
      </c>
      <c r="C69" s="1048" t="s">
        <v>787</v>
      </c>
      <c r="D69" s="1048" t="s">
        <v>1384</v>
      </c>
      <c r="E69" s="652">
        <v>584</v>
      </c>
      <c r="F69" s="652">
        <v>958</v>
      </c>
      <c r="G69" s="777">
        <v>194.85369068774403</v>
      </c>
      <c r="H69" s="777">
        <v>202.79440687334406</v>
      </c>
      <c r="I69" s="777">
        <v>203.37010879680003</v>
      </c>
      <c r="J69" s="777">
        <v>209.92119964992006</v>
      </c>
      <c r="K69" s="778">
        <v>215.32088665612807</v>
      </c>
    </row>
    <row r="70" spans="2:11" s="618" customFormat="1" x14ac:dyDescent="0.2">
      <c r="B70" s="1698" t="s">
        <v>782</v>
      </c>
      <c r="C70" s="1048" t="s">
        <v>788</v>
      </c>
      <c r="D70" s="1048" t="s">
        <v>1389</v>
      </c>
      <c r="E70" s="652">
        <v>584</v>
      </c>
      <c r="F70" s="652">
        <v>1074</v>
      </c>
      <c r="G70" s="777">
        <v>202.45471156627207</v>
      </c>
      <c r="H70" s="777">
        <v>211.34700117907201</v>
      </c>
      <c r="I70" s="777">
        <v>211.99169217600007</v>
      </c>
      <c r="J70" s="777">
        <v>219.32783110656004</v>
      </c>
      <c r="K70" s="778">
        <v>225.37458804326403</v>
      </c>
    </row>
    <row r="71" spans="2:11" s="618" customFormat="1" x14ac:dyDescent="0.2">
      <c r="B71" s="1698" t="s">
        <v>782</v>
      </c>
      <c r="C71" s="1048" t="s">
        <v>787</v>
      </c>
      <c r="D71" s="1048" t="s">
        <v>1385</v>
      </c>
      <c r="E71" s="652">
        <v>584</v>
      </c>
      <c r="F71" s="652">
        <v>1288</v>
      </c>
      <c r="G71" s="777">
        <v>218.188362943584</v>
      </c>
      <c r="H71" s="777">
        <v>228.83614146518403</v>
      </c>
      <c r="I71" s="777">
        <v>229.60810540800003</v>
      </c>
      <c r="J71" s="777">
        <v>238.39252268832001</v>
      </c>
      <c r="K71" s="778">
        <v>245.633012083008</v>
      </c>
    </row>
    <row r="72" spans="2:11" s="618" customFormat="1" x14ac:dyDescent="0.2">
      <c r="B72" s="1698" t="s">
        <v>782</v>
      </c>
      <c r="C72" s="1048" t="s">
        <v>788</v>
      </c>
      <c r="D72" s="1048" t="s">
        <v>1385</v>
      </c>
      <c r="E72" s="652">
        <v>584</v>
      </c>
      <c r="F72" s="652">
        <v>1294</v>
      </c>
      <c r="G72" s="777">
        <v>218.54573618803204</v>
      </c>
      <c r="H72" s="777">
        <v>229.24273402483206</v>
      </c>
      <c r="I72" s="777">
        <v>230.01826636800007</v>
      </c>
      <c r="J72" s="777">
        <v>238.84328958336005</v>
      </c>
      <c r="K72" s="778">
        <v>246.11724811238406</v>
      </c>
    </row>
    <row r="73" spans="2:11" s="618" customFormat="1" ht="25.5" x14ac:dyDescent="0.2">
      <c r="B73" s="1698" t="s">
        <v>782</v>
      </c>
      <c r="C73" s="1047" t="s">
        <v>793</v>
      </c>
      <c r="D73" s="1048" t="s">
        <v>1383</v>
      </c>
      <c r="E73" s="652">
        <v>600</v>
      </c>
      <c r="F73" s="652">
        <v>838</v>
      </c>
      <c r="G73" s="777">
        <v>185.67797985158401</v>
      </c>
      <c r="H73" s="777">
        <v>192.63430973318404</v>
      </c>
      <c r="I73" s="777">
        <v>193.13864364960006</v>
      </c>
      <c r="J73" s="777">
        <v>198.87761580192003</v>
      </c>
      <c r="K73" s="778">
        <v>203.60792012140803</v>
      </c>
    </row>
    <row r="74" spans="2:11" s="618" customFormat="1" x14ac:dyDescent="0.2">
      <c r="B74" s="1698" t="s">
        <v>782</v>
      </c>
      <c r="C74" s="1048" t="s">
        <v>794</v>
      </c>
      <c r="D74" s="1048" t="s">
        <v>1384</v>
      </c>
      <c r="E74" s="652">
        <v>600</v>
      </c>
      <c r="F74" s="652">
        <v>980</v>
      </c>
      <c r="G74" s="777">
        <v>197.73634293072004</v>
      </c>
      <c r="H74" s="777">
        <v>205.85752993872003</v>
      </c>
      <c r="I74" s="777">
        <v>206.44631599680005</v>
      </c>
      <c r="J74" s="777">
        <v>213.14629527840003</v>
      </c>
      <c r="K74" s="778">
        <v>218.66870244384003</v>
      </c>
    </row>
    <row r="75" spans="2:11" s="618" customFormat="1" ht="25.5" x14ac:dyDescent="0.2">
      <c r="B75" s="1698" t="s">
        <v>782</v>
      </c>
      <c r="C75" s="1047" t="s">
        <v>793</v>
      </c>
      <c r="D75" s="1048" t="s">
        <v>1384</v>
      </c>
      <c r="E75" s="652">
        <v>600</v>
      </c>
      <c r="F75" s="652">
        <v>1038</v>
      </c>
      <c r="G75" s="777">
        <v>200.49914614118401</v>
      </c>
      <c r="H75" s="777">
        <v>209.09611986278404</v>
      </c>
      <c r="I75" s="777">
        <v>209.71940045759999</v>
      </c>
      <c r="J75" s="777">
        <v>216.81190377791998</v>
      </c>
      <c r="K75" s="778">
        <v>222.65784590860804</v>
      </c>
    </row>
    <row r="76" spans="2:11" s="618" customFormat="1" ht="25.5" x14ac:dyDescent="0.2">
      <c r="B76" s="1698" t="s">
        <v>782</v>
      </c>
      <c r="C76" s="1047" t="s">
        <v>793</v>
      </c>
      <c r="D76" s="1048" t="s">
        <v>1385</v>
      </c>
      <c r="E76" s="652">
        <v>600</v>
      </c>
      <c r="F76" s="652">
        <v>1258</v>
      </c>
      <c r="G76" s="777">
        <v>216.63733927334403</v>
      </c>
      <c r="H76" s="777">
        <v>227.03902121894399</v>
      </c>
      <c r="I76" s="777">
        <v>227.79314316000008</v>
      </c>
      <c r="J76" s="777">
        <v>236.37453076512003</v>
      </c>
      <c r="K76" s="778">
        <v>243.44767448812806</v>
      </c>
    </row>
    <row r="77" spans="2:11" s="618" customFormat="1" x14ac:dyDescent="0.2">
      <c r="B77" s="1698" t="s">
        <v>782</v>
      </c>
      <c r="C77" s="1048" t="s">
        <v>794</v>
      </c>
      <c r="D77" s="1048" t="s">
        <v>1385</v>
      </c>
      <c r="E77" s="652">
        <v>600</v>
      </c>
      <c r="F77" s="652">
        <v>1310</v>
      </c>
      <c r="G77" s="777">
        <v>221.02384667616005</v>
      </c>
      <c r="H77" s="777">
        <v>231.85209602016005</v>
      </c>
      <c r="I77" s="777">
        <v>232.63714409760007</v>
      </c>
      <c r="J77" s="777">
        <v>241.57044980640006</v>
      </c>
      <c r="K77" s="778">
        <v>248.93365936032006</v>
      </c>
    </row>
    <row r="78" spans="2:11" s="618" customFormat="1" x14ac:dyDescent="0.2">
      <c r="B78" s="1698" t="s">
        <v>782</v>
      </c>
      <c r="C78" s="1048" t="s">
        <v>808</v>
      </c>
      <c r="D78" s="1048" t="s">
        <v>1386</v>
      </c>
      <c r="E78" s="652">
        <v>600</v>
      </c>
      <c r="F78" s="652">
        <v>1458</v>
      </c>
      <c r="G78" s="777">
        <v>229.66610216774401</v>
      </c>
      <c r="H78" s="777">
        <v>241.70842795334403</v>
      </c>
      <c r="I78" s="777">
        <v>242.58149657280012</v>
      </c>
      <c r="J78" s="777">
        <v>252.51641534592008</v>
      </c>
      <c r="K78" s="778">
        <v>260.70519688012809</v>
      </c>
    </row>
    <row r="79" spans="2:11" s="618" customFormat="1" x14ac:dyDescent="0.2">
      <c r="B79" s="1698" t="s">
        <v>782</v>
      </c>
      <c r="C79" s="1048" t="s">
        <v>784</v>
      </c>
      <c r="D79" s="1048" t="s">
        <v>803</v>
      </c>
      <c r="E79" s="652">
        <v>604</v>
      </c>
      <c r="F79" s="652">
        <v>795</v>
      </c>
      <c r="G79" s="777">
        <v>184.44066779160005</v>
      </c>
      <c r="H79" s="777">
        <v>194.95688718528001</v>
      </c>
      <c r="I79" s="777">
        <v>196.90494666480004</v>
      </c>
      <c r="J79" s="777">
        <v>201.03219132480007</v>
      </c>
      <c r="K79" s="778">
        <v>210.57438097872006</v>
      </c>
    </row>
    <row r="80" spans="2:11" s="618" customFormat="1" x14ac:dyDescent="0.2">
      <c r="B80" s="1698" t="s">
        <v>782</v>
      </c>
      <c r="C80" s="1048" t="s">
        <v>784</v>
      </c>
      <c r="D80" s="1048" t="s">
        <v>804</v>
      </c>
      <c r="E80" s="652">
        <v>604</v>
      </c>
      <c r="F80" s="652">
        <v>995</v>
      </c>
      <c r="G80" s="777">
        <v>199.56535319160005</v>
      </c>
      <c r="H80" s="777">
        <v>212.69429790048005</v>
      </c>
      <c r="I80" s="777">
        <v>215.12634731280005</v>
      </c>
      <c r="J80" s="777">
        <v>220.27899437280004</v>
      </c>
      <c r="K80" s="778">
        <v>232.19191437552001</v>
      </c>
    </row>
    <row r="81" spans="2:11" s="618" customFormat="1" x14ac:dyDescent="0.2">
      <c r="B81" s="1698" t="s">
        <v>782</v>
      </c>
      <c r="C81" s="1048" t="s">
        <v>784</v>
      </c>
      <c r="D81" s="1048" t="s">
        <v>809</v>
      </c>
      <c r="E81" s="652">
        <v>604</v>
      </c>
      <c r="F81" s="652">
        <v>1215</v>
      </c>
      <c r="G81" s="777">
        <v>216.03741734520003</v>
      </c>
      <c r="H81" s="777">
        <v>232.04035990080007</v>
      </c>
      <c r="I81" s="777">
        <v>235.00479823920003</v>
      </c>
      <c r="J81" s="777">
        <v>241.28538793920006</v>
      </c>
      <c r="K81" s="778">
        <v>255.8061113256</v>
      </c>
    </row>
    <row r="82" spans="2:11" s="618" customFormat="1" x14ac:dyDescent="0.2">
      <c r="B82" s="1698" t="s">
        <v>782</v>
      </c>
      <c r="C82" s="1048" t="s">
        <v>795</v>
      </c>
      <c r="D82" s="1048" t="s">
        <v>1384</v>
      </c>
      <c r="E82" s="652">
        <v>620</v>
      </c>
      <c r="F82" s="652">
        <v>990</v>
      </c>
      <c r="G82" s="777">
        <v>201.70485529920001</v>
      </c>
      <c r="H82" s="777">
        <v>214.76848187520002</v>
      </c>
      <c r="I82" s="777">
        <v>217.1884315392</v>
      </c>
      <c r="J82" s="777">
        <v>222.3154435392</v>
      </c>
      <c r="K82" s="778">
        <v>234.16909528320005</v>
      </c>
    </row>
    <row r="83" spans="2:11" s="618" customFormat="1" x14ac:dyDescent="0.2">
      <c r="B83" s="1698" t="s">
        <v>782</v>
      </c>
      <c r="C83" s="1048" t="s">
        <v>795</v>
      </c>
      <c r="D83" s="1048" t="s">
        <v>1385</v>
      </c>
      <c r="E83" s="652">
        <v>620</v>
      </c>
      <c r="F83" s="652">
        <v>1320</v>
      </c>
      <c r="G83" s="777">
        <v>225.49316557680007</v>
      </c>
      <c r="H83" s="777">
        <v>242.8677889228801</v>
      </c>
      <c r="I83" s="777">
        <v>246.08632197600002</v>
      </c>
      <c r="J83" s="777">
        <v>252.90524793600002</v>
      </c>
      <c r="K83" s="778">
        <v>268.67060475552012</v>
      </c>
    </row>
    <row r="84" spans="2:11" s="618" customFormat="1" x14ac:dyDescent="0.2">
      <c r="B84" s="1698" t="s">
        <v>782</v>
      </c>
      <c r="C84" s="1048" t="s">
        <v>789</v>
      </c>
      <c r="D84" s="1048" t="s">
        <v>810</v>
      </c>
      <c r="E84" s="652">
        <v>623</v>
      </c>
      <c r="F84" s="652">
        <v>583</v>
      </c>
      <c r="G84" s="777">
        <v>170.23392262007999</v>
      </c>
      <c r="H84" s="777">
        <v>177.98065317964802</v>
      </c>
      <c r="I84" s="777">
        <v>179.41568333040001</v>
      </c>
      <c r="J84" s="777">
        <v>182.45600144640002</v>
      </c>
      <c r="K84" s="778">
        <v>189.485216930592</v>
      </c>
    </row>
    <row r="85" spans="2:11" s="618" customFormat="1" x14ac:dyDescent="0.2">
      <c r="B85" s="1698" t="s">
        <v>782</v>
      </c>
      <c r="C85" s="1048" t="s">
        <v>789</v>
      </c>
      <c r="D85" s="1048" t="s">
        <v>811</v>
      </c>
      <c r="E85" s="652">
        <v>623</v>
      </c>
      <c r="F85" s="652">
        <v>783</v>
      </c>
      <c r="G85" s="777">
        <v>185.35860802008</v>
      </c>
      <c r="H85" s="777">
        <v>195.718063894848</v>
      </c>
      <c r="I85" s="777">
        <v>197.6370839784</v>
      </c>
      <c r="J85" s="777">
        <v>201.7028044944</v>
      </c>
      <c r="K85" s="778">
        <v>211.10275032739204</v>
      </c>
    </row>
    <row r="86" spans="2:11" s="618" customFormat="1" x14ac:dyDescent="0.2">
      <c r="B86" s="1698" t="s">
        <v>782</v>
      </c>
      <c r="C86" s="1048" t="s">
        <v>789</v>
      </c>
      <c r="D86" s="1048" t="s">
        <v>812</v>
      </c>
      <c r="E86" s="652">
        <v>623</v>
      </c>
      <c r="F86" s="652">
        <v>983</v>
      </c>
      <c r="G86" s="777">
        <v>200.48329342008</v>
      </c>
      <c r="H86" s="777">
        <v>213.45547461004804</v>
      </c>
      <c r="I86" s="777">
        <v>215.85848462640001</v>
      </c>
      <c r="J86" s="777">
        <v>220.94960754240003</v>
      </c>
      <c r="K86" s="778">
        <v>232.720283724192</v>
      </c>
    </row>
    <row r="87" spans="2:11" s="618" customFormat="1" x14ac:dyDescent="0.2">
      <c r="B87" s="1698" t="s">
        <v>782</v>
      </c>
      <c r="C87" s="1048" t="s">
        <v>789</v>
      </c>
      <c r="D87" s="1048" t="s">
        <v>813</v>
      </c>
      <c r="E87" s="652">
        <v>623</v>
      </c>
      <c r="F87" s="652">
        <v>1203</v>
      </c>
      <c r="G87" s="777">
        <v>216.95535757368</v>
      </c>
      <c r="H87" s="777">
        <v>232.80153661036803</v>
      </c>
      <c r="I87" s="777">
        <v>235.73693555280002</v>
      </c>
      <c r="J87" s="777">
        <v>241.95600110880005</v>
      </c>
      <c r="K87" s="778">
        <v>256.33448067427207</v>
      </c>
    </row>
    <row r="88" spans="2:11" s="618" customFormat="1" x14ac:dyDescent="0.2">
      <c r="B88" s="1698" t="s">
        <v>782</v>
      </c>
      <c r="C88" s="1048" t="s">
        <v>789</v>
      </c>
      <c r="D88" s="1048" t="s">
        <v>814</v>
      </c>
      <c r="E88" s="652">
        <v>623</v>
      </c>
      <c r="F88" s="652">
        <v>1405</v>
      </c>
      <c r="G88" s="777">
        <v>230.441244858</v>
      </c>
      <c r="H88" s="777">
        <v>248.92627646304007</v>
      </c>
      <c r="I88" s="777">
        <v>252.35050523760003</v>
      </c>
      <c r="J88" s="777">
        <v>259.60522721760003</v>
      </c>
      <c r="K88" s="778">
        <v>276.37814443536001</v>
      </c>
    </row>
    <row r="89" spans="2:11" s="618" customFormat="1" x14ac:dyDescent="0.2">
      <c r="B89" s="1698" t="s">
        <v>782</v>
      </c>
      <c r="C89" s="1048" t="s">
        <v>797</v>
      </c>
      <c r="D89" s="1048" t="s">
        <v>1390</v>
      </c>
      <c r="E89" s="652">
        <v>656</v>
      </c>
      <c r="F89" s="652">
        <v>926</v>
      </c>
      <c r="G89" s="777">
        <v>199.61959697856003</v>
      </c>
      <c r="H89" s="777">
        <v>211.84715145369606</v>
      </c>
      <c r="I89" s="777">
        <v>214.11222433920005</v>
      </c>
      <c r="J89" s="777">
        <v>218.91110757120003</v>
      </c>
      <c r="K89" s="778">
        <v>230.00612560358402</v>
      </c>
    </row>
    <row r="90" spans="2:11" s="618" customFormat="1" x14ac:dyDescent="0.2">
      <c r="B90" s="1698" t="s">
        <v>782</v>
      </c>
      <c r="C90" s="1048" t="s">
        <v>797</v>
      </c>
      <c r="D90" s="1048" t="s">
        <v>1391</v>
      </c>
      <c r="E90" s="652">
        <v>656</v>
      </c>
      <c r="F90" s="652">
        <v>1106</v>
      </c>
      <c r="G90" s="777">
        <v>213.39690362496006</v>
      </c>
      <c r="H90" s="777">
        <v>227.97591088377609</v>
      </c>
      <c r="I90" s="777">
        <v>230.67657470880005</v>
      </c>
      <c r="J90" s="777">
        <v>236.39832010080002</v>
      </c>
      <c r="K90" s="778">
        <v>249.62699544710404</v>
      </c>
    </row>
    <row r="91" spans="2:11" s="618" customFormat="1" x14ac:dyDescent="0.2">
      <c r="B91" s="1698" t="s">
        <v>782</v>
      </c>
      <c r="C91" s="1048" t="s">
        <v>783</v>
      </c>
      <c r="D91" s="1048" t="s">
        <v>1390</v>
      </c>
      <c r="E91" s="652">
        <v>680</v>
      </c>
      <c r="F91" s="652">
        <v>998</v>
      </c>
      <c r="G91" s="777">
        <v>206.56444235328001</v>
      </c>
      <c r="H91" s="777">
        <v>219.73257794188802</v>
      </c>
      <c r="I91" s="777">
        <v>222.17188720320001</v>
      </c>
      <c r="J91" s="777">
        <v>227.33991529920004</v>
      </c>
      <c r="K91" s="778">
        <v>239.28839625715204</v>
      </c>
    </row>
    <row r="92" spans="2:11" s="618" customFormat="1" x14ac:dyDescent="0.2">
      <c r="B92" s="1698" t="s">
        <v>782</v>
      </c>
      <c r="C92" s="1048" t="s">
        <v>783</v>
      </c>
      <c r="D92" s="1048" t="s">
        <v>1391</v>
      </c>
      <c r="E92" s="652">
        <v>680</v>
      </c>
      <c r="F92" s="652">
        <v>1118</v>
      </c>
      <c r="G92" s="777">
        <v>216.34678124928004</v>
      </c>
      <c r="H92" s="777">
        <v>231.08255202700806</v>
      </c>
      <c r="I92" s="777">
        <v>233.81225524800004</v>
      </c>
      <c r="J92" s="777">
        <v>239.59552478400002</v>
      </c>
      <c r="K92" s="778">
        <v>252.96644395123209</v>
      </c>
    </row>
    <row r="93" spans="2:11" s="618" customFormat="1" x14ac:dyDescent="0.2">
      <c r="B93" s="1698" t="s">
        <v>782</v>
      </c>
      <c r="C93" s="1048" t="s">
        <v>787</v>
      </c>
      <c r="D93" s="1048" t="s">
        <v>1390</v>
      </c>
      <c r="E93" s="652">
        <v>694</v>
      </c>
      <c r="F93" s="652">
        <v>958</v>
      </c>
      <c r="G93" s="777">
        <v>206.13377334528008</v>
      </c>
      <c r="H93" s="777">
        <v>218.77936387084807</v>
      </c>
      <c r="I93" s="777">
        <v>221.12187514560009</v>
      </c>
      <c r="J93" s="777">
        <v>226.08482276160009</v>
      </c>
      <c r="K93" s="778">
        <v>237.55915764979201</v>
      </c>
    </row>
    <row r="94" spans="2:11" s="618" customFormat="1" x14ac:dyDescent="0.2">
      <c r="B94" s="1698" t="s">
        <v>782</v>
      </c>
      <c r="C94" s="1048" t="s">
        <v>794</v>
      </c>
      <c r="D94" s="1048" t="s">
        <v>1390</v>
      </c>
      <c r="E94" s="652">
        <v>710</v>
      </c>
      <c r="F94" s="652">
        <v>980</v>
      </c>
      <c r="G94" s="777">
        <v>209.04981269039999</v>
      </c>
      <c r="H94" s="777">
        <v>221.98280300064002</v>
      </c>
      <c r="I94" s="777">
        <v>224.37855316800002</v>
      </c>
      <c r="J94" s="777">
        <v>229.45429504800003</v>
      </c>
      <c r="K94" s="778">
        <v>241.18941027456003</v>
      </c>
    </row>
    <row r="95" spans="2:11" s="618" customFormat="1" x14ac:dyDescent="0.2">
      <c r="B95" s="1698" t="s">
        <v>782</v>
      </c>
      <c r="C95" s="1048" t="s">
        <v>795</v>
      </c>
      <c r="D95" s="1048" t="s">
        <v>1390</v>
      </c>
      <c r="E95" s="652">
        <v>730</v>
      </c>
      <c r="F95" s="652">
        <v>990</v>
      </c>
      <c r="G95" s="777">
        <v>211.94042205600002</v>
      </c>
      <c r="H95" s="777">
        <v>225.00404863200004</v>
      </c>
      <c r="I95" s="777">
        <v>227.42399829600009</v>
      </c>
      <c r="J95" s="777">
        <v>232.55101029600002</v>
      </c>
      <c r="K95" s="778">
        <v>244.40466204000003</v>
      </c>
    </row>
    <row r="96" spans="2:11" s="618" customFormat="1" x14ac:dyDescent="0.2">
      <c r="B96" s="1698" t="s">
        <v>782</v>
      </c>
      <c r="C96" s="1048" t="s">
        <v>797</v>
      </c>
      <c r="D96" s="1048" t="s">
        <v>1392</v>
      </c>
      <c r="E96" s="652">
        <v>746</v>
      </c>
      <c r="F96" s="652">
        <v>586</v>
      </c>
      <c r="G96" s="777">
        <v>181.85552580096004</v>
      </c>
      <c r="H96" s="777">
        <v>189.64144724025601</v>
      </c>
      <c r="I96" s="777">
        <v>191.08373724</v>
      </c>
      <c r="J96" s="777">
        <v>194.13943639200002</v>
      </c>
      <c r="K96" s="778">
        <v>201.204212831424</v>
      </c>
    </row>
    <row r="97" spans="2:11" s="618" customFormat="1" x14ac:dyDescent="0.2">
      <c r="B97" s="1698" t="s">
        <v>782</v>
      </c>
      <c r="C97" s="1048" t="s">
        <v>797</v>
      </c>
      <c r="D97" s="1048" t="s">
        <v>1393</v>
      </c>
      <c r="E97" s="652">
        <v>746</v>
      </c>
      <c r="F97" s="652">
        <v>786</v>
      </c>
      <c r="G97" s="777">
        <v>196.9802112009601</v>
      </c>
      <c r="H97" s="777">
        <v>207.37885795545611</v>
      </c>
      <c r="I97" s="777">
        <v>209.30513788800002</v>
      </c>
      <c r="J97" s="777">
        <v>213.38623944000008</v>
      </c>
      <c r="K97" s="778">
        <v>222.82174622822407</v>
      </c>
    </row>
    <row r="98" spans="2:11" s="618" customFormat="1" ht="25.5" x14ac:dyDescent="0.2">
      <c r="B98" s="1698" t="s">
        <v>782</v>
      </c>
      <c r="C98" s="1047" t="s">
        <v>1497</v>
      </c>
      <c r="D98" s="1048" t="s">
        <v>1394</v>
      </c>
      <c r="E98" s="652">
        <v>746</v>
      </c>
      <c r="F98" s="652">
        <v>986</v>
      </c>
      <c r="G98" s="777">
        <v>212.10489660095996</v>
      </c>
      <c r="H98" s="777">
        <v>225.11626867065601</v>
      </c>
      <c r="I98" s="777">
        <v>227.526538536</v>
      </c>
      <c r="J98" s="777">
        <v>232.63304248800003</v>
      </c>
      <c r="K98" s="778">
        <v>244.439279625024</v>
      </c>
    </row>
    <row r="99" spans="2:11" s="618" customFormat="1" ht="25.5" x14ac:dyDescent="0.2">
      <c r="B99" s="1698" t="s">
        <v>782</v>
      </c>
      <c r="C99" s="1047" t="s">
        <v>1497</v>
      </c>
      <c r="D99" s="1048" t="s">
        <v>1395</v>
      </c>
      <c r="E99" s="652">
        <v>746</v>
      </c>
      <c r="F99" s="652">
        <v>1206</v>
      </c>
      <c r="G99" s="777">
        <v>228.57696075456005</v>
      </c>
      <c r="H99" s="777">
        <v>244.462330670976</v>
      </c>
      <c r="I99" s="777">
        <v>247.40498946240001</v>
      </c>
      <c r="J99" s="777">
        <v>253.63943605440005</v>
      </c>
      <c r="K99" s="778">
        <v>268.05347657510401</v>
      </c>
    </row>
    <row r="100" spans="2:11" s="618" customFormat="1" ht="25.5" x14ac:dyDescent="0.2">
      <c r="B100" s="1698" t="s">
        <v>782</v>
      </c>
      <c r="C100" s="1047" t="s">
        <v>1497</v>
      </c>
      <c r="D100" s="1048" t="s">
        <v>1396</v>
      </c>
      <c r="E100" s="652">
        <v>746</v>
      </c>
      <c r="F100" s="652">
        <v>1406</v>
      </c>
      <c r="G100" s="777">
        <v>241.90924275936004</v>
      </c>
      <c r="H100" s="777">
        <v>260.40733799097598</v>
      </c>
      <c r="I100" s="777">
        <v>263.83398671520007</v>
      </c>
      <c r="J100" s="777">
        <v>271.09383570720007</v>
      </c>
      <c r="K100" s="778">
        <v>287.87860657670404</v>
      </c>
    </row>
    <row r="101" spans="2:11" s="618" customFormat="1" x14ac:dyDescent="0.2">
      <c r="B101" s="1698" t="s">
        <v>782</v>
      </c>
      <c r="C101" s="1048" t="s">
        <v>797</v>
      </c>
      <c r="D101" s="1048" t="s">
        <v>1397</v>
      </c>
      <c r="E101" s="652">
        <v>746</v>
      </c>
      <c r="F101" s="652">
        <v>1606</v>
      </c>
      <c r="G101" s="777">
        <v>255.28869327456005</v>
      </c>
      <c r="H101" s="777">
        <v>276.39951382137605</v>
      </c>
      <c r="I101" s="777">
        <v>280.31015247840003</v>
      </c>
      <c r="J101" s="777">
        <v>288.59540387040005</v>
      </c>
      <c r="K101" s="778">
        <v>307.75090508870397</v>
      </c>
    </row>
    <row r="102" spans="2:11" s="618" customFormat="1" x14ac:dyDescent="0.2">
      <c r="B102" s="1698" t="s">
        <v>782</v>
      </c>
      <c r="C102" s="1048" t="s">
        <v>784</v>
      </c>
      <c r="D102" s="1048" t="s">
        <v>815</v>
      </c>
      <c r="E102" s="652">
        <v>752</v>
      </c>
      <c r="F102" s="652">
        <v>1058</v>
      </c>
      <c r="G102" s="777">
        <v>217.44601262207999</v>
      </c>
      <c r="H102" s="777">
        <v>231.39796580524805</v>
      </c>
      <c r="I102" s="777">
        <v>233.98247204640006</v>
      </c>
      <c r="J102" s="777">
        <v>239.45812086240002</v>
      </c>
      <c r="K102" s="778">
        <v>252.11782092499203</v>
      </c>
    </row>
    <row r="103" spans="2:11" s="618" customFormat="1" x14ac:dyDescent="0.2">
      <c r="B103" s="1698" t="s">
        <v>782</v>
      </c>
      <c r="C103" s="1048" t="s">
        <v>784</v>
      </c>
      <c r="D103" s="1048" t="s">
        <v>816</v>
      </c>
      <c r="E103" s="652">
        <v>752</v>
      </c>
      <c r="F103" s="652">
        <v>1258</v>
      </c>
      <c r="G103" s="777">
        <v>232.57069802208008</v>
      </c>
      <c r="H103" s="777">
        <v>249.13537652044801</v>
      </c>
      <c r="I103" s="777">
        <v>252.20387269440002</v>
      </c>
      <c r="J103" s="777">
        <v>258.70492391040005</v>
      </c>
      <c r="K103" s="778">
        <v>273.73535432179204</v>
      </c>
    </row>
    <row r="104" spans="2:11" s="618" customFormat="1" x14ac:dyDescent="0.2">
      <c r="B104" s="1698" t="s">
        <v>782</v>
      </c>
      <c r="C104" s="1048" t="s">
        <v>783</v>
      </c>
      <c r="D104" s="1048" t="s">
        <v>1392</v>
      </c>
      <c r="E104" s="652">
        <v>770</v>
      </c>
      <c r="F104" s="652">
        <v>598</v>
      </c>
      <c r="G104" s="777">
        <v>184.80540342528005</v>
      </c>
      <c r="H104" s="777">
        <v>192.74808838348804</v>
      </c>
      <c r="I104" s="777">
        <v>194.21941777920003</v>
      </c>
      <c r="J104" s="777">
        <v>197.33664107520002</v>
      </c>
      <c r="K104" s="778">
        <v>204.54366133555203</v>
      </c>
    </row>
    <row r="105" spans="2:11" s="618" customFormat="1" x14ac:dyDescent="0.2">
      <c r="B105" s="1698" t="s">
        <v>782</v>
      </c>
      <c r="C105" s="1048" t="s">
        <v>783</v>
      </c>
      <c r="D105" s="1048" t="s">
        <v>1393</v>
      </c>
      <c r="E105" s="652">
        <v>770</v>
      </c>
      <c r="F105" s="652">
        <v>798</v>
      </c>
      <c r="G105" s="777">
        <v>199.93008882528005</v>
      </c>
      <c r="H105" s="777">
        <v>210.48549909868805</v>
      </c>
      <c r="I105" s="777">
        <v>212.44081842720007</v>
      </c>
      <c r="J105" s="777">
        <v>216.5834441232</v>
      </c>
      <c r="K105" s="778">
        <v>226.16119473235202</v>
      </c>
    </row>
    <row r="106" spans="2:11" s="618" customFormat="1" x14ac:dyDescent="0.2">
      <c r="B106" s="1698" t="s">
        <v>782</v>
      </c>
      <c r="C106" s="1048" t="s">
        <v>783</v>
      </c>
      <c r="D106" s="1048" t="s">
        <v>1394</v>
      </c>
      <c r="E106" s="652">
        <v>770</v>
      </c>
      <c r="F106" s="652">
        <v>998</v>
      </c>
      <c r="G106" s="777">
        <v>215.05477422528006</v>
      </c>
      <c r="H106" s="777">
        <v>228.22290981388804</v>
      </c>
      <c r="I106" s="777">
        <v>230.66221907520008</v>
      </c>
      <c r="J106" s="777">
        <v>235.83024717120003</v>
      </c>
      <c r="K106" s="778">
        <v>247.77872812915209</v>
      </c>
    </row>
    <row r="107" spans="2:11" s="618" customFormat="1" x14ac:dyDescent="0.2">
      <c r="B107" s="1698" t="s">
        <v>782</v>
      </c>
      <c r="C107" s="1048" t="s">
        <v>783</v>
      </c>
      <c r="D107" s="1048" t="s">
        <v>1395</v>
      </c>
      <c r="E107" s="652">
        <v>770</v>
      </c>
      <c r="F107" s="652">
        <v>1218</v>
      </c>
      <c r="G107" s="777">
        <v>231.52683837888003</v>
      </c>
      <c r="H107" s="777">
        <v>247.56897181420806</v>
      </c>
      <c r="I107" s="777">
        <v>250.54067000160009</v>
      </c>
      <c r="J107" s="777">
        <v>256.83664073759996</v>
      </c>
      <c r="K107" s="778">
        <v>271.39292507923199</v>
      </c>
    </row>
    <row r="108" spans="2:11" s="618" customFormat="1" x14ac:dyDescent="0.2">
      <c r="B108" s="1698" t="s">
        <v>782</v>
      </c>
      <c r="C108" s="1048" t="s">
        <v>783</v>
      </c>
      <c r="D108" s="1048" t="s">
        <v>1396</v>
      </c>
      <c r="E108" s="652">
        <v>770</v>
      </c>
      <c r="F108" s="652">
        <v>1418</v>
      </c>
      <c r="G108" s="777">
        <v>244.85912038368002</v>
      </c>
      <c r="H108" s="777">
        <v>263.51397913420806</v>
      </c>
      <c r="I108" s="777">
        <v>266.96966725440006</v>
      </c>
      <c r="J108" s="777">
        <v>274.2910403904001</v>
      </c>
      <c r="K108" s="778">
        <v>291.21805508083207</v>
      </c>
    </row>
    <row r="109" spans="2:11" s="618" customFormat="1" x14ac:dyDescent="0.2">
      <c r="B109" s="1698" t="s">
        <v>782</v>
      </c>
      <c r="C109" s="1048" t="s">
        <v>783</v>
      </c>
      <c r="D109" s="1048" t="s">
        <v>1397</v>
      </c>
      <c r="E109" s="652">
        <v>770</v>
      </c>
      <c r="F109" s="652">
        <v>1618</v>
      </c>
      <c r="G109" s="777">
        <v>258.19140238848001</v>
      </c>
      <c r="H109" s="777">
        <v>279.45898645420806</v>
      </c>
      <c r="I109" s="777">
        <v>283.39866450720007</v>
      </c>
      <c r="J109" s="777">
        <v>291.74544004320006</v>
      </c>
      <c r="K109" s="778">
        <v>311.04318508243199</v>
      </c>
    </row>
    <row r="110" spans="2:11" s="618" customFormat="1" x14ac:dyDescent="0.2">
      <c r="B110" s="1698" t="s">
        <v>782</v>
      </c>
      <c r="C110" s="1048" t="s">
        <v>787</v>
      </c>
      <c r="D110" s="1048" t="s">
        <v>1398</v>
      </c>
      <c r="E110" s="652">
        <v>784</v>
      </c>
      <c r="F110" s="652">
        <v>1068</v>
      </c>
      <c r="G110" s="777">
        <v>221.98751985168008</v>
      </c>
      <c r="H110" s="777">
        <v>236.07010930060807</v>
      </c>
      <c r="I110" s="777">
        <v>238.67881503840002</v>
      </c>
      <c r="J110" s="777">
        <v>244.20573397440012</v>
      </c>
      <c r="K110" s="778">
        <v>256.98397055443206</v>
      </c>
    </row>
    <row r="111" spans="2:11" s="618" customFormat="1" x14ac:dyDescent="0.2">
      <c r="B111" s="1698" t="s">
        <v>782</v>
      </c>
      <c r="C111" s="1048" t="s">
        <v>788</v>
      </c>
      <c r="D111" s="1048" t="s">
        <v>1398</v>
      </c>
      <c r="E111" s="652">
        <v>784</v>
      </c>
      <c r="F111" s="652">
        <v>1074</v>
      </c>
      <c r="G111" s="777">
        <v>222.40116717984003</v>
      </c>
      <c r="H111" s="777">
        <v>236.56213838822407</v>
      </c>
      <c r="I111" s="777">
        <v>239.18536382400004</v>
      </c>
      <c r="J111" s="777">
        <v>244.74304483200007</v>
      </c>
      <c r="K111" s="778">
        <v>257.59240332249601</v>
      </c>
    </row>
    <row r="112" spans="2:11" s="618" customFormat="1" x14ac:dyDescent="0.2">
      <c r="B112" s="1698" t="s">
        <v>782</v>
      </c>
      <c r="C112" s="1048" t="s">
        <v>787</v>
      </c>
      <c r="D112" s="1048" t="s">
        <v>1395</v>
      </c>
      <c r="E112" s="652">
        <v>784</v>
      </c>
      <c r="F112" s="652">
        <v>1288</v>
      </c>
      <c r="G112" s="777">
        <v>238.45958400528002</v>
      </c>
      <c r="H112" s="777">
        <v>255.41617130092803</v>
      </c>
      <c r="I112" s="777">
        <v>258.55726596480008</v>
      </c>
      <c r="J112" s="777">
        <v>265.21212754080005</v>
      </c>
      <c r="K112" s="778">
        <v>280.59816750451199</v>
      </c>
    </row>
    <row r="113" spans="2:11" s="618" customFormat="1" x14ac:dyDescent="0.2">
      <c r="B113" s="1698" t="s">
        <v>782</v>
      </c>
      <c r="C113" s="1048" t="s">
        <v>788</v>
      </c>
      <c r="D113" s="1048" t="s">
        <v>1395</v>
      </c>
      <c r="E113" s="652">
        <v>784</v>
      </c>
      <c r="F113" s="652">
        <v>1294</v>
      </c>
      <c r="G113" s="777">
        <v>238.82606282304005</v>
      </c>
      <c r="H113" s="777">
        <v>255.86103187814399</v>
      </c>
      <c r="I113" s="777">
        <v>259.01664624</v>
      </c>
      <c r="J113" s="777">
        <v>265.7022698880001</v>
      </c>
      <c r="K113" s="778">
        <v>281.15943176217604</v>
      </c>
    </row>
    <row r="114" spans="2:11" s="618" customFormat="1" x14ac:dyDescent="0.2">
      <c r="B114" s="1698" t="s">
        <v>782</v>
      </c>
      <c r="C114" s="1048" t="s">
        <v>789</v>
      </c>
      <c r="D114" s="1048" t="s">
        <v>817</v>
      </c>
      <c r="E114" s="652">
        <v>785</v>
      </c>
      <c r="F114" s="652">
        <v>583</v>
      </c>
      <c r="G114" s="777">
        <v>185.13917190648002</v>
      </c>
      <c r="H114" s="777">
        <v>192.88590246604801</v>
      </c>
      <c r="I114" s="777">
        <v>194.32093261680004</v>
      </c>
      <c r="J114" s="777">
        <v>197.36125073280007</v>
      </c>
      <c r="K114" s="778">
        <v>204.39046621699205</v>
      </c>
    </row>
    <row r="115" spans="2:11" s="618" customFormat="1" x14ac:dyDescent="0.2">
      <c r="B115" s="1698" t="s">
        <v>782</v>
      </c>
      <c r="C115" s="1048" t="s">
        <v>789</v>
      </c>
      <c r="D115" s="1048" t="s">
        <v>818</v>
      </c>
      <c r="E115" s="652">
        <v>785</v>
      </c>
      <c r="F115" s="652">
        <v>783</v>
      </c>
      <c r="G115" s="777">
        <v>200.26385730647999</v>
      </c>
      <c r="H115" s="777">
        <v>210.62331318124805</v>
      </c>
      <c r="I115" s="777">
        <v>212.54233326480002</v>
      </c>
      <c r="J115" s="777">
        <v>216.60805378079999</v>
      </c>
      <c r="K115" s="778">
        <v>226.00799961379201</v>
      </c>
    </row>
    <row r="116" spans="2:11" s="618" customFormat="1" x14ac:dyDescent="0.2">
      <c r="B116" s="1698" t="s">
        <v>782</v>
      </c>
      <c r="C116" s="1048" t="s">
        <v>789</v>
      </c>
      <c r="D116" s="1048" t="s">
        <v>819</v>
      </c>
      <c r="E116" s="652">
        <v>785</v>
      </c>
      <c r="F116" s="652">
        <v>983</v>
      </c>
      <c r="G116" s="777">
        <v>215.38854270648008</v>
      </c>
      <c r="H116" s="777">
        <v>228.36072389644809</v>
      </c>
      <c r="I116" s="777">
        <v>230.76373391280009</v>
      </c>
      <c r="J116" s="777">
        <v>235.8548568288</v>
      </c>
      <c r="K116" s="778">
        <v>247.62553301059205</v>
      </c>
    </row>
    <row r="117" spans="2:11" s="618" customFormat="1" x14ac:dyDescent="0.2">
      <c r="B117" s="1698" t="s">
        <v>782</v>
      </c>
      <c r="C117" s="1048" t="s">
        <v>789</v>
      </c>
      <c r="D117" s="1048" t="s">
        <v>820</v>
      </c>
      <c r="E117" s="652">
        <v>785</v>
      </c>
      <c r="F117" s="652">
        <v>1203</v>
      </c>
      <c r="G117" s="777">
        <v>231.86060686008005</v>
      </c>
      <c r="H117" s="777">
        <v>247.706785896768</v>
      </c>
      <c r="I117" s="777">
        <v>250.64218483920004</v>
      </c>
      <c r="J117" s="777">
        <v>256.86125039520005</v>
      </c>
      <c r="K117" s="778">
        <v>271.23972996067204</v>
      </c>
    </row>
    <row r="118" spans="2:11" s="618" customFormat="1" x14ac:dyDescent="0.2">
      <c r="B118" s="1698" t="s">
        <v>782</v>
      </c>
      <c r="C118" s="1048" t="s">
        <v>789</v>
      </c>
      <c r="D118" s="1048" t="s">
        <v>821</v>
      </c>
      <c r="E118" s="652">
        <v>785</v>
      </c>
      <c r="F118" s="652">
        <v>1405</v>
      </c>
      <c r="G118" s="777">
        <v>245.34649414440008</v>
      </c>
      <c r="H118" s="777">
        <v>263.83152574944006</v>
      </c>
      <c r="I118" s="777">
        <v>267.25575452400011</v>
      </c>
      <c r="J118" s="777">
        <v>274.51047650400005</v>
      </c>
      <c r="K118" s="778">
        <v>291.28339372176009</v>
      </c>
    </row>
    <row r="119" spans="2:11" s="618" customFormat="1" x14ac:dyDescent="0.2">
      <c r="B119" s="1698" t="s">
        <v>782</v>
      </c>
      <c r="C119" s="1048" t="s">
        <v>789</v>
      </c>
      <c r="D119" s="1048" t="s">
        <v>822</v>
      </c>
      <c r="E119" s="652">
        <v>785</v>
      </c>
      <c r="F119" s="652">
        <v>1605</v>
      </c>
      <c r="G119" s="777">
        <v>258.67877614920008</v>
      </c>
      <c r="H119" s="777">
        <v>279.77653306944006</v>
      </c>
      <c r="I119" s="777">
        <v>283.6847517768</v>
      </c>
      <c r="J119" s="777">
        <v>291.96487615680002</v>
      </c>
      <c r="K119" s="778">
        <v>311.10852372336007</v>
      </c>
    </row>
    <row r="120" spans="2:11" s="618" customFormat="1" ht="25.5" x14ac:dyDescent="0.2">
      <c r="B120" s="1698" t="s">
        <v>782</v>
      </c>
      <c r="C120" s="1047" t="s">
        <v>793</v>
      </c>
      <c r="D120" s="1048" t="s">
        <v>1393</v>
      </c>
      <c r="E120" s="652">
        <v>800</v>
      </c>
      <c r="F120" s="652">
        <v>838</v>
      </c>
      <c r="G120" s="777">
        <v>205.26628291488004</v>
      </c>
      <c r="H120" s="777">
        <v>216.34423825132811</v>
      </c>
      <c r="I120" s="777">
        <v>218.39635556640008</v>
      </c>
      <c r="J120" s="777">
        <v>222.74406174240008</v>
      </c>
      <c r="K120" s="778">
        <v>232.79595842131204</v>
      </c>
    </row>
    <row r="121" spans="2:11" s="618" customFormat="1" ht="25.5" x14ac:dyDescent="0.2">
      <c r="B121" s="1698" t="s">
        <v>782</v>
      </c>
      <c r="C121" s="1047" t="s">
        <v>793</v>
      </c>
      <c r="D121" s="1048" t="s">
        <v>1394</v>
      </c>
      <c r="E121" s="652">
        <v>800</v>
      </c>
      <c r="F121" s="652">
        <v>1038</v>
      </c>
      <c r="G121" s="777">
        <v>220.39096831488004</v>
      </c>
      <c r="H121" s="777">
        <v>234.08164896652806</v>
      </c>
      <c r="I121" s="777">
        <v>236.61775621440006</v>
      </c>
      <c r="J121" s="777">
        <v>241.99086479040002</v>
      </c>
      <c r="K121" s="778">
        <v>254.41349181811208</v>
      </c>
    </row>
    <row r="122" spans="2:11" s="618" customFormat="1" ht="25.5" x14ac:dyDescent="0.2">
      <c r="B122" s="1698" t="s">
        <v>782</v>
      </c>
      <c r="C122" s="1047" t="s">
        <v>793</v>
      </c>
      <c r="D122" s="1048" t="s">
        <v>1395</v>
      </c>
      <c r="E122" s="652">
        <v>800</v>
      </c>
      <c r="F122" s="652">
        <v>1258</v>
      </c>
      <c r="G122" s="777">
        <v>236.8630324684801</v>
      </c>
      <c r="H122" s="777">
        <v>253.42771096684805</v>
      </c>
      <c r="I122" s="777">
        <v>256.49620714080004</v>
      </c>
      <c r="J122" s="777">
        <v>262.9972583568001</v>
      </c>
      <c r="K122" s="778">
        <v>278.02768876819209</v>
      </c>
    </row>
    <row r="123" spans="2:11" s="618" customFormat="1" x14ac:dyDescent="0.2">
      <c r="B123" s="1698" t="s">
        <v>782</v>
      </c>
      <c r="C123" s="1048" t="s">
        <v>808</v>
      </c>
      <c r="D123" s="1048" t="s">
        <v>1396</v>
      </c>
      <c r="E123" s="652">
        <v>800</v>
      </c>
      <c r="F123" s="652">
        <v>1458</v>
      </c>
      <c r="G123" s="777">
        <v>250.19531447328001</v>
      </c>
      <c r="H123" s="777">
        <v>269.372718286848</v>
      </c>
      <c r="I123" s="777">
        <v>272.92520439359998</v>
      </c>
      <c r="J123" s="777">
        <v>280.45165800960007</v>
      </c>
      <c r="K123" s="778">
        <v>297.85281876979201</v>
      </c>
    </row>
    <row r="124" spans="2:11" s="618" customFormat="1" x14ac:dyDescent="0.2">
      <c r="B124" s="1698" t="s">
        <v>782</v>
      </c>
      <c r="C124" s="1048" t="s">
        <v>797</v>
      </c>
      <c r="D124" s="1048" t="s">
        <v>1399</v>
      </c>
      <c r="E124" s="652">
        <v>856</v>
      </c>
      <c r="F124" s="652">
        <v>926</v>
      </c>
      <c r="G124" s="777">
        <v>217.92097901376002</v>
      </c>
      <c r="H124" s="777">
        <v>230.14853348889605</v>
      </c>
      <c r="I124" s="777">
        <v>232.41360637440005</v>
      </c>
      <c r="J124" s="777">
        <v>237.21248960640006</v>
      </c>
      <c r="K124" s="778">
        <v>248.30750763878402</v>
      </c>
    </row>
    <row r="125" spans="2:11" s="618" customFormat="1" x14ac:dyDescent="0.2">
      <c r="B125" s="1698" t="s">
        <v>782</v>
      </c>
      <c r="C125" s="1048" t="s">
        <v>797</v>
      </c>
      <c r="D125" s="1048" t="s">
        <v>1400</v>
      </c>
      <c r="E125" s="652">
        <v>856</v>
      </c>
      <c r="F125" s="652">
        <v>1256</v>
      </c>
      <c r="G125" s="777">
        <v>241.70928929136008</v>
      </c>
      <c r="H125" s="777">
        <v>258.24784053657606</v>
      </c>
      <c r="I125" s="777">
        <v>261.31149681120007</v>
      </c>
      <c r="J125" s="777">
        <v>267.80229400320007</v>
      </c>
      <c r="K125" s="778">
        <v>282.80901711110403</v>
      </c>
    </row>
    <row r="126" spans="2:11" s="618" customFormat="1" x14ac:dyDescent="0.2">
      <c r="B126" s="1698" t="s">
        <v>782</v>
      </c>
      <c r="C126" s="1048" t="s">
        <v>783</v>
      </c>
      <c r="D126" s="1048" t="s">
        <v>1399</v>
      </c>
      <c r="E126" s="652">
        <v>880</v>
      </c>
      <c r="F126" s="652">
        <v>998</v>
      </c>
      <c r="G126" s="777">
        <v>224.86582438848009</v>
      </c>
      <c r="H126" s="777">
        <v>238.03395997708799</v>
      </c>
      <c r="I126" s="777">
        <v>240.47326923840001</v>
      </c>
      <c r="J126" s="777">
        <v>245.64129733440006</v>
      </c>
      <c r="K126" s="778">
        <v>257.58977829235204</v>
      </c>
    </row>
    <row r="127" spans="2:11" s="618" customFormat="1" x14ac:dyDescent="0.2">
      <c r="B127" s="1698" t="s">
        <v>782</v>
      </c>
      <c r="C127" s="1048" t="s">
        <v>783</v>
      </c>
      <c r="D127" s="1048" t="s">
        <v>1400</v>
      </c>
      <c r="E127" s="652">
        <v>880</v>
      </c>
      <c r="F127" s="652">
        <v>1218</v>
      </c>
      <c r="G127" s="777">
        <v>241.29072003168005</v>
      </c>
      <c r="H127" s="777">
        <v>257.33285346700808</v>
      </c>
      <c r="I127" s="777">
        <v>260.30455165440003</v>
      </c>
      <c r="J127" s="777">
        <v>266.6005223904001</v>
      </c>
      <c r="K127" s="778">
        <v>281.15680673203207</v>
      </c>
    </row>
    <row r="128" spans="2:11" s="618" customFormat="1" x14ac:dyDescent="0.2">
      <c r="B128" s="1698" t="s">
        <v>782</v>
      </c>
      <c r="C128" s="1048" t="s">
        <v>787</v>
      </c>
      <c r="D128" s="1048" t="s">
        <v>1399</v>
      </c>
      <c r="E128" s="652">
        <v>894</v>
      </c>
      <c r="F128" s="652">
        <v>958</v>
      </c>
      <c r="G128" s="777">
        <v>224.43515538048007</v>
      </c>
      <c r="H128" s="777">
        <v>237.08074590604807</v>
      </c>
      <c r="I128" s="777">
        <v>239.42325718080002</v>
      </c>
      <c r="J128" s="777">
        <v>244.38620479680006</v>
      </c>
      <c r="K128" s="778">
        <v>255.86053968499203</v>
      </c>
    </row>
    <row r="129" spans="2:11" s="618" customFormat="1" x14ac:dyDescent="0.2">
      <c r="B129" s="1698" t="s">
        <v>782</v>
      </c>
      <c r="C129" s="1048" t="s">
        <v>787</v>
      </c>
      <c r="D129" s="1048" t="s">
        <v>1401</v>
      </c>
      <c r="E129" s="652">
        <v>894</v>
      </c>
      <c r="F129" s="652">
        <v>1068</v>
      </c>
      <c r="G129" s="777">
        <v>231.79857001488006</v>
      </c>
      <c r="H129" s="777">
        <v>245.8811594638081</v>
      </c>
      <c r="I129" s="777">
        <v>248.48986520160003</v>
      </c>
      <c r="J129" s="777">
        <v>254.01678413759998</v>
      </c>
      <c r="K129" s="778">
        <v>266.79502071763204</v>
      </c>
    </row>
    <row r="130" spans="2:11" s="618" customFormat="1" x14ac:dyDescent="0.2">
      <c r="B130" s="1698" t="s">
        <v>782</v>
      </c>
      <c r="C130" s="1048" t="s">
        <v>787</v>
      </c>
      <c r="D130" s="1048" t="s">
        <v>1400</v>
      </c>
      <c r="E130" s="652">
        <v>894</v>
      </c>
      <c r="F130" s="652">
        <v>1288</v>
      </c>
      <c r="G130" s="777">
        <v>248.22346565808007</v>
      </c>
      <c r="H130" s="777">
        <v>265.18005295372814</v>
      </c>
      <c r="I130" s="777">
        <v>268.3211476176001</v>
      </c>
      <c r="J130" s="777">
        <v>274.97600919360002</v>
      </c>
      <c r="K130" s="778">
        <v>290.36204915731201</v>
      </c>
    </row>
    <row r="131" spans="2:11" s="618" customFormat="1" x14ac:dyDescent="0.2">
      <c r="B131" s="1698" t="s">
        <v>782</v>
      </c>
      <c r="C131" s="1048" t="s">
        <v>794</v>
      </c>
      <c r="D131" s="1048" t="s">
        <v>1399</v>
      </c>
      <c r="E131" s="652">
        <v>910</v>
      </c>
      <c r="F131" s="652">
        <v>980</v>
      </c>
      <c r="G131" s="777">
        <v>227.35119472560007</v>
      </c>
      <c r="H131" s="777">
        <v>240.28418503584004</v>
      </c>
      <c r="I131" s="777">
        <v>242.67993520319999</v>
      </c>
      <c r="J131" s="777">
        <v>247.75567708320006</v>
      </c>
      <c r="K131" s="778">
        <v>259.49079230976002</v>
      </c>
    </row>
    <row r="132" spans="2:11" s="618" customFormat="1" x14ac:dyDescent="0.2">
      <c r="B132" s="1698" t="s">
        <v>782</v>
      </c>
      <c r="C132" s="1048" t="s">
        <v>794</v>
      </c>
      <c r="D132" s="1048" t="s">
        <v>1400</v>
      </c>
      <c r="E132" s="652">
        <v>910</v>
      </c>
      <c r="F132" s="652">
        <v>1310</v>
      </c>
      <c r="G132" s="777">
        <v>251.13950500320004</v>
      </c>
      <c r="H132" s="777">
        <v>268.38349208352003</v>
      </c>
      <c r="I132" s="777">
        <v>271.57782564000001</v>
      </c>
      <c r="J132" s="777">
        <v>278.34548148000005</v>
      </c>
      <c r="K132" s="778">
        <v>293.99230178208001</v>
      </c>
    </row>
    <row r="133" spans="2:11" s="618" customFormat="1" x14ac:dyDescent="0.2">
      <c r="B133" s="1698" t="s">
        <v>782</v>
      </c>
      <c r="C133" s="1048" t="s">
        <v>795</v>
      </c>
      <c r="D133" s="1048" t="s">
        <v>1399</v>
      </c>
      <c r="E133" s="652">
        <v>930</v>
      </c>
      <c r="F133" s="652">
        <v>990</v>
      </c>
      <c r="G133" s="777">
        <v>229.77011898720002</v>
      </c>
      <c r="H133" s="777">
        <v>242.83374556320001</v>
      </c>
      <c r="I133" s="777">
        <v>245.25369522720001</v>
      </c>
      <c r="J133" s="777">
        <v>250.38070722720008</v>
      </c>
      <c r="K133" s="778">
        <v>262.23435897120004</v>
      </c>
    </row>
    <row r="134" spans="2:11" s="618" customFormat="1" x14ac:dyDescent="0.2">
      <c r="B134" s="1698" t="s">
        <v>782</v>
      </c>
      <c r="C134" s="1048" t="s">
        <v>795</v>
      </c>
      <c r="D134" s="1048" t="s">
        <v>1400</v>
      </c>
      <c r="E134" s="652">
        <v>930</v>
      </c>
      <c r="F134" s="652">
        <v>1320</v>
      </c>
      <c r="G134" s="777">
        <v>253.60559777520004</v>
      </c>
      <c r="H134" s="777">
        <v>270.98022112128012</v>
      </c>
      <c r="I134" s="777">
        <v>274.19875417440005</v>
      </c>
      <c r="J134" s="777">
        <v>281.01768013440005</v>
      </c>
      <c r="K134" s="778">
        <v>296.78303695392003</v>
      </c>
    </row>
    <row r="135" spans="2:11" s="618" customFormat="1" x14ac:dyDescent="0.2">
      <c r="B135" s="1698" t="s">
        <v>782</v>
      </c>
      <c r="C135" s="1048" t="s">
        <v>797</v>
      </c>
      <c r="D135" s="1048" t="s">
        <v>1402</v>
      </c>
      <c r="E135" s="652">
        <v>946</v>
      </c>
      <c r="F135" s="652">
        <v>586</v>
      </c>
      <c r="G135" s="777">
        <v>199.68522273216004</v>
      </c>
      <c r="H135" s="777">
        <v>207.47114417145602</v>
      </c>
      <c r="I135" s="777">
        <v>208.91343417120001</v>
      </c>
      <c r="J135" s="777">
        <v>211.96913332320005</v>
      </c>
      <c r="K135" s="778">
        <v>219.03390976262409</v>
      </c>
    </row>
    <row r="136" spans="2:11" s="618" customFormat="1" x14ac:dyDescent="0.2">
      <c r="B136" s="1698" t="s">
        <v>782</v>
      </c>
      <c r="C136" s="1048" t="s">
        <v>797</v>
      </c>
      <c r="D136" s="1048" t="s">
        <v>1403</v>
      </c>
      <c r="E136" s="652">
        <v>946</v>
      </c>
      <c r="F136" s="652">
        <v>786</v>
      </c>
      <c r="G136" s="777">
        <v>214.80990813216005</v>
      </c>
      <c r="H136" s="777">
        <v>225.20855488665606</v>
      </c>
      <c r="I136" s="777">
        <v>227.13483481920005</v>
      </c>
      <c r="J136" s="777">
        <v>231.21593637120009</v>
      </c>
      <c r="K136" s="778">
        <v>240.65144315942408</v>
      </c>
    </row>
    <row r="137" spans="2:11" s="618" customFormat="1" ht="25.5" x14ac:dyDescent="0.2">
      <c r="B137" s="1698" t="s">
        <v>782</v>
      </c>
      <c r="C137" s="1047" t="s">
        <v>1497</v>
      </c>
      <c r="D137" s="1048" t="s">
        <v>1404</v>
      </c>
      <c r="E137" s="652">
        <v>946</v>
      </c>
      <c r="F137" s="652">
        <v>986</v>
      </c>
      <c r="G137" s="777">
        <v>229.93459353215999</v>
      </c>
      <c r="H137" s="777">
        <v>242.94596560185602</v>
      </c>
      <c r="I137" s="777">
        <v>245.35623546719998</v>
      </c>
      <c r="J137" s="777">
        <v>250.46273941920003</v>
      </c>
      <c r="K137" s="778">
        <v>262.268976556224</v>
      </c>
    </row>
    <row r="138" spans="2:11" s="618" customFormat="1" ht="25.5" x14ac:dyDescent="0.2">
      <c r="B138" s="1698" t="s">
        <v>782</v>
      </c>
      <c r="C138" s="1047" t="s">
        <v>1497</v>
      </c>
      <c r="D138" s="1048" t="s">
        <v>1405</v>
      </c>
      <c r="E138" s="652">
        <v>946</v>
      </c>
      <c r="F138" s="652">
        <v>1206</v>
      </c>
      <c r="G138" s="777">
        <v>246.40665768576002</v>
      </c>
      <c r="H138" s="777">
        <v>262.29202760217606</v>
      </c>
      <c r="I138" s="777">
        <v>265.23468639360004</v>
      </c>
      <c r="J138" s="777">
        <v>271.46913298560003</v>
      </c>
      <c r="K138" s="778">
        <v>285.88317350630405</v>
      </c>
    </row>
    <row r="139" spans="2:11" s="618" customFormat="1" ht="25.5" x14ac:dyDescent="0.2">
      <c r="B139" s="1698" t="s">
        <v>782</v>
      </c>
      <c r="C139" s="1047" t="s">
        <v>1497</v>
      </c>
      <c r="D139" s="1048" t="s">
        <v>1406</v>
      </c>
      <c r="E139" s="652">
        <v>946</v>
      </c>
      <c r="F139" s="652">
        <v>1406</v>
      </c>
      <c r="G139" s="777">
        <v>259.73893969056007</v>
      </c>
      <c r="H139" s="777">
        <v>278.23703492217606</v>
      </c>
      <c r="I139" s="777">
        <v>281.66368364640005</v>
      </c>
      <c r="J139" s="777">
        <v>288.92353263839999</v>
      </c>
      <c r="K139" s="778">
        <v>305.70830350790408</v>
      </c>
    </row>
    <row r="140" spans="2:11" s="618" customFormat="1" x14ac:dyDescent="0.2">
      <c r="B140" s="1698" t="s">
        <v>782</v>
      </c>
      <c r="C140" s="1048" t="s">
        <v>784</v>
      </c>
      <c r="D140" s="1048" t="s">
        <v>824</v>
      </c>
      <c r="E140" s="652">
        <v>952</v>
      </c>
      <c r="F140" s="652">
        <v>1058</v>
      </c>
      <c r="G140" s="777">
        <v>235.27570955328002</v>
      </c>
      <c r="H140" s="777">
        <v>249.22766273644805</v>
      </c>
      <c r="I140" s="777">
        <v>251.81216897760004</v>
      </c>
      <c r="J140" s="777">
        <v>257.28781779360003</v>
      </c>
      <c r="K140" s="778">
        <v>269.94751785619201</v>
      </c>
    </row>
    <row r="141" spans="2:11" s="618" customFormat="1" x14ac:dyDescent="0.2">
      <c r="B141" s="1698" t="s">
        <v>782</v>
      </c>
      <c r="C141" s="1048" t="s">
        <v>784</v>
      </c>
      <c r="D141" s="1048" t="s">
        <v>823</v>
      </c>
      <c r="E141" s="652">
        <v>952</v>
      </c>
      <c r="F141" s="652">
        <v>1258</v>
      </c>
      <c r="G141" s="777">
        <v>250.40039495328</v>
      </c>
      <c r="H141" s="777">
        <v>266.96507345164804</v>
      </c>
      <c r="I141" s="777">
        <v>270.03356962560008</v>
      </c>
      <c r="J141" s="777">
        <v>276.53462084160003</v>
      </c>
      <c r="K141" s="778">
        <v>291.56505125299208</v>
      </c>
    </row>
    <row r="142" spans="2:11" s="618" customFormat="1" x14ac:dyDescent="0.2">
      <c r="B142" s="1698" t="s">
        <v>782</v>
      </c>
      <c r="C142" s="1048" t="s">
        <v>784</v>
      </c>
      <c r="D142" s="1048" t="s">
        <v>825</v>
      </c>
      <c r="E142" s="652">
        <v>964</v>
      </c>
      <c r="F142" s="652">
        <v>995</v>
      </c>
      <c r="G142" s="777">
        <v>232.11162536760003</v>
      </c>
      <c r="H142" s="777">
        <v>245.24057007648005</v>
      </c>
      <c r="I142" s="777">
        <v>247.6726194888</v>
      </c>
      <c r="J142" s="777">
        <v>252.82526654880007</v>
      </c>
      <c r="K142" s="778">
        <v>264.73818655152007</v>
      </c>
    </row>
    <row r="143" spans="2:11" s="618" customFormat="1" x14ac:dyDescent="0.2">
      <c r="B143" s="1698" t="s">
        <v>782</v>
      </c>
      <c r="C143" s="1048" t="s">
        <v>784</v>
      </c>
      <c r="D143" s="1048" t="s">
        <v>826</v>
      </c>
      <c r="E143" s="652">
        <v>964</v>
      </c>
      <c r="F143" s="652">
        <v>1215</v>
      </c>
      <c r="G143" s="777">
        <v>248.58368952120003</v>
      </c>
      <c r="H143" s="777">
        <v>264.58663207680007</v>
      </c>
      <c r="I143" s="777">
        <v>267.55107041520006</v>
      </c>
      <c r="J143" s="777">
        <v>273.83166011520007</v>
      </c>
      <c r="K143" s="778">
        <v>288.3523835016</v>
      </c>
    </row>
    <row r="144" spans="2:11" s="618" customFormat="1" x14ac:dyDescent="0.2">
      <c r="B144" s="1698" t="s">
        <v>782</v>
      </c>
      <c r="C144" s="1048" t="s">
        <v>783</v>
      </c>
      <c r="D144" s="1048" t="s">
        <v>1402</v>
      </c>
      <c r="E144" s="652">
        <v>970</v>
      </c>
      <c r="F144" s="652">
        <v>598</v>
      </c>
      <c r="G144" s="777">
        <v>202.63510035648005</v>
      </c>
      <c r="H144" s="777">
        <v>210.5777853146881</v>
      </c>
      <c r="I144" s="777">
        <v>212.04911471040006</v>
      </c>
      <c r="J144" s="777">
        <v>215.16633800640003</v>
      </c>
      <c r="K144" s="778">
        <v>222.37335826675204</v>
      </c>
    </row>
    <row r="145" spans="2:11" s="618" customFormat="1" x14ac:dyDescent="0.2">
      <c r="B145" s="1698" t="s">
        <v>782</v>
      </c>
      <c r="C145" s="1048" t="s">
        <v>783</v>
      </c>
      <c r="D145" s="1048" t="s">
        <v>1403</v>
      </c>
      <c r="E145" s="652">
        <v>970</v>
      </c>
      <c r="F145" s="652">
        <v>798</v>
      </c>
      <c r="G145" s="777">
        <v>217.75978575648008</v>
      </c>
      <c r="H145" s="777">
        <v>228.31519602988806</v>
      </c>
      <c r="I145" s="777">
        <v>230.27051535840002</v>
      </c>
      <c r="J145" s="777">
        <v>234.4131410544</v>
      </c>
      <c r="K145" s="778">
        <v>243.99089166355208</v>
      </c>
    </row>
    <row r="146" spans="2:11" s="618" customFormat="1" x14ac:dyDescent="0.2">
      <c r="B146" s="1698" t="s">
        <v>782</v>
      </c>
      <c r="C146" s="1048" t="s">
        <v>783</v>
      </c>
      <c r="D146" s="1048" t="s">
        <v>1404</v>
      </c>
      <c r="E146" s="652">
        <v>970</v>
      </c>
      <c r="F146" s="652">
        <v>998</v>
      </c>
      <c r="G146" s="777">
        <v>232.88447115648006</v>
      </c>
      <c r="H146" s="777">
        <v>246.05260674508804</v>
      </c>
      <c r="I146" s="777">
        <v>248.49191600640006</v>
      </c>
      <c r="J146" s="777">
        <v>253.65994410240003</v>
      </c>
      <c r="K146" s="778">
        <v>265.60842506035203</v>
      </c>
    </row>
    <row r="147" spans="2:11" s="618" customFormat="1" x14ac:dyDescent="0.2">
      <c r="B147" s="1698" t="s">
        <v>782</v>
      </c>
      <c r="C147" s="1048" t="s">
        <v>783</v>
      </c>
      <c r="D147" s="1048" t="s">
        <v>1405</v>
      </c>
      <c r="E147" s="652">
        <v>970</v>
      </c>
      <c r="F147" s="652">
        <v>1218</v>
      </c>
      <c r="G147" s="777">
        <v>249.30936679968005</v>
      </c>
      <c r="H147" s="777">
        <v>265.35150023500802</v>
      </c>
      <c r="I147" s="777">
        <v>268.32319842240008</v>
      </c>
      <c r="J147" s="777">
        <v>274.61916915840004</v>
      </c>
      <c r="K147" s="778">
        <v>289.17545350003201</v>
      </c>
    </row>
    <row r="148" spans="2:11" s="618" customFormat="1" x14ac:dyDescent="0.2">
      <c r="B148" s="1698" t="s">
        <v>782</v>
      </c>
      <c r="C148" s="1048" t="s">
        <v>783</v>
      </c>
      <c r="D148" s="1048" t="s">
        <v>1406</v>
      </c>
      <c r="E148" s="652">
        <v>970</v>
      </c>
      <c r="F148" s="652">
        <v>1418</v>
      </c>
      <c r="G148" s="777">
        <v>262.68881731488005</v>
      </c>
      <c r="H148" s="777">
        <v>281.34367606540809</v>
      </c>
      <c r="I148" s="777">
        <v>284.79936418560004</v>
      </c>
      <c r="J148" s="777">
        <v>292.12073732160002</v>
      </c>
      <c r="K148" s="778">
        <v>309.04775201203205</v>
      </c>
    </row>
    <row r="149" spans="2:11" s="618" customFormat="1" x14ac:dyDescent="0.2">
      <c r="B149" s="1698" t="s">
        <v>782</v>
      </c>
      <c r="C149" s="1048" t="s">
        <v>789</v>
      </c>
      <c r="D149" s="1048" t="s">
        <v>827</v>
      </c>
      <c r="E149" s="652">
        <v>983</v>
      </c>
      <c r="F149" s="652">
        <v>583</v>
      </c>
      <c r="G149" s="777">
        <v>202.78019479608005</v>
      </c>
      <c r="H149" s="777">
        <v>210.52692535564802</v>
      </c>
      <c r="I149" s="777">
        <v>211.96195550640007</v>
      </c>
      <c r="J149" s="777">
        <v>215.00227362240005</v>
      </c>
      <c r="K149" s="778">
        <v>222.03148910659203</v>
      </c>
    </row>
    <row r="150" spans="2:11" s="618" customFormat="1" x14ac:dyDescent="0.2">
      <c r="B150" s="1698" t="s">
        <v>782</v>
      </c>
      <c r="C150" s="1048" t="s">
        <v>789</v>
      </c>
      <c r="D150" s="1048" t="s">
        <v>828</v>
      </c>
      <c r="E150" s="652">
        <v>983</v>
      </c>
      <c r="F150" s="652">
        <v>783</v>
      </c>
      <c r="G150" s="777">
        <v>217.90488019608003</v>
      </c>
      <c r="H150" s="777">
        <v>228.26433607084803</v>
      </c>
      <c r="I150" s="777">
        <v>230.18335615440006</v>
      </c>
      <c r="J150" s="777">
        <v>234.24907667040003</v>
      </c>
      <c r="K150" s="778">
        <v>243.64902250339208</v>
      </c>
    </row>
    <row r="151" spans="2:11" s="618" customFormat="1" x14ac:dyDescent="0.2">
      <c r="B151" s="1698" t="s">
        <v>782</v>
      </c>
      <c r="C151" s="1048" t="s">
        <v>789</v>
      </c>
      <c r="D151" s="1048" t="s">
        <v>829</v>
      </c>
      <c r="E151" s="652">
        <v>983</v>
      </c>
      <c r="F151" s="652">
        <v>983</v>
      </c>
      <c r="G151" s="777">
        <v>233.02956559608003</v>
      </c>
      <c r="H151" s="777">
        <v>246.00174678604805</v>
      </c>
      <c r="I151" s="777">
        <v>248.4047568024001</v>
      </c>
      <c r="J151" s="777">
        <v>253.49587971840006</v>
      </c>
      <c r="K151" s="778">
        <v>265.26655590019209</v>
      </c>
    </row>
    <row r="152" spans="2:11" s="618" customFormat="1" x14ac:dyDescent="0.2">
      <c r="B152" s="1698" t="s">
        <v>782</v>
      </c>
      <c r="C152" s="1048" t="s">
        <v>789</v>
      </c>
      <c r="D152" s="1048" t="s">
        <v>830</v>
      </c>
      <c r="E152" s="652">
        <v>983</v>
      </c>
      <c r="F152" s="652">
        <v>1203</v>
      </c>
      <c r="G152" s="777">
        <v>249.50162974968009</v>
      </c>
      <c r="H152" s="777">
        <v>265.34780878636809</v>
      </c>
      <c r="I152" s="777">
        <v>268.28320772880005</v>
      </c>
      <c r="J152" s="777">
        <v>274.50227328480008</v>
      </c>
      <c r="K152" s="778">
        <v>288.88075285027207</v>
      </c>
    </row>
    <row r="153" spans="2:11" s="618" customFormat="1" x14ac:dyDescent="0.2">
      <c r="B153" s="1698" t="s">
        <v>782</v>
      </c>
      <c r="C153" s="1048" t="s">
        <v>789</v>
      </c>
      <c r="D153" s="1048" t="s">
        <v>831</v>
      </c>
      <c r="E153" s="652">
        <v>983</v>
      </c>
      <c r="F153" s="652">
        <v>1405</v>
      </c>
      <c r="G153" s="777">
        <v>262.98751703400006</v>
      </c>
      <c r="H153" s="777">
        <v>281.4725486390401</v>
      </c>
      <c r="I153" s="777">
        <v>284.89677741360003</v>
      </c>
      <c r="J153" s="777">
        <v>292.15149939359998</v>
      </c>
      <c r="K153" s="778">
        <v>308.92441661136002</v>
      </c>
    </row>
    <row r="154" spans="2:11" s="618" customFormat="1" x14ac:dyDescent="0.2">
      <c r="B154" s="1698" t="s">
        <v>782</v>
      </c>
      <c r="C154" s="1048" t="s">
        <v>789</v>
      </c>
      <c r="D154" s="1048" t="s">
        <v>832</v>
      </c>
      <c r="E154" s="652">
        <v>983</v>
      </c>
      <c r="F154" s="652">
        <v>1605</v>
      </c>
      <c r="G154" s="777">
        <v>276.3197990388</v>
      </c>
      <c r="H154" s="777">
        <v>297.41755595903999</v>
      </c>
      <c r="I154" s="777">
        <v>301.32577466640004</v>
      </c>
      <c r="J154" s="777">
        <v>309.6058990464</v>
      </c>
      <c r="K154" s="778">
        <v>328.74954661296005</v>
      </c>
    </row>
    <row r="155" spans="2:11" s="618" customFormat="1" x14ac:dyDescent="0.2">
      <c r="B155" s="1698" t="s">
        <v>782</v>
      </c>
      <c r="C155" s="1048" t="s">
        <v>788</v>
      </c>
      <c r="D155" s="1048" t="s">
        <v>1407</v>
      </c>
      <c r="E155" s="652">
        <v>984</v>
      </c>
      <c r="F155" s="652">
        <v>1074</v>
      </c>
      <c r="G155" s="777">
        <v>240.18369560064005</v>
      </c>
      <c r="H155" s="777">
        <v>254.34466680902403</v>
      </c>
      <c r="I155" s="777">
        <v>256.96789224480011</v>
      </c>
      <c r="J155" s="777">
        <v>262.52557325280009</v>
      </c>
      <c r="K155" s="778">
        <v>275.37493174329609</v>
      </c>
    </row>
    <row r="156" spans="2:11" s="618" customFormat="1" x14ac:dyDescent="0.2">
      <c r="B156" s="1698" t="s">
        <v>782</v>
      </c>
      <c r="C156" s="1048" t="s">
        <v>788</v>
      </c>
      <c r="D156" s="1048" t="s">
        <v>1405</v>
      </c>
      <c r="E156" s="652">
        <v>984</v>
      </c>
      <c r="F156" s="652">
        <v>1294</v>
      </c>
      <c r="G156" s="777">
        <v>256.65575975423997</v>
      </c>
      <c r="H156" s="777">
        <v>273.69072880934402</v>
      </c>
      <c r="I156" s="777">
        <v>276.84634317120003</v>
      </c>
      <c r="J156" s="777">
        <v>283.53196681919997</v>
      </c>
      <c r="K156" s="778">
        <v>298.98912869337607</v>
      </c>
    </row>
    <row r="157" spans="2:11" s="618" customFormat="1" ht="25.5" x14ac:dyDescent="0.2">
      <c r="B157" s="1698" t="s">
        <v>782</v>
      </c>
      <c r="C157" s="1047" t="s">
        <v>793</v>
      </c>
      <c r="D157" s="1048" t="s">
        <v>1403</v>
      </c>
      <c r="E157" s="652">
        <v>1000</v>
      </c>
      <c r="F157" s="652">
        <v>838</v>
      </c>
      <c r="G157" s="777">
        <v>223.09597984608004</v>
      </c>
      <c r="H157" s="777">
        <v>234.17393518252806</v>
      </c>
      <c r="I157" s="777">
        <v>236.22605249760005</v>
      </c>
      <c r="J157" s="777">
        <v>240.57375867360005</v>
      </c>
      <c r="K157" s="778">
        <v>250.62565535251198</v>
      </c>
    </row>
    <row r="158" spans="2:11" s="618" customFormat="1" ht="25.5" x14ac:dyDescent="0.2">
      <c r="B158" s="1698" t="s">
        <v>782</v>
      </c>
      <c r="C158" s="1047" t="s">
        <v>793</v>
      </c>
      <c r="D158" s="1048" t="s">
        <v>1404</v>
      </c>
      <c r="E158" s="652">
        <v>1000</v>
      </c>
      <c r="F158" s="652">
        <v>1038</v>
      </c>
      <c r="G158" s="777">
        <v>238.22066524608005</v>
      </c>
      <c r="H158" s="777">
        <v>251.91134589772801</v>
      </c>
      <c r="I158" s="777">
        <v>254.44745314560004</v>
      </c>
      <c r="J158" s="777">
        <v>259.82056172160003</v>
      </c>
      <c r="K158" s="778">
        <v>272.24318874931203</v>
      </c>
    </row>
    <row r="159" spans="2:11" s="618" customFormat="1" ht="25.5" x14ac:dyDescent="0.2">
      <c r="B159" s="1698" t="s">
        <v>782</v>
      </c>
      <c r="C159" s="1047" t="s">
        <v>793</v>
      </c>
      <c r="D159" s="1048" t="s">
        <v>1405</v>
      </c>
      <c r="E159" s="652">
        <v>1000</v>
      </c>
      <c r="F159" s="652">
        <v>1258</v>
      </c>
      <c r="G159" s="777">
        <v>254.69272939968002</v>
      </c>
      <c r="H159" s="777">
        <v>271.25740789804803</v>
      </c>
      <c r="I159" s="777">
        <v>274.32590407200007</v>
      </c>
      <c r="J159" s="777">
        <v>280.82695528799997</v>
      </c>
      <c r="K159" s="778">
        <v>295.85738569939195</v>
      </c>
    </row>
    <row r="160" spans="2:11" s="618" customFormat="1" x14ac:dyDescent="0.2">
      <c r="B160" s="1698" t="s">
        <v>782</v>
      </c>
      <c r="C160" s="1048" t="s">
        <v>797</v>
      </c>
      <c r="D160" s="1048" t="s">
        <v>1408</v>
      </c>
      <c r="E160" s="652">
        <v>1146</v>
      </c>
      <c r="F160" s="652">
        <v>586</v>
      </c>
      <c r="G160" s="777">
        <v>219.31167076473602</v>
      </c>
      <c r="H160" s="777">
        <v>226.74313110240004</v>
      </c>
      <c r="I160" s="777">
        <v>229.79883025440003</v>
      </c>
      <c r="J160" s="777">
        <v>237.74364804960001</v>
      </c>
      <c r="K160" s="778">
        <v>239.57706754080004</v>
      </c>
    </row>
    <row r="161" spans="2:11" s="618" customFormat="1" ht="25.5" x14ac:dyDescent="0.2">
      <c r="B161" s="1698" t="s">
        <v>782</v>
      </c>
      <c r="C161" s="1047" t="s">
        <v>1497</v>
      </c>
      <c r="D161" s="1048" t="s">
        <v>1409</v>
      </c>
      <c r="E161" s="652">
        <v>1146</v>
      </c>
      <c r="F161" s="652">
        <v>786</v>
      </c>
      <c r="G161" s="777">
        <v>235.03929277593605</v>
      </c>
      <c r="H161" s="777">
        <v>244.96453175040006</v>
      </c>
      <c r="I161" s="777">
        <v>249.04563330240001</v>
      </c>
      <c r="J161" s="777">
        <v>259.65649733760006</v>
      </c>
      <c r="K161" s="778">
        <v>262.10515826879998</v>
      </c>
    </row>
    <row r="162" spans="2:11" s="618" customFormat="1" ht="25.5" x14ac:dyDescent="0.2">
      <c r="B162" s="1698" t="s">
        <v>782</v>
      </c>
      <c r="C162" s="1047" t="s">
        <v>1497</v>
      </c>
      <c r="D162" s="1048" t="s">
        <v>1410</v>
      </c>
      <c r="E162" s="652">
        <v>1146</v>
      </c>
      <c r="F162" s="652">
        <v>1206</v>
      </c>
      <c r="G162" s="777">
        <v>267.85504070265603</v>
      </c>
      <c r="H162" s="777">
        <v>283.01721481440006</v>
      </c>
      <c r="I162" s="777">
        <v>289.2516614064001</v>
      </c>
      <c r="J162" s="777">
        <v>305.46122254560004</v>
      </c>
      <c r="K162" s="778">
        <v>309.20189050080006</v>
      </c>
    </row>
    <row r="163" spans="2:11" s="618" customFormat="1" x14ac:dyDescent="0.2">
      <c r="B163" s="1698" t="s">
        <v>782</v>
      </c>
      <c r="C163" s="1048" t="s">
        <v>797</v>
      </c>
      <c r="D163" s="1048" t="s">
        <v>1411</v>
      </c>
      <c r="E163" s="652">
        <v>1146</v>
      </c>
      <c r="F163" s="652">
        <v>1406</v>
      </c>
      <c r="G163" s="777">
        <v>281.83742782905608</v>
      </c>
      <c r="H163" s="777">
        <v>299.49338057760002</v>
      </c>
      <c r="I163" s="777">
        <v>306.75322956960002</v>
      </c>
      <c r="J163" s="777">
        <v>325.62883694880003</v>
      </c>
      <c r="K163" s="778">
        <v>329.98474634400003</v>
      </c>
    </row>
    <row r="164" spans="2:11" s="618" customFormat="1" x14ac:dyDescent="0.2">
      <c r="B164" s="1698" t="s">
        <v>782</v>
      </c>
      <c r="C164" s="1048" t="s">
        <v>783</v>
      </c>
      <c r="D164" s="1048" t="s">
        <v>1408</v>
      </c>
      <c r="E164" s="652">
        <v>1170</v>
      </c>
      <c r="F164" s="652">
        <v>598</v>
      </c>
      <c r="G164" s="777">
        <v>222.25055607532803</v>
      </c>
      <c r="H164" s="777">
        <v>229.83164313120002</v>
      </c>
      <c r="I164" s="777">
        <v>232.94886642720007</v>
      </c>
      <c r="J164" s="777">
        <v>241.0536469968001</v>
      </c>
      <c r="K164" s="778">
        <v>242.92398097440008</v>
      </c>
    </row>
    <row r="165" spans="2:11" s="618" customFormat="1" x14ac:dyDescent="0.2">
      <c r="B165" s="1698" t="s">
        <v>782</v>
      </c>
      <c r="C165" s="1048" t="s">
        <v>783</v>
      </c>
      <c r="D165" s="1048" t="s">
        <v>1409</v>
      </c>
      <c r="E165" s="652">
        <v>1170</v>
      </c>
      <c r="F165" s="652">
        <v>798</v>
      </c>
      <c r="G165" s="777">
        <v>237.97817808652803</v>
      </c>
      <c r="H165" s="777">
        <v>248.05304377920001</v>
      </c>
      <c r="I165" s="777">
        <v>252.19566947520005</v>
      </c>
      <c r="J165" s="777">
        <v>262.96649628480003</v>
      </c>
      <c r="K165" s="778">
        <v>265.45207170240002</v>
      </c>
    </row>
    <row r="166" spans="2:11" s="618" customFormat="1" x14ac:dyDescent="0.2">
      <c r="B166" s="1698" t="s">
        <v>782</v>
      </c>
      <c r="C166" s="1048" t="s">
        <v>783</v>
      </c>
      <c r="D166" s="1048" t="s">
        <v>1410</v>
      </c>
      <c r="E166" s="652">
        <v>1170</v>
      </c>
      <c r="F166" s="652">
        <v>1218</v>
      </c>
      <c r="G166" s="777">
        <v>270.841094523648</v>
      </c>
      <c r="H166" s="777">
        <v>286.15289535360006</v>
      </c>
      <c r="I166" s="777">
        <v>292.44886608960013</v>
      </c>
      <c r="J166" s="777">
        <v>308.81839000320008</v>
      </c>
      <c r="K166" s="778">
        <v>312.59597244480005</v>
      </c>
    </row>
    <row r="167" spans="2:11" s="618" customFormat="1" x14ac:dyDescent="0.2">
      <c r="B167" s="1698" t="s">
        <v>782</v>
      </c>
      <c r="C167" s="1048" t="s">
        <v>783</v>
      </c>
      <c r="D167" s="1048" t="s">
        <v>1411</v>
      </c>
      <c r="E167" s="652">
        <v>1170</v>
      </c>
      <c r="F167" s="652">
        <v>1418</v>
      </c>
      <c r="G167" s="777">
        <v>284.82348165004811</v>
      </c>
      <c r="H167" s="777">
        <v>302.62906111680007</v>
      </c>
      <c r="I167" s="777">
        <v>309.95043425280005</v>
      </c>
      <c r="J167" s="777">
        <v>328.98600440640007</v>
      </c>
      <c r="K167" s="778">
        <v>333.37882828800008</v>
      </c>
    </row>
    <row r="168" spans="2:11" s="618" customFormat="1" x14ac:dyDescent="0.2">
      <c r="B168" s="1698" t="s">
        <v>782</v>
      </c>
      <c r="C168" s="1048" t="s">
        <v>789</v>
      </c>
      <c r="D168" s="1048" t="s">
        <v>833</v>
      </c>
      <c r="E168" s="652">
        <v>1183</v>
      </c>
      <c r="F168" s="652">
        <v>583</v>
      </c>
      <c r="G168" s="777">
        <v>222.39759877948805</v>
      </c>
      <c r="H168" s="777">
        <v>229.79165243760008</v>
      </c>
      <c r="I168" s="777">
        <v>232.83197055360006</v>
      </c>
      <c r="J168" s="777">
        <v>240.73679765520006</v>
      </c>
      <c r="K168" s="778">
        <v>242.56098852480002</v>
      </c>
    </row>
    <row r="169" spans="2:11" s="618" customFormat="1" x14ac:dyDescent="0.2">
      <c r="B169" s="1698" t="s">
        <v>782</v>
      </c>
      <c r="C169" s="1048" t="s">
        <v>789</v>
      </c>
      <c r="D169" s="1048" t="s">
        <v>834</v>
      </c>
      <c r="E169" s="652">
        <v>1183</v>
      </c>
      <c r="F169" s="652">
        <v>783</v>
      </c>
      <c r="G169" s="777">
        <v>238.12522079068805</v>
      </c>
      <c r="H169" s="777">
        <v>248.01305308560006</v>
      </c>
      <c r="I169" s="777">
        <v>252.07877360160001</v>
      </c>
      <c r="J169" s="777">
        <v>262.64964694320003</v>
      </c>
      <c r="K169" s="778">
        <v>265.0890792528001</v>
      </c>
    </row>
    <row r="170" spans="2:11" s="618" customFormat="1" x14ac:dyDescent="0.2">
      <c r="B170" s="1698" t="s">
        <v>782</v>
      </c>
      <c r="C170" s="1048" t="s">
        <v>789</v>
      </c>
      <c r="D170" s="1048" t="s">
        <v>835</v>
      </c>
      <c r="E170" s="652">
        <v>1183</v>
      </c>
      <c r="F170" s="652">
        <v>983</v>
      </c>
      <c r="G170" s="777">
        <v>253.85284280188807</v>
      </c>
      <c r="H170" s="777">
        <v>266.23445373360005</v>
      </c>
      <c r="I170" s="777">
        <v>271.32557664960007</v>
      </c>
      <c r="J170" s="777">
        <v>284.56249623120004</v>
      </c>
      <c r="K170" s="778">
        <v>287.61716998080004</v>
      </c>
    </row>
    <row r="171" spans="2:11" s="618" customFormat="1" x14ac:dyDescent="0.2">
      <c r="B171" s="1698" t="s">
        <v>782</v>
      </c>
      <c r="C171" s="1048" t="s">
        <v>789</v>
      </c>
      <c r="D171" s="1048">
        <v>0.95714285714285718</v>
      </c>
      <c r="E171" s="652">
        <v>1183</v>
      </c>
      <c r="F171" s="652">
        <v>1203</v>
      </c>
      <c r="G171" s="777">
        <v>270.94096871740805</v>
      </c>
      <c r="H171" s="777">
        <v>286.06573614960007</v>
      </c>
      <c r="I171" s="777">
        <v>292.28480170560005</v>
      </c>
      <c r="J171" s="777">
        <v>308.45437215120006</v>
      </c>
      <c r="K171" s="778">
        <v>312.18581148480007</v>
      </c>
    </row>
    <row r="172" spans="2:11" s="618" customFormat="1" x14ac:dyDescent="0.2">
      <c r="B172" s="1698" t="s">
        <v>782</v>
      </c>
      <c r="C172" s="1048" t="s">
        <v>789</v>
      </c>
      <c r="D172" s="1048" t="s">
        <v>836</v>
      </c>
      <c r="E172" s="652">
        <v>1183</v>
      </c>
      <c r="F172" s="652">
        <v>1405</v>
      </c>
      <c r="G172" s="777">
        <v>285.03582197904007</v>
      </c>
      <c r="H172" s="777">
        <v>302.6793058344</v>
      </c>
      <c r="I172" s="777">
        <v>309.93402781440017</v>
      </c>
      <c r="J172" s="777">
        <v>328.79630496240009</v>
      </c>
      <c r="K172" s="778">
        <v>333.14913815040012</v>
      </c>
    </row>
    <row r="173" spans="2:11" s="618" customFormat="1" x14ac:dyDescent="0.2">
      <c r="B173" s="1698" t="s">
        <v>782</v>
      </c>
      <c r="C173" s="1048" t="s">
        <v>787</v>
      </c>
      <c r="D173" s="1048" t="s">
        <v>1410</v>
      </c>
      <c r="E173" s="652">
        <v>1184</v>
      </c>
      <c r="F173" s="652">
        <v>1288</v>
      </c>
      <c r="G173" s="777">
        <v>277.98486796396804</v>
      </c>
      <c r="H173" s="777">
        <v>294.16949131679996</v>
      </c>
      <c r="I173" s="777">
        <v>300.82435289279999</v>
      </c>
      <c r="J173" s="777">
        <v>318.12699299040008</v>
      </c>
      <c r="K173" s="778">
        <v>322.11990993600006</v>
      </c>
    </row>
    <row r="174" spans="2:11" s="618" customFormat="1" x14ac:dyDescent="0.2">
      <c r="B174" s="1698" t="s">
        <v>782</v>
      </c>
      <c r="C174" s="1048" t="s">
        <v>788</v>
      </c>
      <c r="D174" s="1048" t="s">
        <v>1410</v>
      </c>
      <c r="E174" s="652">
        <v>1184</v>
      </c>
      <c r="F174" s="652">
        <v>1294</v>
      </c>
      <c r="G174" s="777">
        <v>278.41660339046405</v>
      </c>
      <c r="H174" s="777">
        <v>294.67604010240012</v>
      </c>
      <c r="I174" s="777">
        <v>301.36166375040011</v>
      </c>
      <c r="J174" s="777">
        <v>318.74428523520004</v>
      </c>
      <c r="K174" s="778">
        <v>322.75565942400004</v>
      </c>
    </row>
    <row r="175" spans="2:11" s="618" customFormat="1" x14ac:dyDescent="0.2">
      <c r="B175" s="1698" t="s">
        <v>782</v>
      </c>
      <c r="C175" s="1048" t="s">
        <v>808</v>
      </c>
      <c r="D175" s="1048" t="s">
        <v>1412</v>
      </c>
      <c r="E175" s="652">
        <v>1200</v>
      </c>
      <c r="F175" s="652">
        <v>838</v>
      </c>
      <c r="G175" s="777">
        <v>243.48212800876806</v>
      </c>
      <c r="H175" s="777">
        <v>254.05574942880006</v>
      </c>
      <c r="I175" s="777">
        <v>258.40345560480006</v>
      </c>
      <c r="J175" s="777">
        <v>269.7074916624</v>
      </c>
      <c r="K175" s="778">
        <v>272.31611536800006</v>
      </c>
    </row>
    <row r="176" spans="2:11" s="618" customFormat="1" x14ac:dyDescent="0.2">
      <c r="B176" s="1698" t="s">
        <v>782</v>
      </c>
      <c r="C176" s="1048" t="s">
        <v>808</v>
      </c>
      <c r="D176" s="1048" t="s">
        <v>1413</v>
      </c>
      <c r="E176" s="652">
        <v>1200</v>
      </c>
      <c r="F176" s="652">
        <v>1258</v>
      </c>
      <c r="G176" s="777">
        <v>276.29787593548804</v>
      </c>
      <c r="H176" s="777">
        <v>292.10843249280003</v>
      </c>
      <c r="I176" s="777">
        <v>298.6094837088001</v>
      </c>
      <c r="J176" s="777">
        <v>315.51221687039998</v>
      </c>
      <c r="K176" s="778">
        <v>319.41284760000002</v>
      </c>
    </row>
    <row r="177" spans="2:11" s="618" customFormat="1" ht="13.5" thickBot="1" x14ac:dyDescent="0.25">
      <c r="B177" s="654" t="s">
        <v>782</v>
      </c>
      <c r="C177" s="1049" t="s">
        <v>794</v>
      </c>
      <c r="D177" s="1049" t="s">
        <v>1410</v>
      </c>
      <c r="E177" s="656">
        <v>1200</v>
      </c>
      <c r="F177" s="656">
        <v>1310</v>
      </c>
      <c r="G177" s="782">
        <v>280.96723033631997</v>
      </c>
      <c r="H177" s="782">
        <v>297.42616933920004</v>
      </c>
      <c r="I177" s="782">
        <v>304.19382517920002</v>
      </c>
      <c r="J177" s="782">
        <v>321.78973036320002</v>
      </c>
      <c r="K177" s="783">
        <v>325.85032386720007</v>
      </c>
    </row>
    <row r="178" spans="2:11" s="618" customFormat="1" ht="20.100000000000001" customHeight="1" thickBot="1" x14ac:dyDescent="0.25">
      <c r="D178" s="645"/>
      <c r="G178" s="630"/>
      <c r="H178" s="630"/>
      <c r="I178" s="630"/>
      <c r="J178" s="630"/>
      <c r="K178" s="630"/>
    </row>
    <row r="179" spans="2:11" s="618" customFormat="1" ht="25.5" customHeight="1" thickBot="1" x14ac:dyDescent="0.25">
      <c r="B179" s="616"/>
      <c r="C179" s="1699" t="s">
        <v>1749</v>
      </c>
      <c r="D179" s="1699"/>
      <c r="G179" s="630"/>
      <c r="H179" s="630"/>
      <c r="I179" s="630"/>
      <c r="J179" s="630"/>
      <c r="K179" s="630"/>
    </row>
    <row r="180" spans="2:11" s="618" customFormat="1" ht="51.75" thickBot="1" x14ac:dyDescent="0.25">
      <c r="B180" s="616"/>
      <c r="C180" s="657" t="s">
        <v>1174</v>
      </c>
      <c r="D180" s="658" t="s">
        <v>2301</v>
      </c>
      <c r="G180" s="630"/>
      <c r="H180" s="630"/>
      <c r="I180" s="630"/>
      <c r="J180" s="630"/>
      <c r="K180" s="630"/>
    </row>
    <row r="181" spans="2:11" s="618" customFormat="1" ht="26.25" thickBot="1" x14ac:dyDescent="0.25">
      <c r="B181" s="616"/>
      <c r="C181" s="657" t="s">
        <v>1365</v>
      </c>
      <c r="D181" s="658" t="s">
        <v>2302</v>
      </c>
      <c r="G181" s="630"/>
      <c r="H181" s="630"/>
      <c r="I181" s="630"/>
      <c r="J181" s="630"/>
      <c r="K181" s="630"/>
    </row>
    <row r="182" spans="2:11" s="618" customFormat="1" ht="25.5" customHeight="1" thickBot="1" x14ac:dyDescent="0.25">
      <c r="B182" s="616"/>
      <c r="C182" s="1255" t="s">
        <v>775</v>
      </c>
      <c r="D182" s="1700"/>
      <c r="G182" s="630"/>
      <c r="H182" s="630"/>
      <c r="I182" s="630"/>
      <c r="J182" s="630"/>
      <c r="K182" s="630"/>
    </row>
    <row r="183" spans="2:11" s="618" customFormat="1" ht="13.5" thickBot="1" x14ac:dyDescent="0.25">
      <c r="B183" s="616"/>
      <c r="C183" s="657" t="s">
        <v>776</v>
      </c>
      <c r="D183" s="659" t="s">
        <v>85</v>
      </c>
      <c r="E183" s="616"/>
      <c r="F183" s="616"/>
      <c r="G183" s="642"/>
      <c r="H183" s="642"/>
      <c r="I183" s="642"/>
      <c r="J183" s="642"/>
      <c r="K183" s="630"/>
    </row>
    <row r="184" spans="2:11" s="618" customFormat="1" ht="13.5" thickBot="1" x14ac:dyDescent="0.25">
      <c r="B184" s="616"/>
      <c r="C184" s="657" t="s">
        <v>1366</v>
      </c>
      <c r="D184" s="1045">
        <v>39.159999999999997</v>
      </c>
      <c r="E184" s="616"/>
      <c r="F184" s="616"/>
      <c r="G184" s="642"/>
      <c r="H184" s="642"/>
      <c r="I184" s="642"/>
      <c r="J184" s="642"/>
      <c r="K184" s="630"/>
    </row>
    <row r="185" spans="2:11" s="618" customFormat="1" ht="13.5" thickBot="1" x14ac:dyDescent="0.25">
      <c r="B185" s="616"/>
      <c r="C185" s="657" t="s">
        <v>1367</v>
      </c>
      <c r="D185" s="1045">
        <v>48.59</v>
      </c>
      <c r="E185" s="616"/>
      <c r="F185" s="616"/>
      <c r="G185" s="642"/>
      <c r="H185" s="642"/>
      <c r="I185" s="642"/>
      <c r="J185" s="642"/>
      <c r="K185" s="630"/>
    </row>
    <row r="186" spans="2:11" s="618" customFormat="1" ht="13.5" thickBot="1" x14ac:dyDescent="0.25">
      <c r="B186" s="616"/>
      <c r="C186" s="657" t="s">
        <v>1368</v>
      </c>
      <c r="D186" s="1045">
        <v>61.86</v>
      </c>
      <c r="E186" s="616"/>
      <c r="F186" s="616"/>
      <c r="G186" s="642"/>
      <c r="H186" s="642"/>
      <c r="I186" s="642"/>
      <c r="J186" s="642"/>
      <c r="K186" s="630"/>
    </row>
    <row r="187" spans="2:11" s="618" customFormat="1" ht="13.5" thickBot="1" x14ac:dyDescent="0.25">
      <c r="B187" s="616"/>
      <c r="C187" s="657" t="s">
        <v>2303</v>
      </c>
      <c r="D187" s="1045">
        <v>2.97</v>
      </c>
      <c r="E187" s="616"/>
      <c r="F187" s="616"/>
      <c r="G187" s="642"/>
      <c r="H187" s="642"/>
      <c r="I187" s="642"/>
      <c r="J187" s="642"/>
      <c r="K187" s="630"/>
    </row>
    <row r="188" spans="2:11" s="618" customFormat="1" ht="13.5" thickBot="1" x14ac:dyDescent="0.25">
      <c r="B188" s="616"/>
      <c r="C188" s="616"/>
      <c r="D188" s="641"/>
      <c r="E188" s="616"/>
      <c r="F188" s="616"/>
      <c r="G188" s="642"/>
      <c r="H188" s="642"/>
      <c r="I188" s="642"/>
      <c r="J188" s="642"/>
      <c r="K188" s="630"/>
    </row>
    <row r="189" spans="2:11" s="618" customFormat="1" ht="25.5" customHeight="1" thickBot="1" x14ac:dyDescent="0.25">
      <c r="B189" s="1255" t="s">
        <v>1496</v>
      </c>
      <c r="C189" s="1694"/>
      <c r="D189" s="1694"/>
      <c r="E189" s="1694"/>
      <c r="F189" s="1694"/>
      <c r="G189" s="1694"/>
      <c r="H189" s="1694"/>
      <c r="I189" s="1694"/>
      <c r="J189" s="1694"/>
      <c r="K189" s="1695"/>
    </row>
    <row r="190" spans="2:11" s="618" customFormat="1" ht="15" customHeight="1" x14ac:dyDescent="0.2">
      <c r="B190" s="624"/>
      <c r="C190" s="616"/>
      <c r="D190" s="641"/>
      <c r="E190" s="616"/>
      <c r="F190" s="616"/>
      <c r="G190" s="642"/>
      <c r="H190" s="642"/>
      <c r="I190" s="642"/>
      <c r="J190" s="642"/>
      <c r="K190" s="630"/>
    </row>
    <row r="191" spans="2:11" s="618" customFormat="1" ht="15" customHeight="1" thickBot="1" x14ac:dyDescent="0.25">
      <c r="B191" s="624"/>
      <c r="C191" s="616"/>
      <c r="D191" s="641"/>
      <c r="E191" s="616"/>
      <c r="F191" s="616"/>
      <c r="G191" s="642"/>
      <c r="H191" s="642"/>
      <c r="I191" s="642"/>
      <c r="J191" s="642"/>
      <c r="K191" s="630"/>
    </row>
    <row r="192" spans="2:11" s="618" customFormat="1" ht="55.5" customHeight="1" thickBot="1" x14ac:dyDescent="0.25">
      <c r="B192" s="660" t="s">
        <v>777</v>
      </c>
      <c r="C192" s="1696" t="s">
        <v>1750</v>
      </c>
      <c r="D192" s="1697"/>
      <c r="E192" s="616"/>
      <c r="F192" s="616"/>
      <c r="G192" s="642"/>
      <c r="H192" s="642"/>
      <c r="I192" s="642"/>
      <c r="J192" s="642"/>
      <c r="K192" s="630"/>
    </row>
    <row r="193" spans="2:11" s="618" customFormat="1" ht="15" customHeight="1" x14ac:dyDescent="0.2">
      <c r="B193" s="616"/>
      <c r="C193" s="616"/>
      <c r="D193" s="641"/>
      <c r="E193" s="616"/>
      <c r="F193" s="616"/>
      <c r="G193" s="642"/>
      <c r="H193" s="642"/>
      <c r="I193" s="642"/>
      <c r="J193" s="642"/>
      <c r="K193" s="630"/>
    </row>
    <row r="194" spans="2:11" s="618" customFormat="1" ht="15" customHeight="1" thickBot="1" x14ac:dyDescent="0.25">
      <c r="B194" s="616"/>
      <c r="C194" s="616"/>
      <c r="D194" s="641"/>
      <c r="E194" s="616"/>
      <c r="F194" s="616"/>
      <c r="G194" s="642"/>
      <c r="H194" s="642"/>
      <c r="I194" s="642"/>
      <c r="J194" s="642"/>
      <c r="K194" s="630"/>
    </row>
    <row r="195" spans="2:11" s="618" customFormat="1" ht="55.5" customHeight="1" thickBot="1" x14ac:dyDescent="0.25">
      <c r="B195" s="660" t="s">
        <v>778</v>
      </c>
      <c r="C195" s="1696" t="s">
        <v>779</v>
      </c>
      <c r="D195" s="1697"/>
      <c r="E195" s="616"/>
      <c r="F195" s="616"/>
      <c r="G195" s="642"/>
      <c r="H195" s="642"/>
      <c r="I195" s="642"/>
      <c r="J195" s="630"/>
      <c r="K195" s="630"/>
    </row>
    <row r="196" spans="2:11" s="618" customFormat="1" ht="15" customHeight="1" x14ac:dyDescent="0.2">
      <c r="B196" s="643"/>
      <c r="C196" s="644"/>
      <c r="D196" s="641"/>
      <c r="E196" s="616"/>
      <c r="F196" s="616"/>
      <c r="G196" s="642"/>
      <c r="H196" s="642"/>
      <c r="I196" s="642"/>
      <c r="J196" s="630"/>
      <c r="K196" s="630"/>
    </row>
    <row r="197" spans="2:11" s="618" customFormat="1" ht="15" customHeight="1" thickBot="1" x14ac:dyDescent="0.25">
      <c r="B197" s="643"/>
      <c r="C197" s="644"/>
      <c r="D197" s="641"/>
      <c r="E197" s="616"/>
      <c r="F197" s="616"/>
      <c r="G197" s="642"/>
      <c r="H197" s="642"/>
      <c r="I197" s="642"/>
      <c r="J197" s="630"/>
      <c r="K197" s="630"/>
    </row>
    <row r="198" spans="2:11" s="618" customFormat="1" ht="55.5" customHeight="1" thickBot="1" x14ac:dyDescent="0.25">
      <c r="B198" s="660" t="s">
        <v>780</v>
      </c>
      <c r="C198" s="1696" t="s">
        <v>1751</v>
      </c>
      <c r="D198" s="1697"/>
      <c r="E198" s="616"/>
      <c r="F198" s="616"/>
      <c r="G198" s="642"/>
      <c r="H198" s="642"/>
      <c r="I198" s="642"/>
      <c r="J198" s="630"/>
      <c r="K198" s="630"/>
    </row>
    <row r="199" spans="2:11" s="618" customFormat="1" x14ac:dyDescent="0.2">
      <c r="B199" s="616"/>
      <c r="C199" s="616"/>
      <c r="D199" s="641"/>
      <c r="E199" s="616"/>
      <c r="F199" s="616"/>
      <c r="G199" s="642"/>
      <c r="H199" s="642"/>
      <c r="I199" s="642"/>
      <c r="J199" s="630"/>
      <c r="K199" s="630"/>
    </row>
    <row r="200" spans="2:11" s="618" customFormat="1" x14ac:dyDescent="0.2">
      <c r="B200" s="616"/>
      <c r="C200" s="616"/>
      <c r="D200" s="641"/>
      <c r="E200" s="616"/>
      <c r="F200" s="616"/>
      <c r="G200" s="642"/>
      <c r="H200" s="642"/>
      <c r="I200" s="642"/>
      <c r="J200" s="630"/>
      <c r="K200" s="630"/>
    </row>
    <row r="201" spans="2:11" s="618" customFormat="1" x14ac:dyDescent="0.2">
      <c r="B201" s="616"/>
      <c r="C201" s="616"/>
      <c r="D201" s="641"/>
      <c r="E201" s="616"/>
      <c r="F201" s="616"/>
      <c r="G201" s="642"/>
      <c r="H201" s="642"/>
      <c r="I201" s="642"/>
      <c r="J201" s="630"/>
      <c r="K201" s="630"/>
    </row>
    <row r="202" spans="2:11" s="618" customFormat="1" x14ac:dyDescent="0.2">
      <c r="B202" s="616"/>
      <c r="C202" s="616"/>
      <c r="D202" s="641"/>
      <c r="E202" s="616"/>
      <c r="F202" s="616"/>
      <c r="G202" s="642"/>
      <c r="H202" s="642"/>
      <c r="I202" s="642"/>
      <c r="J202" s="630"/>
      <c r="K202" s="630"/>
    </row>
    <row r="203" spans="2:11" s="618" customFormat="1" x14ac:dyDescent="0.2">
      <c r="B203" s="616"/>
      <c r="C203" s="616"/>
      <c r="D203" s="641"/>
      <c r="E203" s="616"/>
      <c r="F203" s="616"/>
      <c r="G203" s="642"/>
      <c r="H203" s="642"/>
      <c r="I203" s="642"/>
      <c r="J203" s="630"/>
      <c r="K203" s="630"/>
    </row>
    <row r="204" spans="2:11" s="618" customFormat="1" x14ac:dyDescent="0.2">
      <c r="D204" s="645"/>
      <c r="G204" s="630"/>
      <c r="H204" s="630"/>
      <c r="I204" s="630"/>
      <c r="J204" s="630"/>
      <c r="K204" s="630"/>
    </row>
  </sheetData>
  <sheetProtection autoFilter="0"/>
  <mergeCells count="101">
    <mergeCell ref="B189:K189"/>
    <mergeCell ref="C192:D192"/>
    <mergeCell ref="C195:D195"/>
    <mergeCell ref="C198:D198"/>
    <mergeCell ref="B175:B176"/>
    <mergeCell ref="C179:D179"/>
    <mergeCell ref="C182:D182"/>
    <mergeCell ref="B165:B166"/>
    <mergeCell ref="B167:B168"/>
    <mergeCell ref="B169:B170"/>
    <mergeCell ref="B171:B172"/>
    <mergeCell ref="B173:B174"/>
    <mergeCell ref="B163:B164"/>
    <mergeCell ref="B141:B142"/>
    <mergeCell ref="B143:B144"/>
    <mergeCell ref="B145:B146"/>
    <mergeCell ref="B147:B148"/>
    <mergeCell ref="B149:B150"/>
    <mergeCell ref="B151:B152"/>
    <mergeCell ref="B153:B154"/>
    <mergeCell ref="B155:B156"/>
    <mergeCell ref="B157:B158"/>
    <mergeCell ref="B159:B160"/>
    <mergeCell ref="B161:B162"/>
    <mergeCell ref="B139:B140"/>
    <mergeCell ref="B117:B118"/>
    <mergeCell ref="B119:B120"/>
    <mergeCell ref="B121:B122"/>
    <mergeCell ref="B123:B124"/>
    <mergeCell ref="B125:B126"/>
    <mergeCell ref="B127:B128"/>
    <mergeCell ref="B129:B130"/>
    <mergeCell ref="B131:B132"/>
    <mergeCell ref="B133:B134"/>
    <mergeCell ref="B135:B136"/>
    <mergeCell ref="B137:B138"/>
    <mergeCell ref="B115:B116"/>
    <mergeCell ref="B93:B94"/>
    <mergeCell ref="B95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91:B92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87:B88"/>
    <mergeCell ref="B89:B90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35:B36"/>
    <mergeCell ref="B37:B38"/>
    <mergeCell ref="B39:B40"/>
    <mergeCell ref="B41:B42"/>
    <mergeCell ref="B43:B44"/>
    <mergeCell ref="B19:B20"/>
    <mergeCell ref="B7:B8"/>
    <mergeCell ref="C7:C8"/>
    <mergeCell ref="D7:D8"/>
    <mergeCell ref="B33:B34"/>
    <mergeCell ref="B21:B22"/>
    <mergeCell ref="B23:B24"/>
    <mergeCell ref="B25:B26"/>
    <mergeCell ref="B27:B28"/>
    <mergeCell ref="B29:B30"/>
    <mergeCell ref="B31:B32"/>
    <mergeCell ref="B11:B12"/>
    <mergeCell ref="B13:B14"/>
    <mergeCell ref="B15:B16"/>
    <mergeCell ref="B17:B18"/>
    <mergeCell ref="E7:E8"/>
    <mergeCell ref="F7:F8"/>
    <mergeCell ref="G7:K7"/>
    <mergeCell ref="B1:K1"/>
    <mergeCell ref="B2:K2"/>
    <mergeCell ref="B3:K3"/>
    <mergeCell ref="B4:K4"/>
    <mergeCell ref="H5:K5"/>
    <mergeCell ref="B6:K6"/>
  </mergeCells>
  <hyperlinks>
    <hyperlink ref="H5:K5" location="ГЛАВНАЯ!A1" display="&lt; НА ГЛАВНУЮ СТРАНИЦУ" xr:uid="{00000000-0004-0000-0B00-000000000000}"/>
  </hyperlinks>
  <printOptions horizontalCentered="1"/>
  <pageMargins left="0" right="0" top="0" bottom="0" header="0.31496062992125984" footer="0.31496062992125984"/>
  <pageSetup paperSize="9" scale="70" orientation="landscape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X107"/>
  <sheetViews>
    <sheetView showGridLines="0" showRowColHeaders="0" zoomScaleNormal="100" workbookViewId="0">
      <pane ySplit="8" topLeftCell="A9" activePane="bottomLeft" state="frozen"/>
      <selection pane="bottomLeft"/>
    </sheetView>
  </sheetViews>
  <sheetFormatPr defaultColWidth="9.140625" defaultRowHeight="12.75" x14ac:dyDescent="0.2"/>
  <cols>
    <col min="1" max="1" width="3.28515625" style="624" customWidth="1"/>
    <col min="2" max="2" width="16.140625" style="624" customWidth="1"/>
    <col min="3" max="3" width="62" style="624" customWidth="1"/>
    <col min="4" max="4" width="22.85546875" style="1052" customWidth="1"/>
    <col min="5" max="6" width="10.7109375" style="624" customWidth="1"/>
    <col min="7" max="16384" width="9.140625" style="624"/>
  </cols>
  <sheetData>
    <row r="1" spans="2:24" ht="25.5" customHeight="1" x14ac:dyDescent="0.2">
      <c r="B1" s="1702" t="str">
        <f>ГЛАВНАЯ!B1</f>
        <v>ООО"Компания Феникс"</v>
      </c>
      <c r="C1" s="1703"/>
      <c r="D1" s="1703"/>
      <c r="E1" s="1703"/>
      <c r="F1" s="1703"/>
      <c r="G1" s="1703"/>
      <c r="H1" s="1703"/>
      <c r="I1" s="1703"/>
      <c r="J1" s="1703"/>
      <c r="K1" s="1704"/>
      <c r="L1" s="1050"/>
      <c r="M1" s="1050"/>
      <c r="N1" s="1050"/>
      <c r="O1" s="1050"/>
      <c r="P1" s="1050"/>
      <c r="Q1" s="1050"/>
      <c r="R1" s="1050"/>
      <c r="S1" s="1050"/>
      <c r="T1" s="1050"/>
      <c r="U1" s="1050"/>
      <c r="V1" s="1050"/>
      <c r="W1" s="1050"/>
      <c r="X1" s="1050"/>
    </row>
    <row r="2" spans="2:24" ht="25.5" customHeight="1" x14ac:dyDescent="0.2">
      <c r="B2" s="1705" t="str">
        <f>ГЛАВНАЯ!B2</f>
        <v>Санкт Петербург, ул. Коли Томчака, д. 28 лит. Ж</v>
      </c>
      <c r="C2" s="1092"/>
      <c r="D2" s="1092"/>
      <c r="E2" s="1092"/>
      <c r="F2" s="1092"/>
      <c r="G2" s="1092"/>
      <c r="H2" s="1092"/>
      <c r="I2" s="1092"/>
      <c r="J2" s="1092"/>
      <c r="K2" s="1706"/>
      <c r="L2" s="1051"/>
      <c r="M2" s="1051"/>
      <c r="N2" s="1051"/>
      <c r="O2" s="1051"/>
      <c r="P2" s="1051"/>
      <c r="Q2" s="1051"/>
      <c r="R2" s="1051"/>
      <c r="S2" s="1051"/>
      <c r="T2" s="1051"/>
      <c r="U2" s="1051"/>
      <c r="V2" s="1051"/>
      <c r="W2" s="1051"/>
      <c r="X2" s="1051"/>
    </row>
    <row r="3" spans="2:24" ht="25.5" customHeight="1" thickBot="1" x14ac:dyDescent="0.25">
      <c r="B3" s="1707" t="str">
        <f>ГЛАВНАЯ!B3</f>
        <v>т/ф 8 (812) 327-97-81, 327-97-82, 309-38-56 (многоканальный), +7 921 942-09-63.</v>
      </c>
      <c r="C3" s="1708"/>
      <c r="D3" s="1708"/>
      <c r="E3" s="1708"/>
      <c r="F3" s="1708"/>
      <c r="G3" s="1708"/>
      <c r="H3" s="1708"/>
      <c r="I3" s="1708"/>
      <c r="J3" s="1708"/>
      <c r="K3" s="1709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</row>
    <row r="4" spans="2:24" ht="30" customHeight="1" thickBot="1" x14ac:dyDescent="0.25">
      <c r="B4" s="1710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711"/>
      <c r="D4" s="1711"/>
      <c r="E4" s="1711"/>
      <c r="F4" s="1711"/>
      <c r="G4" s="1711"/>
      <c r="H4" s="1711"/>
      <c r="I4" s="1711"/>
      <c r="J4" s="1711"/>
      <c r="K4" s="1712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</row>
    <row r="5" spans="2:24" ht="55.5" customHeight="1" thickBot="1" x14ac:dyDescent="0.25">
      <c r="B5" s="1717" t="s">
        <v>438</v>
      </c>
      <c r="C5" s="1717"/>
      <c r="D5" s="1717"/>
      <c r="E5" s="1717"/>
      <c r="F5" s="1717"/>
      <c r="G5" s="1717"/>
      <c r="H5" s="1717"/>
      <c r="I5" s="1717"/>
      <c r="J5" s="1717"/>
      <c r="K5" s="1717"/>
    </row>
    <row r="6" spans="2:24" ht="25.5" customHeight="1" thickBot="1" x14ac:dyDescent="0.25">
      <c r="B6" s="1169" t="s">
        <v>721</v>
      </c>
      <c r="C6" s="1169"/>
      <c r="D6" s="1169"/>
      <c r="E6" s="1169"/>
      <c r="F6" s="1169"/>
      <c r="G6" s="1169"/>
      <c r="H6" s="1169"/>
      <c r="I6" s="1169"/>
      <c r="J6" s="1169"/>
      <c r="K6" s="1169"/>
    </row>
    <row r="7" spans="2:24" s="1057" customFormat="1" ht="24" customHeight="1" thickBot="1" x14ac:dyDescent="0.25">
      <c r="B7" s="1723" t="s">
        <v>722</v>
      </c>
      <c r="C7" s="1725" t="s">
        <v>723</v>
      </c>
      <c r="D7" s="1725" t="s">
        <v>724</v>
      </c>
      <c r="E7" s="1725" t="s">
        <v>1234</v>
      </c>
      <c r="F7" s="1701" t="s">
        <v>1235</v>
      </c>
      <c r="G7" s="1716" t="s">
        <v>725</v>
      </c>
      <c r="H7" s="1716"/>
      <c r="I7" s="1716"/>
      <c r="J7" s="1716"/>
      <c r="K7" s="1716"/>
    </row>
    <row r="8" spans="2:24" s="1057" customFormat="1" ht="13.5" thickBot="1" x14ac:dyDescent="0.25">
      <c r="B8" s="1724"/>
      <c r="C8" s="1724"/>
      <c r="D8" s="1724"/>
      <c r="E8" s="1726"/>
      <c r="F8" s="1701"/>
      <c r="G8" s="648">
        <v>1</v>
      </c>
      <c r="H8" s="648">
        <v>2</v>
      </c>
      <c r="I8" s="648">
        <v>3</v>
      </c>
      <c r="J8" s="648">
        <v>4</v>
      </c>
      <c r="K8" s="648">
        <v>5</v>
      </c>
    </row>
    <row r="9" spans="2:24" s="1057" customFormat="1" ht="38.25" x14ac:dyDescent="0.2">
      <c r="B9" s="1056" t="s">
        <v>837</v>
      </c>
      <c r="C9" s="1055" t="s">
        <v>1414</v>
      </c>
      <c r="D9" s="1053" t="s">
        <v>838</v>
      </c>
      <c r="E9" s="1054">
        <v>301</v>
      </c>
      <c r="F9" s="1054">
        <v>613</v>
      </c>
      <c r="G9" s="1061">
        <v>142.20655780478404</v>
      </c>
      <c r="H9" s="1061">
        <v>147.31716336638405</v>
      </c>
      <c r="I9" s="1061">
        <v>147.68768226960003</v>
      </c>
      <c r="J9" s="1061">
        <v>151.90393185792004</v>
      </c>
      <c r="K9" s="1062">
        <v>155.37914363980806</v>
      </c>
    </row>
    <row r="10" spans="2:24" s="1057" customFormat="1" ht="38.25" x14ac:dyDescent="0.2">
      <c r="B10" s="1030" t="s">
        <v>837</v>
      </c>
      <c r="C10" s="1047" t="s">
        <v>1414</v>
      </c>
      <c r="D10" s="1048" t="s">
        <v>839</v>
      </c>
      <c r="E10" s="652">
        <v>301</v>
      </c>
      <c r="F10" s="652">
        <v>813</v>
      </c>
      <c r="G10" s="1063">
        <v>157.02772409438407</v>
      </c>
      <c r="H10" s="1063">
        <v>163.77897349598402</v>
      </c>
      <c r="I10" s="1063">
        <v>164.26843907760002</v>
      </c>
      <c r="J10" s="1063">
        <v>169.83821983392002</v>
      </c>
      <c r="K10" s="1064">
        <v>174.42906942700805</v>
      </c>
    </row>
    <row r="11" spans="2:24" s="1057" customFormat="1" ht="38.25" x14ac:dyDescent="0.2">
      <c r="B11" s="1698" t="s">
        <v>837</v>
      </c>
      <c r="C11" s="1047" t="s">
        <v>1414</v>
      </c>
      <c r="D11" s="1048" t="s">
        <v>840</v>
      </c>
      <c r="E11" s="652">
        <v>321</v>
      </c>
      <c r="F11" s="652">
        <v>613</v>
      </c>
      <c r="G11" s="1063">
        <v>143.998961199984</v>
      </c>
      <c r="H11" s="1063">
        <v>149.10956676158406</v>
      </c>
      <c r="I11" s="1063">
        <v>149.48008566480001</v>
      </c>
      <c r="J11" s="1063">
        <v>153.69633525312005</v>
      </c>
      <c r="K11" s="1064">
        <v>157.17154703500802</v>
      </c>
    </row>
    <row r="12" spans="2:24" s="1057" customFormat="1" ht="38.25" x14ac:dyDescent="0.2">
      <c r="B12" s="1698" t="s">
        <v>837</v>
      </c>
      <c r="C12" s="1047" t="s">
        <v>1414</v>
      </c>
      <c r="D12" s="1048" t="s">
        <v>841</v>
      </c>
      <c r="E12" s="652">
        <v>321</v>
      </c>
      <c r="F12" s="652">
        <v>813</v>
      </c>
      <c r="G12" s="1063">
        <v>158.82012748958405</v>
      </c>
      <c r="H12" s="1063">
        <v>165.57137689118403</v>
      </c>
      <c r="I12" s="1063">
        <v>166.06084247280006</v>
      </c>
      <c r="J12" s="1063">
        <v>171.63062322912006</v>
      </c>
      <c r="K12" s="1064">
        <v>176.22147282220809</v>
      </c>
    </row>
    <row r="13" spans="2:24" s="1057" customFormat="1" x14ac:dyDescent="0.2">
      <c r="B13" s="1698" t="s">
        <v>837</v>
      </c>
      <c r="C13" s="1048" t="s">
        <v>842</v>
      </c>
      <c r="D13" s="1048" t="s">
        <v>843</v>
      </c>
      <c r="E13" s="652">
        <v>367</v>
      </c>
      <c r="F13" s="652">
        <v>601</v>
      </c>
      <c r="G13" s="1063">
        <v>147.293538095088</v>
      </c>
      <c r="H13" s="1063">
        <v>152.30570502628797</v>
      </c>
      <c r="I13" s="1063">
        <v>152.66908712880002</v>
      </c>
      <c r="J13" s="1063">
        <v>156.80412484704007</v>
      </c>
      <c r="K13" s="1064">
        <v>160.212398360256</v>
      </c>
    </row>
    <row r="14" spans="2:24" s="1057" customFormat="1" x14ac:dyDescent="0.2">
      <c r="B14" s="1698" t="s">
        <v>837</v>
      </c>
      <c r="C14" s="1048" t="s">
        <v>842</v>
      </c>
      <c r="D14" s="1048" t="s">
        <v>844</v>
      </c>
      <c r="E14" s="652">
        <v>367</v>
      </c>
      <c r="F14" s="652">
        <v>801</v>
      </c>
      <c r="G14" s="1063">
        <v>162.11470438468805</v>
      </c>
      <c r="H14" s="1063">
        <v>168.76751515588802</v>
      </c>
      <c r="I14" s="1063">
        <v>169.24984393680006</v>
      </c>
      <c r="J14" s="1063">
        <v>174.73841282304005</v>
      </c>
      <c r="K14" s="1064">
        <v>179.26232414745604</v>
      </c>
    </row>
    <row r="15" spans="2:24" s="1057" customFormat="1" x14ac:dyDescent="0.2">
      <c r="B15" s="1698" t="s">
        <v>837</v>
      </c>
      <c r="C15" s="1048" t="s">
        <v>842</v>
      </c>
      <c r="D15" s="1048" t="s">
        <v>845</v>
      </c>
      <c r="E15" s="652">
        <v>367</v>
      </c>
      <c r="F15" s="652">
        <v>1001</v>
      </c>
      <c r="G15" s="1063">
        <v>176.935870674288</v>
      </c>
      <c r="H15" s="1063">
        <v>185.22932528548802</v>
      </c>
      <c r="I15" s="1063">
        <v>185.83060074480002</v>
      </c>
      <c r="J15" s="1063">
        <v>192.67270079904003</v>
      </c>
      <c r="K15" s="1064">
        <v>198.31224993465602</v>
      </c>
    </row>
    <row r="16" spans="2:24" s="1057" customFormat="1" ht="38.25" x14ac:dyDescent="0.2">
      <c r="B16" s="1698" t="s">
        <v>837</v>
      </c>
      <c r="C16" s="1047" t="s">
        <v>1414</v>
      </c>
      <c r="D16" s="1048" t="s">
        <v>846</v>
      </c>
      <c r="E16" s="652">
        <v>391</v>
      </c>
      <c r="F16" s="652">
        <v>433</v>
      </c>
      <c r="G16" s="1063">
        <v>136.72106512574399</v>
      </c>
      <c r="H16" s="1063">
        <v>140.35509123134401</v>
      </c>
      <c r="I16" s="1063">
        <v>140.61855812400003</v>
      </c>
      <c r="J16" s="1063">
        <v>143.61662966112002</v>
      </c>
      <c r="K16" s="1064">
        <v>146.087767412928</v>
      </c>
    </row>
    <row r="17" spans="2:11" s="1057" customFormat="1" ht="63.75" x14ac:dyDescent="0.2">
      <c r="B17" s="1698" t="s">
        <v>837</v>
      </c>
      <c r="C17" s="1047" t="s">
        <v>1415</v>
      </c>
      <c r="D17" s="1048" t="s">
        <v>1416</v>
      </c>
      <c r="E17" s="652">
        <v>391</v>
      </c>
      <c r="F17" s="652">
        <v>613</v>
      </c>
      <c r="G17" s="1063">
        <v>150.22520457278401</v>
      </c>
      <c r="H17" s="1063">
        <v>155.33581013438408</v>
      </c>
      <c r="I17" s="1063">
        <v>155.70632903760003</v>
      </c>
      <c r="J17" s="1063">
        <v>159.92257862592004</v>
      </c>
      <c r="K17" s="1064">
        <v>163.39779040780806</v>
      </c>
    </row>
    <row r="18" spans="2:11" s="1057" customFormat="1" ht="38.25" x14ac:dyDescent="0.2">
      <c r="B18" s="1698" t="s">
        <v>837</v>
      </c>
      <c r="C18" s="1047" t="s">
        <v>1417</v>
      </c>
      <c r="D18" s="1048" t="s">
        <v>1418</v>
      </c>
      <c r="E18" s="652">
        <v>391</v>
      </c>
      <c r="F18" s="652">
        <v>813</v>
      </c>
      <c r="G18" s="1063">
        <v>165.04637086238407</v>
      </c>
      <c r="H18" s="1063">
        <v>171.79762026398404</v>
      </c>
      <c r="I18" s="1063">
        <v>172.28708584560007</v>
      </c>
      <c r="J18" s="1063">
        <v>177.85686660192007</v>
      </c>
      <c r="K18" s="1064">
        <v>182.44771619500804</v>
      </c>
    </row>
    <row r="19" spans="2:11" s="1057" customFormat="1" ht="25.5" x14ac:dyDescent="0.2">
      <c r="B19" s="1698" t="s">
        <v>837</v>
      </c>
      <c r="C19" s="1047" t="s">
        <v>1419</v>
      </c>
      <c r="D19" s="1048" t="s">
        <v>1418</v>
      </c>
      <c r="E19" s="652">
        <v>391</v>
      </c>
      <c r="F19" s="652">
        <v>813</v>
      </c>
      <c r="G19" s="1063">
        <v>165.04637086238407</v>
      </c>
      <c r="H19" s="1063">
        <v>171.79762026398404</v>
      </c>
      <c r="I19" s="1063">
        <v>172.28708584560007</v>
      </c>
      <c r="J19" s="1063">
        <v>177.85686660192007</v>
      </c>
      <c r="K19" s="1064">
        <v>182.44771619500804</v>
      </c>
    </row>
    <row r="20" spans="2:11" s="1057" customFormat="1" ht="38.25" x14ac:dyDescent="0.2">
      <c r="B20" s="1698" t="s">
        <v>837</v>
      </c>
      <c r="C20" s="1047" t="s">
        <v>1414</v>
      </c>
      <c r="D20" s="1048" t="s">
        <v>845</v>
      </c>
      <c r="E20" s="652">
        <v>391</v>
      </c>
      <c r="F20" s="652">
        <v>1013</v>
      </c>
      <c r="G20" s="1063">
        <v>179.86753715198401</v>
      </c>
      <c r="H20" s="1063">
        <v>188.25943039358398</v>
      </c>
      <c r="I20" s="1063">
        <v>188.86784265360004</v>
      </c>
      <c r="J20" s="1063">
        <v>195.79115457792005</v>
      </c>
      <c r="K20" s="1064">
        <v>201.49764198220802</v>
      </c>
    </row>
    <row r="21" spans="2:11" s="1057" customFormat="1" x14ac:dyDescent="0.2">
      <c r="B21" s="1698" t="s">
        <v>837</v>
      </c>
      <c r="C21" s="1048" t="s">
        <v>842</v>
      </c>
      <c r="D21" s="1048" t="s">
        <v>847</v>
      </c>
      <c r="E21" s="652">
        <v>477</v>
      </c>
      <c r="F21" s="652">
        <v>801</v>
      </c>
      <c r="G21" s="1063">
        <v>172.68045071428804</v>
      </c>
      <c r="H21" s="1063">
        <v>179.33326148548801</v>
      </c>
      <c r="I21" s="1063">
        <v>179.81559026640005</v>
      </c>
      <c r="J21" s="1063">
        <v>185.30415915264001</v>
      </c>
      <c r="K21" s="1064">
        <v>189.82807047705603</v>
      </c>
    </row>
    <row r="22" spans="2:11" s="1057" customFormat="1" x14ac:dyDescent="0.2">
      <c r="B22" s="1698" t="s">
        <v>837</v>
      </c>
      <c r="C22" s="1048" t="s">
        <v>842</v>
      </c>
      <c r="D22" s="1048" t="s">
        <v>848</v>
      </c>
      <c r="E22" s="652">
        <v>477</v>
      </c>
      <c r="F22" s="652">
        <v>1001</v>
      </c>
      <c r="G22" s="1063">
        <v>187.50161700388801</v>
      </c>
      <c r="H22" s="1063">
        <v>195.79507161508806</v>
      </c>
      <c r="I22" s="1063">
        <v>196.3963470744001</v>
      </c>
      <c r="J22" s="1063">
        <v>203.23844712864005</v>
      </c>
      <c r="K22" s="1064">
        <v>208.87799626425604</v>
      </c>
    </row>
    <row r="23" spans="2:11" s="1057" customFormat="1" x14ac:dyDescent="0.2">
      <c r="B23" s="1698" t="s">
        <v>837</v>
      </c>
      <c r="C23" s="1048" t="s">
        <v>842</v>
      </c>
      <c r="D23" s="1048" t="s">
        <v>849</v>
      </c>
      <c r="E23" s="652">
        <v>477</v>
      </c>
      <c r="F23" s="652">
        <v>1221</v>
      </c>
      <c r="G23" s="1063">
        <v>203.63981013604803</v>
      </c>
      <c r="H23" s="1063">
        <v>213.73797297124801</v>
      </c>
      <c r="I23" s="1063">
        <v>214.47008977680005</v>
      </c>
      <c r="J23" s="1063">
        <v>222.80107411584001</v>
      </c>
      <c r="K23" s="1064">
        <v>229.66782484377606</v>
      </c>
    </row>
    <row r="24" spans="2:11" s="1057" customFormat="1" x14ac:dyDescent="0.2">
      <c r="B24" s="1698" t="s">
        <v>837</v>
      </c>
      <c r="C24" s="1048" t="s">
        <v>850</v>
      </c>
      <c r="D24" s="1048" t="s">
        <v>851</v>
      </c>
      <c r="E24" s="652">
        <v>501</v>
      </c>
      <c r="F24" s="652">
        <v>428</v>
      </c>
      <c r="G24" s="1063">
        <v>146.93397048950402</v>
      </c>
      <c r="H24" s="1063">
        <v>150.52698049910404</v>
      </c>
      <c r="I24" s="1063">
        <v>150.78747372480004</v>
      </c>
      <c r="J24" s="1063">
        <v>153.75170698272001</v>
      </c>
      <c r="K24" s="1064">
        <v>156.19495378924807</v>
      </c>
    </row>
    <row r="25" spans="2:11" s="1057" customFormat="1" ht="38.25" x14ac:dyDescent="0.2">
      <c r="B25" s="1698" t="s">
        <v>837</v>
      </c>
      <c r="C25" s="1047" t="s">
        <v>1414</v>
      </c>
      <c r="D25" s="1048" t="s">
        <v>852</v>
      </c>
      <c r="E25" s="652">
        <v>501</v>
      </c>
      <c r="F25" s="652">
        <v>433</v>
      </c>
      <c r="G25" s="1063">
        <v>147.28681145534401</v>
      </c>
      <c r="H25" s="1063">
        <v>150.92083756094399</v>
      </c>
      <c r="I25" s="1063">
        <v>151.18430445359999</v>
      </c>
      <c r="J25" s="1063">
        <v>154.18237599072003</v>
      </c>
      <c r="K25" s="1064">
        <v>156.65351374252805</v>
      </c>
    </row>
    <row r="26" spans="2:11" s="1057" customFormat="1" x14ac:dyDescent="0.2">
      <c r="B26" s="1698" t="s">
        <v>837</v>
      </c>
      <c r="C26" s="1048" t="s">
        <v>850</v>
      </c>
      <c r="D26" s="1048" t="s">
        <v>853</v>
      </c>
      <c r="E26" s="652">
        <v>501</v>
      </c>
      <c r="F26" s="652">
        <v>578</v>
      </c>
      <c r="G26" s="1063">
        <v>158.50973818310402</v>
      </c>
      <c r="H26" s="1063">
        <v>163.33323107270402</v>
      </c>
      <c r="I26" s="1063">
        <v>163.68293430720004</v>
      </c>
      <c r="J26" s="1063">
        <v>167.66231594112006</v>
      </c>
      <c r="K26" s="1064">
        <v>170.94229110604803</v>
      </c>
    </row>
    <row r="27" spans="2:11" s="1057" customFormat="1" ht="51" x14ac:dyDescent="0.2">
      <c r="B27" s="1698" t="s">
        <v>837</v>
      </c>
      <c r="C27" s="1047" t="s">
        <v>1420</v>
      </c>
      <c r="D27" s="1048" t="s">
        <v>854</v>
      </c>
      <c r="E27" s="652">
        <v>501</v>
      </c>
      <c r="F27" s="652">
        <v>613</v>
      </c>
      <c r="G27" s="1063">
        <v>160.79095090238403</v>
      </c>
      <c r="H27" s="1063">
        <v>165.90155646398404</v>
      </c>
      <c r="I27" s="1063">
        <v>166.27207536720002</v>
      </c>
      <c r="J27" s="1063">
        <v>170.48832495552003</v>
      </c>
      <c r="K27" s="1064">
        <v>173.96353673740802</v>
      </c>
    </row>
    <row r="28" spans="2:11" s="1057" customFormat="1" x14ac:dyDescent="0.2">
      <c r="B28" s="1698" t="s">
        <v>837</v>
      </c>
      <c r="C28" s="1048" t="s">
        <v>850</v>
      </c>
      <c r="D28" s="1048" t="s">
        <v>855</v>
      </c>
      <c r="E28" s="652">
        <v>501</v>
      </c>
      <c r="F28" s="652">
        <v>778</v>
      </c>
      <c r="G28" s="1063">
        <v>173.33090447270408</v>
      </c>
      <c r="H28" s="1063">
        <v>179.79504120230405</v>
      </c>
      <c r="I28" s="1063">
        <v>180.26369111520003</v>
      </c>
      <c r="J28" s="1063">
        <v>185.59660391712004</v>
      </c>
      <c r="K28" s="1064">
        <v>189.99221689324804</v>
      </c>
    </row>
    <row r="29" spans="2:11" s="1057" customFormat="1" ht="76.5" x14ac:dyDescent="0.2">
      <c r="B29" s="1698" t="s">
        <v>837</v>
      </c>
      <c r="C29" s="1047" t="s">
        <v>1421</v>
      </c>
      <c r="D29" s="1048" t="s">
        <v>1422</v>
      </c>
      <c r="E29" s="652">
        <v>501</v>
      </c>
      <c r="F29" s="652">
        <v>813</v>
      </c>
      <c r="G29" s="1063">
        <v>175.612117191984</v>
      </c>
      <c r="H29" s="1063">
        <v>182.363366593584</v>
      </c>
      <c r="I29" s="1063">
        <v>182.85283217520001</v>
      </c>
      <c r="J29" s="1063">
        <v>188.42261293151998</v>
      </c>
      <c r="K29" s="1064">
        <v>193.013462524608</v>
      </c>
    </row>
    <row r="30" spans="2:11" s="1057" customFormat="1" x14ac:dyDescent="0.2">
      <c r="B30" s="1698" t="s">
        <v>837</v>
      </c>
      <c r="C30" s="1048" t="s">
        <v>850</v>
      </c>
      <c r="D30" s="1048" t="s">
        <v>856</v>
      </c>
      <c r="E30" s="652">
        <v>501</v>
      </c>
      <c r="F30" s="652">
        <v>978</v>
      </c>
      <c r="G30" s="1063">
        <v>188.15207076230399</v>
      </c>
      <c r="H30" s="1063">
        <v>196.25685133190402</v>
      </c>
      <c r="I30" s="1063">
        <v>196.84444792320002</v>
      </c>
      <c r="J30" s="1063">
        <v>203.53089189312004</v>
      </c>
      <c r="K30" s="1064">
        <v>209.04214268044805</v>
      </c>
    </row>
    <row r="31" spans="2:11" s="1057" customFormat="1" ht="76.5" x14ac:dyDescent="0.2">
      <c r="B31" s="1698" t="s">
        <v>837</v>
      </c>
      <c r="C31" s="1047" t="s">
        <v>1421</v>
      </c>
      <c r="D31" s="1048" t="s">
        <v>1423</v>
      </c>
      <c r="E31" s="652">
        <v>501</v>
      </c>
      <c r="F31" s="652">
        <v>1013</v>
      </c>
      <c r="G31" s="1063">
        <v>190.43328348158403</v>
      </c>
      <c r="H31" s="1063">
        <v>198.82517672318403</v>
      </c>
      <c r="I31" s="1063">
        <v>199.4335889832</v>
      </c>
      <c r="J31" s="1063">
        <v>206.35690090751999</v>
      </c>
      <c r="K31" s="1064">
        <v>212.06338831180804</v>
      </c>
    </row>
    <row r="32" spans="2:11" s="1057" customFormat="1" x14ac:dyDescent="0.2">
      <c r="B32" s="1698" t="s">
        <v>837</v>
      </c>
      <c r="C32" s="1048" t="s">
        <v>850</v>
      </c>
      <c r="D32" s="1048" t="s">
        <v>857</v>
      </c>
      <c r="E32" s="652">
        <v>501</v>
      </c>
      <c r="F32" s="652">
        <v>1198</v>
      </c>
      <c r="G32" s="1063">
        <v>204.29026389446406</v>
      </c>
      <c r="H32" s="1063">
        <v>214.19975268806405</v>
      </c>
      <c r="I32" s="1063">
        <v>214.91819062560009</v>
      </c>
      <c r="J32" s="1063">
        <v>223.09351888032003</v>
      </c>
      <c r="K32" s="1064">
        <v>229.83197125996801</v>
      </c>
    </row>
    <row r="33" spans="2:11" s="1057" customFormat="1" ht="38.25" x14ac:dyDescent="0.2">
      <c r="B33" s="1698" t="s">
        <v>837</v>
      </c>
      <c r="C33" s="1047" t="s">
        <v>1414</v>
      </c>
      <c r="D33" s="1048" t="s">
        <v>849</v>
      </c>
      <c r="E33" s="652">
        <v>501</v>
      </c>
      <c r="F33" s="652">
        <v>1233</v>
      </c>
      <c r="G33" s="1063">
        <v>206.57147661374401</v>
      </c>
      <c r="H33" s="1063">
        <v>216.76807807934404</v>
      </c>
      <c r="I33" s="1063">
        <v>217.50733168560001</v>
      </c>
      <c r="J33" s="1063">
        <v>225.91952789472006</v>
      </c>
      <c r="K33" s="1064">
        <v>232.85321689132803</v>
      </c>
    </row>
    <row r="34" spans="2:11" s="1057" customFormat="1" x14ac:dyDescent="0.2">
      <c r="B34" s="1698" t="s">
        <v>837</v>
      </c>
      <c r="C34" s="1048" t="s">
        <v>842</v>
      </c>
      <c r="D34" s="1048" t="s">
        <v>858</v>
      </c>
      <c r="E34" s="652">
        <v>597</v>
      </c>
      <c r="F34" s="652">
        <v>801</v>
      </c>
      <c r="G34" s="1063">
        <v>185.65179107428801</v>
      </c>
      <c r="H34" s="1063">
        <v>192.30460184548804</v>
      </c>
      <c r="I34" s="1063">
        <v>192.78693062640005</v>
      </c>
      <c r="J34" s="1063">
        <v>198.27549951264004</v>
      </c>
      <c r="K34" s="1064">
        <v>202.799410837056</v>
      </c>
    </row>
    <row r="35" spans="2:11" s="1057" customFormat="1" x14ac:dyDescent="0.2">
      <c r="B35" s="1698" t="s">
        <v>837</v>
      </c>
      <c r="C35" s="1048" t="s">
        <v>842</v>
      </c>
      <c r="D35" s="1048" t="s">
        <v>859</v>
      </c>
      <c r="E35" s="652">
        <v>597</v>
      </c>
      <c r="F35" s="652">
        <v>1001</v>
      </c>
      <c r="G35" s="1063">
        <v>200.47295736388801</v>
      </c>
      <c r="H35" s="1063">
        <v>208.76641197508806</v>
      </c>
      <c r="I35" s="1063">
        <v>209.36768743440001</v>
      </c>
      <c r="J35" s="1063">
        <v>216.20978748863999</v>
      </c>
      <c r="K35" s="1064">
        <v>221.84933662425601</v>
      </c>
    </row>
    <row r="36" spans="2:11" s="1057" customFormat="1" x14ac:dyDescent="0.2">
      <c r="B36" s="1698" t="s">
        <v>837</v>
      </c>
      <c r="C36" s="1048" t="s">
        <v>842</v>
      </c>
      <c r="D36" s="1048" t="s">
        <v>860</v>
      </c>
      <c r="E36" s="652">
        <v>597</v>
      </c>
      <c r="F36" s="652">
        <v>1221</v>
      </c>
      <c r="G36" s="1063">
        <v>216.61115049604805</v>
      </c>
      <c r="H36" s="1063">
        <v>226.70931333124807</v>
      </c>
      <c r="I36" s="1063">
        <v>227.44143013680008</v>
      </c>
      <c r="J36" s="1063">
        <v>235.77241447584009</v>
      </c>
      <c r="K36" s="1064">
        <v>242.63916520377609</v>
      </c>
    </row>
    <row r="37" spans="2:11" s="1057" customFormat="1" x14ac:dyDescent="0.2">
      <c r="B37" s="1698" t="s">
        <v>837</v>
      </c>
      <c r="C37" s="1048" t="s">
        <v>842</v>
      </c>
      <c r="D37" s="1048" t="s">
        <v>861</v>
      </c>
      <c r="E37" s="652">
        <v>597</v>
      </c>
      <c r="F37" s="652">
        <v>1421</v>
      </c>
      <c r="G37" s="1063">
        <v>229.63991339044804</v>
      </c>
      <c r="H37" s="1063">
        <v>241.37872006564811</v>
      </c>
      <c r="I37" s="1063">
        <v>242.22978354960014</v>
      </c>
      <c r="J37" s="1063">
        <v>251.91429905664012</v>
      </c>
      <c r="K37" s="1064">
        <v>259.89668759577603</v>
      </c>
    </row>
    <row r="38" spans="2:11" s="1057" customFormat="1" x14ac:dyDescent="0.2">
      <c r="B38" s="1698" t="s">
        <v>837</v>
      </c>
      <c r="C38" s="1048" t="s">
        <v>850</v>
      </c>
      <c r="D38" s="1048" t="s">
        <v>862</v>
      </c>
      <c r="E38" s="652">
        <v>621</v>
      </c>
      <c r="F38" s="652">
        <v>428</v>
      </c>
      <c r="G38" s="1063">
        <v>160.57001770127999</v>
      </c>
      <c r="H38" s="1063">
        <v>166.29188614156803</v>
      </c>
      <c r="I38" s="1063">
        <v>167.35182409440003</v>
      </c>
      <c r="J38" s="1063">
        <v>169.59745535040003</v>
      </c>
      <c r="K38" s="1064">
        <v>174.789354814272</v>
      </c>
    </row>
    <row r="39" spans="2:11" s="1057" customFormat="1" ht="38.25" x14ac:dyDescent="0.2">
      <c r="B39" s="1698" t="s">
        <v>837</v>
      </c>
      <c r="C39" s="1047" t="s">
        <v>1414</v>
      </c>
      <c r="D39" s="1048" t="s">
        <v>863</v>
      </c>
      <c r="E39" s="652">
        <v>621</v>
      </c>
      <c r="F39" s="652">
        <v>433</v>
      </c>
      <c r="G39" s="1063">
        <v>160.93044664487999</v>
      </c>
      <c r="H39" s="1063">
        <v>166.71763321804804</v>
      </c>
      <c r="I39" s="1063">
        <v>167.78967091920003</v>
      </c>
      <c r="J39" s="1063">
        <v>170.06093723520002</v>
      </c>
      <c r="K39" s="1064">
        <v>175.31210495779203</v>
      </c>
    </row>
    <row r="40" spans="2:11" s="1057" customFormat="1" x14ac:dyDescent="0.2">
      <c r="B40" s="1698" t="s">
        <v>837</v>
      </c>
      <c r="C40" s="1048" t="s">
        <v>850</v>
      </c>
      <c r="D40" s="1048" t="s">
        <v>864</v>
      </c>
      <c r="E40" s="652">
        <v>621</v>
      </c>
      <c r="F40" s="652">
        <v>578</v>
      </c>
      <c r="G40" s="1063">
        <v>172.37342472768003</v>
      </c>
      <c r="H40" s="1063">
        <v>180.05483715436799</v>
      </c>
      <c r="I40" s="1063">
        <v>181.47776755680005</v>
      </c>
      <c r="J40" s="1063">
        <v>184.49245061280001</v>
      </c>
      <c r="K40" s="1064">
        <v>191.46239783827204</v>
      </c>
    </row>
    <row r="41" spans="2:11" s="1057" customFormat="1" ht="38.25" x14ac:dyDescent="0.2">
      <c r="B41" s="1698" t="s">
        <v>837</v>
      </c>
      <c r="C41" s="1047" t="s">
        <v>1414</v>
      </c>
      <c r="D41" s="1048" t="s">
        <v>865</v>
      </c>
      <c r="E41" s="652">
        <v>621</v>
      </c>
      <c r="F41" s="652">
        <v>613</v>
      </c>
      <c r="G41" s="1063">
        <v>174.70775329128008</v>
      </c>
      <c r="H41" s="1063">
        <v>182.84639264812807</v>
      </c>
      <c r="I41" s="1063">
        <v>184.35402128880006</v>
      </c>
      <c r="J41" s="1063">
        <v>187.54814976480006</v>
      </c>
      <c r="K41" s="1064">
        <v>194.93297480131204</v>
      </c>
    </row>
    <row r="42" spans="2:11" s="1057" customFormat="1" x14ac:dyDescent="0.2">
      <c r="B42" s="1698" t="s">
        <v>837</v>
      </c>
      <c r="C42" s="1048" t="s">
        <v>850</v>
      </c>
      <c r="D42" s="1048" t="s">
        <v>866</v>
      </c>
      <c r="E42" s="652">
        <v>621</v>
      </c>
      <c r="F42" s="652">
        <v>778</v>
      </c>
      <c r="G42" s="1063">
        <v>187.49811012768001</v>
      </c>
      <c r="H42" s="1063">
        <v>197.79224786956806</v>
      </c>
      <c r="I42" s="1063">
        <v>199.69916820480006</v>
      </c>
      <c r="J42" s="1063">
        <v>203.73925366080007</v>
      </c>
      <c r="K42" s="1064">
        <v>213.07993123507205</v>
      </c>
    </row>
    <row r="43" spans="2:11" s="1057" customFormat="1" ht="76.5" x14ac:dyDescent="0.2">
      <c r="B43" s="1698" t="s">
        <v>837</v>
      </c>
      <c r="C43" s="1047" t="s">
        <v>1421</v>
      </c>
      <c r="D43" s="1048" t="s">
        <v>1424</v>
      </c>
      <c r="E43" s="652">
        <v>621</v>
      </c>
      <c r="F43" s="652">
        <v>813</v>
      </c>
      <c r="G43" s="1063">
        <v>189.83243869128</v>
      </c>
      <c r="H43" s="1063">
        <v>200.58380336332797</v>
      </c>
      <c r="I43" s="1063">
        <v>202.57542193680004</v>
      </c>
      <c r="J43" s="1063">
        <v>206.79495281280001</v>
      </c>
      <c r="K43" s="1064">
        <v>216.550508198112</v>
      </c>
    </row>
    <row r="44" spans="2:11" s="1057" customFormat="1" x14ac:dyDescent="0.2">
      <c r="B44" s="1698" t="s">
        <v>837</v>
      </c>
      <c r="C44" s="1048" t="s">
        <v>850</v>
      </c>
      <c r="D44" s="1048" t="s">
        <v>867</v>
      </c>
      <c r="E44" s="652">
        <v>621</v>
      </c>
      <c r="F44" s="652">
        <v>978</v>
      </c>
      <c r="G44" s="1063">
        <v>202.62279552768001</v>
      </c>
      <c r="H44" s="1063">
        <v>215.52965858476801</v>
      </c>
      <c r="I44" s="1063">
        <v>217.92056885280002</v>
      </c>
      <c r="J44" s="1063">
        <v>222.98605670879996</v>
      </c>
      <c r="K44" s="1064">
        <v>234.69746463187204</v>
      </c>
    </row>
    <row r="45" spans="2:11" s="1057" customFormat="1" ht="76.5" x14ac:dyDescent="0.2">
      <c r="B45" s="1698" t="s">
        <v>837</v>
      </c>
      <c r="C45" s="1047" t="s">
        <v>1421</v>
      </c>
      <c r="D45" s="1048" t="s">
        <v>1425</v>
      </c>
      <c r="E45" s="652">
        <v>621</v>
      </c>
      <c r="F45" s="652">
        <v>1013</v>
      </c>
      <c r="G45" s="1063">
        <v>204.95712409128001</v>
      </c>
      <c r="H45" s="1063">
        <v>218.32121407852807</v>
      </c>
      <c r="I45" s="1063">
        <v>220.79682258480005</v>
      </c>
      <c r="J45" s="1063">
        <v>226.04175586080007</v>
      </c>
      <c r="K45" s="1064">
        <v>238.16804159491204</v>
      </c>
    </row>
    <row r="46" spans="2:11" s="1057" customFormat="1" x14ac:dyDescent="0.2">
      <c r="B46" s="1698" t="s">
        <v>837</v>
      </c>
      <c r="C46" s="1048" t="s">
        <v>850</v>
      </c>
      <c r="D46" s="1048" t="s">
        <v>868</v>
      </c>
      <c r="E46" s="652">
        <v>621</v>
      </c>
      <c r="F46" s="652">
        <v>1198</v>
      </c>
      <c r="G46" s="1063">
        <v>219.09485968128004</v>
      </c>
      <c r="H46" s="1063">
        <v>234.875720585088</v>
      </c>
      <c r="I46" s="1063">
        <v>237.79901977920002</v>
      </c>
      <c r="J46" s="1063">
        <v>243.99245027520001</v>
      </c>
      <c r="K46" s="1064">
        <v>258.31166158195202</v>
      </c>
    </row>
    <row r="47" spans="2:11" s="1057" customFormat="1" ht="63.75" x14ac:dyDescent="0.2">
      <c r="B47" s="1698" t="s">
        <v>837</v>
      </c>
      <c r="C47" s="1047" t="s">
        <v>1415</v>
      </c>
      <c r="D47" s="1048" t="s">
        <v>1426</v>
      </c>
      <c r="E47" s="652">
        <v>621</v>
      </c>
      <c r="F47" s="652">
        <v>1233</v>
      </c>
      <c r="G47" s="1063">
        <v>221.42918824488001</v>
      </c>
      <c r="H47" s="1063">
        <v>237.66727607884809</v>
      </c>
      <c r="I47" s="1063">
        <v>240.67527351120006</v>
      </c>
      <c r="J47" s="1063">
        <v>247.04814942720003</v>
      </c>
      <c r="K47" s="1064">
        <v>261.78223854499208</v>
      </c>
    </row>
    <row r="48" spans="2:11" s="1057" customFormat="1" ht="51" x14ac:dyDescent="0.2">
      <c r="B48" s="1698" t="s">
        <v>837</v>
      </c>
      <c r="C48" s="1047" t="s">
        <v>1427</v>
      </c>
      <c r="D48" s="1048" t="s">
        <v>1428</v>
      </c>
      <c r="E48" s="652">
        <v>621</v>
      </c>
      <c r="F48" s="652">
        <v>1432</v>
      </c>
      <c r="G48" s="1063">
        <v>234.70825186512002</v>
      </c>
      <c r="H48" s="1063">
        <v>253.54600138771201</v>
      </c>
      <c r="I48" s="1063">
        <v>257.03556880320008</v>
      </c>
      <c r="J48" s="1063">
        <v>264.42872010719998</v>
      </c>
      <c r="K48" s="1064">
        <v>281.52168592204799</v>
      </c>
    </row>
    <row r="49" spans="2:11" s="1057" customFormat="1" x14ac:dyDescent="0.2">
      <c r="B49" s="1698" t="s">
        <v>837</v>
      </c>
      <c r="C49" s="1048" t="s">
        <v>842</v>
      </c>
      <c r="D49" s="1048" t="s">
        <v>869</v>
      </c>
      <c r="E49" s="652">
        <v>757</v>
      </c>
      <c r="F49" s="652">
        <v>801</v>
      </c>
      <c r="G49" s="1063">
        <v>201.59913631176002</v>
      </c>
      <c r="H49" s="1063">
        <v>212.19373746489606</v>
      </c>
      <c r="I49" s="1063">
        <v>214.15631664240004</v>
      </c>
      <c r="J49" s="1063">
        <v>218.31432337440006</v>
      </c>
      <c r="K49" s="1064">
        <v>227.92763493878405</v>
      </c>
    </row>
    <row r="50" spans="2:11" s="1057" customFormat="1" x14ac:dyDescent="0.2">
      <c r="B50" s="1698" t="s">
        <v>837</v>
      </c>
      <c r="C50" s="1048" t="s">
        <v>842</v>
      </c>
      <c r="D50" s="1048" t="s">
        <v>870</v>
      </c>
      <c r="E50" s="652">
        <v>757</v>
      </c>
      <c r="F50" s="652">
        <v>1001</v>
      </c>
      <c r="G50" s="1063">
        <v>216.77099022216001</v>
      </c>
      <c r="H50" s="1063">
        <v>229.97831669049606</v>
      </c>
      <c r="I50" s="1063">
        <v>232.42488580079998</v>
      </c>
      <c r="J50" s="1063">
        <v>237.60829493280002</v>
      </c>
      <c r="K50" s="1064">
        <v>249.59233684598402</v>
      </c>
    </row>
    <row r="51" spans="2:11" s="1057" customFormat="1" x14ac:dyDescent="0.2">
      <c r="B51" s="1698" t="s">
        <v>837</v>
      </c>
      <c r="C51" s="1048" t="s">
        <v>842</v>
      </c>
      <c r="D51" s="1048" t="s">
        <v>871</v>
      </c>
      <c r="E51" s="652">
        <v>757</v>
      </c>
      <c r="F51" s="652">
        <v>1221</v>
      </c>
      <c r="G51" s="1063">
        <v>233.19588586536</v>
      </c>
      <c r="H51" s="1063">
        <v>249.27721018041598</v>
      </c>
      <c r="I51" s="1063">
        <v>252.25616821680012</v>
      </c>
      <c r="J51" s="1063">
        <v>258.56751998880003</v>
      </c>
      <c r="K51" s="1064">
        <v>273.15936528566408</v>
      </c>
    </row>
    <row r="52" spans="2:11" s="1057" customFormat="1" x14ac:dyDescent="0.2">
      <c r="B52" s="1698" t="s">
        <v>837</v>
      </c>
      <c r="C52" s="1048" t="s">
        <v>842</v>
      </c>
      <c r="D52" s="1048" t="s">
        <v>872</v>
      </c>
      <c r="E52" s="652">
        <v>757</v>
      </c>
      <c r="F52" s="652">
        <v>1421</v>
      </c>
      <c r="G52" s="1063">
        <v>246.57533638056003</v>
      </c>
      <c r="H52" s="1063">
        <v>265.26938601081605</v>
      </c>
      <c r="I52" s="1063">
        <v>268.73233398000008</v>
      </c>
      <c r="J52" s="1063">
        <v>276.06908815200006</v>
      </c>
      <c r="K52" s="1064">
        <v>293.03166379766401</v>
      </c>
    </row>
    <row r="53" spans="2:11" s="1057" customFormat="1" ht="38.25" x14ac:dyDescent="0.2">
      <c r="B53" s="1698" t="s">
        <v>837</v>
      </c>
      <c r="C53" s="1047" t="s">
        <v>1414</v>
      </c>
      <c r="D53" s="1048" t="s">
        <v>873</v>
      </c>
      <c r="E53" s="652">
        <v>781</v>
      </c>
      <c r="F53" s="652">
        <v>433</v>
      </c>
      <c r="G53" s="1063">
        <v>175.64702188967999</v>
      </c>
      <c r="H53" s="1063">
        <v>181.43420846284803</v>
      </c>
      <c r="I53" s="1063">
        <v>182.50624616400003</v>
      </c>
      <c r="J53" s="1063">
        <v>184.77751248000001</v>
      </c>
      <c r="K53" s="1064">
        <v>190.02868020259203</v>
      </c>
    </row>
    <row r="54" spans="2:11" s="1057" customFormat="1" x14ac:dyDescent="0.2">
      <c r="B54" s="1698" t="s">
        <v>837</v>
      </c>
      <c r="C54" s="1048" t="s">
        <v>850</v>
      </c>
      <c r="D54" s="1048" t="s">
        <v>874</v>
      </c>
      <c r="E54" s="652">
        <v>781</v>
      </c>
      <c r="F54" s="652">
        <v>578</v>
      </c>
      <c r="G54" s="1063">
        <v>187.08999997247994</v>
      </c>
      <c r="H54" s="1063">
        <v>194.77141239916799</v>
      </c>
      <c r="I54" s="1063">
        <v>196.19434280160004</v>
      </c>
      <c r="J54" s="1063">
        <v>199.20902585760004</v>
      </c>
      <c r="K54" s="1064">
        <v>206.17897308307204</v>
      </c>
    </row>
    <row r="55" spans="2:11" s="1057" customFormat="1" ht="38.25" x14ac:dyDescent="0.2">
      <c r="B55" s="1698" t="s">
        <v>837</v>
      </c>
      <c r="C55" s="1047" t="s">
        <v>1414</v>
      </c>
      <c r="D55" s="1048" t="s">
        <v>875</v>
      </c>
      <c r="E55" s="652">
        <v>781</v>
      </c>
      <c r="F55" s="652">
        <v>613</v>
      </c>
      <c r="G55" s="1063">
        <v>189.42432853608005</v>
      </c>
      <c r="H55" s="1063">
        <v>197.56296789292804</v>
      </c>
      <c r="I55" s="1063">
        <v>199.07059653360002</v>
      </c>
      <c r="J55" s="1063">
        <v>202.26472500960006</v>
      </c>
      <c r="K55" s="1064">
        <v>209.64955004611201</v>
      </c>
    </row>
    <row r="56" spans="2:11" s="1057" customFormat="1" x14ac:dyDescent="0.2">
      <c r="B56" s="1698" t="s">
        <v>837</v>
      </c>
      <c r="C56" s="1048" t="s">
        <v>850</v>
      </c>
      <c r="D56" s="1048" t="s">
        <v>876</v>
      </c>
      <c r="E56" s="652">
        <v>781</v>
      </c>
      <c r="F56" s="652">
        <v>778</v>
      </c>
      <c r="G56" s="1063">
        <v>202.21468537248006</v>
      </c>
      <c r="H56" s="1063">
        <v>212.508823114368</v>
      </c>
      <c r="I56" s="1063">
        <v>214.41574344960006</v>
      </c>
      <c r="J56" s="1063">
        <v>218.45582890560007</v>
      </c>
      <c r="K56" s="1064">
        <v>227.79650647987208</v>
      </c>
    </row>
    <row r="57" spans="2:11" s="1057" customFormat="1" ht="51" x14ac:dyDescent="0.2">
      <c r="B57" s="1698" t="s">
        <v>837</v>
      </c>
      <c r="C57" s="1047" t="s">
        <v>1420</v>
      </c>
      <c r="D57" s="1048" t="s">
        <v>869</v>
      </c>
      <c r="E57" s="652">
        <v>781</v>
      </c>
      <c r="F57" s="652">
        <v>813</v>
      </c>
      <c r="G57" s="1063">
        <v>204.54901393608006</v>
      </c>
      <c r="H57" s="1063">
        <v>215.30037860812803</v>
      </c>
      <c r="I57" s="1063">
        <v>217.29199718160004</v>
      </c>
      <c r="J57" s="1063">
        <v>221.51152805760003</v>
      </c>
      <c r="K57" s="1064">
        <v>231.26708344291205</v>
      </c>
    </row>
    <row r="58" spans="2:11" s="1057" customFormat="1" x14ac:dyDescent="0.2">
      <c r="B58" s="1698" t="s">
        <v>837</v>
      </c>
      <c r="C58" s="1048" t="s">
        <v>850</v>
      </c>
      <c r="D58" s="1048" t="s">
        <v>877</v>
      </c>
      <c r="E58" s="652">
        <v>781</v>
      </c>
      <c r="F58" s="652">
        <v>978</v>
      </c>
      <c r="G58" s="1063">
        <v>217.33937077248009</v>
      </c>
      <c r="H58" s="1063">
        <v>230.24623382956801</v>
      </c>
      <c r="I58" s="1063">
        <v>232.63714409760007</v>
      </c>
      <c r="J58" s="1063">
        <v>237.70263195360005</v>
      </c>
      <c r="K58" s="1064">
        <v>249.41403987667201</v>
      </c>
    </row>
    <row r="59" spans="2:11" s="1057" customFormat="1" ht="76.5" x14ac:dyDescent="0.2">
      <c r="B59" s="1698" t="s">
        <v>837</v>
      </c>
      <c r="C59" s="1047" t="s">
        <v>1421</v>
      </c>
      <c r="D59" s="1048" t="s">
        <v>1429</v>
      </c>
      <c r="E59" s="652">
        <v>781</v>
      </c>
      <c r="F59" s="652">
        <v>1013</v>
      </c>
      <c r="G59" s="1063">
        <v>219.67369933608003</v>
      </c>
      <c r="H59" s="1063">
        <v>233.03778932332801</v>
      </c>
      <c r="I59" s="1063">
        <v>235.51339782960002</v>
      </c>
      <c r="J59" s="1063">
        <v>240.75833110560001</v>
      </c>
      <c r="K59" s="1064">
        <v>252.88461683971201</v>
      </c>
    </row>
    <row r="60" spans="2:11" s="1057" customFormat="1" x14ac:dyDescent="0.2">
      <c r="B60" s="1698" t="s">
        <v>837</v>
      </c>
      <c r="C60" s="1048" t="s">
        <v>850</v>
      </c>
      <c r="D60" s="1048" t="s">
        <v>878</v>
      </c>
      <c r="E60" s="652">
        <v>781</v>
      </c>
      <c r="F60" s="652">
        <v>1198</v>
      </c>
      <c r="G60" s="1063">
        <v>233.81143492607998</v>
      </c>
      <c r="H60" s="1063">
        <v>249.59229582988806</v>
      </c>
      <c r="I60" s="1063">
        <v>252.51559502400008</v>
      </c>
      <c r="J60" s="1063">
        <v>258.70902552000007</v>
      </c>
      <c r="K60" s="1064">
        <v>273.02823682675211</v>
      </c>
    </row>
    <row r="61" spans="2:11" s="1057" customFormat="1" ht="63.75" x14ac:dyDescent="0.2">
      <c r="B61" s="1698" t="s">
        <v>837</v>
      </c>
      <c r="C61" s="1047" t="s">
        <v>1415</v>
      </c>
      <c r="D61" s="1048" t="s">
        <v>1430</v>
      </c>
      <c r="E61" s="652">
        <v>781</v>
      </c>
      <c r="F61" s="652">
        <v>1233</v>
      </c>
      <c r="G61" s="1063">
        <v>236.14576348968006</v>
      </c>
      <c r="H61" s="1063">
        <v>252.38385132364806</v>
      </c>
      <c r="I61" s="1063">
        <v>255.391848756</v>
      </c>
      <c r="J61" s="1063">
        <v>261.76472467200006</v>
      </c>
      <c r="K61" s="1064">
        <v>276.49881378979205</v>
      </c>
    </row>
    <row r="62" spans="2:11" s="1057" customFormat="1" ht="38.25" x14ac:dyDescent="0.2">
      <c r="B62" s="1698" t="s">
        <v>837</v>
      </c>
      <c r="C62" s="1047" t="s">
        <v>1414</v>
      </c>
      <c r="D62" s="1048" t="s">
        <v>872</v>
      </c>
      <c r="E62" s="652">
        <v>781</v>
      </c>
      <c r="F62" s="652">
        <v>1433</v>
      </c>
      <c r="G62" s="1063">
        <v>249.47804549448006</v>
      </c>
      <c r="H62" s="1063">
        <v>268.328858643648</v>
      </c>
      <c r="I62" s="1063">
        <v>271.82084600880006</v>
      </c>
      <c r="J62" s="1063">
        <v>279.21912432480008</v>
      </c>
      <c r="K62" s="1064">
        <v>296.32394379139203</v>
      </c>
    </row>
    <row r="63" spans="2:11" s="1057" customFormat="1" x14ac:dyDescent="0.2">
      <c r="B63" s="1698" t="s">
        <v>837</v>
      </c>
      <c r="C63" s="1048" t="s">
        <v>842</v>
      </c>
      <c r="D63" s="1048" t="s">
        <v>879</v>
      </c>
      <c r="E63" s="652">
        <v>957</v>
      </c>
      <c r="F63" s="652">
        <v>1001</v>
      </c>
      <c r="G63" s="1063">
        <v>234.55351864296006</v>
      </c>
      <c r="H63" s="1063">
        <v>247.76084511129602</v>
      </c>
      <c r="I63" s="1063">
        <v>250.20741422160006</v>
      </c>
      <c r="J63" s="1063">
        <v>255.39082335360001</v>
      </c>
      <c r="K63" s="1064">
        <v>267.37486526678407</v>
      </c>
    </row>
    <row r="64" spans="2:11" s="1057" customFormat="1" x14ac:dyDescent="0.2">
      <c r="B64" s="1698" t="s">
        <v>837</v>
      </c>
      <c r="C64" s="1048" t="s">
        <v>842</v>
      </c>
      <c r="D64" s="1048" t="s">
        <v>880</v>
      </c>
      <c r="E64" s="652">
        <v>957</v>
      </c>
      <c r="F64" s="652">
        <v>1221</v>
      </c>
      <c r="G64" s="1063">
        <v>251.02558279656</v>
      </c>
      <c r="H64" s="1063">
        <v>267.10690711161601</v>
      </c>
      <c r="I64" s="1063">
        <v>270.0858651480001</v>
      </c>
      <c r="J64" s="1063">
        <v>276.39721692000006</v>
      </c>
      <c r="K64" s="1064">
        <v>290.98906221686406</v>
      </c>
    </row>
    <row r="65" spans="2:11" s="1057" customFormat="1" ht="38.25" x14ac:dyDescent="0.2">
      <c r="B65" s="1698" t="s">
        <v>837</v>
      </c>
      <c r="C65" s="1047" t="s">
        <v>1414</v>
      </c>
      <c r="D65" s="1048" t="s">
        <v>881</v>
      </c>
      <c r="E65" s="652">
        <v>981</v>
      </c>
      <c r="F65" s="652">
        <v>433</v>
      </c>
      <c r="G65" s="1063">
        <v>193.47671882088</v>
      </c>
      <c r="H65" s="1063">
        <v>199.26390539404801</v>
      </c>
      <c r="I65" s="1063">
        <v>200.33594309520007</v>
      </c>
      <c r="J65" s="1063">
        <v>202.60720941120005</v>
      </c>
      <c r="K65" s="1064">
        <v>207.85837713379203</v>
      </c>
    </row>
    <row r="66" spans="2:11" s="1057" customFormat="1" ht="38.25" x14ac:dyDescent="0.2">
      <c r="B66" s="1698" t="s">
        <v>837</v>
      </c>
      <c r="C66" s="1047" t="s">
        <v>1414</v>
      </c>
      <c r="D66" s="1048" t="s">
        <v>882</v>
      </c>
      <c r="E66" s="652">
        <v>981</v>
      </c>
      <c r="F66" s="652">
        <v>613</v>
      </c>
      <c r="G66" s="1063">
        <v>207.25402546728003</v>
      </c>
      <c r="H66" s="1063">
        <v>215.39266482412805</v>
      </c>
      <c r="I66" s="1063">
        <v>216.90029346480003</v>
      </c>
      <c r="J66" s="1063">
        <v>220.09442194080006</v>
      </c>
      <c r="K66" s="1064">
        <v>227.47924697731202</v>
      </c>
    </row>
    <row r="67" spans="2:11" s="1057" customFormat="1" x14ac:dyDescent="0.2">
      <c r="B67" s="1698" t="s">
        <v>837</v>
      </c>
      <c r="C67" s="1048" t="s">
        <v>850</v>
      </c>
      <c r="D67" s="1048" t="s">
        <v>883</v>
      </c>
      <c r="E67" s="652">
        <v>981</v>
      </c>
      <c r="F67" s="652">
        <v>978</v>
      </c>
      <c r="G67" s="1063">
        <v>235.16906770368007</v>
      </c>
      <c r="H67" s="1063">
        <v>248.07593076076802</v>
      </c>
      <c r="I67" s="1063">
        <v>250.46684102880005</v>
      </c>
      <c r="J67" s="1063">
        <v>255.53232888480005</v>
      </c>
      <c r="K67" s="1064">
        <v>267.2437368078721</v>
      </c>
    </row>
    <row r="68" spans="2:11" s="1057" customFormat="1" ht="63.75" x14ac:dyDescent="0.2">
      <c r="B68" s="1698" t="s">
        <v>837</v>
      </c>
      <c r="C68" s="1047" t="s">
        <v>1415</v>
      </c>
      <c r="D68" s="1048" t="s">
        <v>1431</v>
      </c>
      <c r="E68" s="652">
        <v>981</v>
      </c>
      <c r="F68" s="652">
        <v>1013</v>
      </c>
      <c r="G68" s="1063">
        <v>237.50339626728004</v>
      </c>
      <c r="H68" s="1063">
        <v>250.86748625452805</v>
      </c>
      <c r="I68" s="1063">
        <v>253.34309476080006</v>
      </c>
      <c r="J68" s="1063">
        <v>258.58802803680004</v>
      </c>
      <c r="K68" s="1064">
        <v>270.71431377091204</v>
      </c>
    </row>
    <row r="69" spans="2:11" s="1057" customFormat="1" x14ac:dyDescent="0.2">
      <c r="B69" s="1698" t="s">
        <v>837</v>
      </c>
      <c r="C69" s="1048" t="s">
        <v>850</v>
      </c>
      <c r="D69" s="1048" t="s">
        <v>884</v>
      </c>
      <c r="E69" s="652">
        <v>981</v>
      </c>
      <c r="F69" s="652">
        <v>1198</v>
      </c>
      <c r="G69" s="1063">
        <v>251.64113185727996</v>
      </c>
      <c r="H69" s="1063">
        <v>267.42199276108806</v>
      </c>
      <c r="I69" s="1063">
        <v>270.34529195519997</v>
      </c>
      <c r="J69" s="1063">
        <v>276.53872245120004</v>
      </c>
      <c r="K69" s="1064">
        <v>290.85793375795203</v>
      </c>
    </row>
    <row r="70" spans="2:11" s="1057" customFormat="1" ht="51" x14ac:dyDescent="0.2">
      <c r="B70" s="1698" t="s">
        <v>837</v>
      </c>
      <c r="C70" s="1047" t="s">
        <v>1432</v>
      </c>
      <c r="D70" s="1048" t="s">
        <v>1433</v>
      </c>
      <c r="E70" s="652">
        <v>981</v>
      </c>
      <c r="F70" s="652">
        <v>1233</v>
      </c>
      <c r="G70" s="1063">
        <v>253.97546042088007</v>
      </c>
      <c r="H70" s="1063">
        <v>270.21354825484809</v>
      </c>
      <c r="I70" s="1063">
        <v>273.22154568720003</v>
      </c>
      <c r="J70" s="1063">
        <v>279.59442160320009</v>
      </c>
      <c r="K70" s="1064">
        <v>294.32851072099209</v>
      </c>
    </row>
    <row r="71" spans="2:11" s="1057" customFormat="1" x14ac:dyDescent="0.2">
      <c r="B71" s="1698" t="s">
        <v>837</v>
      </c>
      <c r="C71" s="1048" t="s">
        <v>842</v>
      </c>
      <c r="D71" s="1048" t="s">
        <v>885</v>
      </c>
      <c r="E71" s="652">
        <v>1157</v>
      </c>
      <c r="F71" s="652">
        <v>801</v>
      </c>
      <c r="G71" s="1063">
        <v>239.70343813257608</v>
      </c>
      <c r="H71" s="1063">
        <v>249.81571050480011</v>
      </c>
      <c r="I71" s="1063">
        <v>253.97371723680004</v>
      </c>
      <c r="J71" s="1063">
        <v>264.78453474000008</v>
      </c>
      <c r="K71" s="1064">
        <v>267.27933877920003</v>
      </c>
    </row>
    <row r="72" spans="2:11" s="1057" customFormat="1" x14ac:dyDescent="0.2">
      <c r="B72" s="1698" t="s">
        <v>837</v>
      </c>
      <c r="C72" s="1048" t="s">
        <v>842</v>
      </c>
      <c r="D72" s="1048" t="s">
        <v>886</v>
      </c>
      <c r="E72" s="652">
        <v>1157</v>
      </c>
      <c r="F72" s="652">
        <v>1001</v>
      </c>
      <c r="G72" s="1063">
        <v>255.43106014377614</v>
      </c>
      <c r="H72" s="1063">
        <v>268.03711115280004</v>
      </c>
      <c r="I72" s="1063">
        <v>273.22052028480005</v>
      </c>
      <c r="J72" s="1063">
        <v>286.6973840280001</v>
      </c>
      <c r="K72" s="1064">
        <v>289.80742950720003</v>
      </c>
    </row>
    <row r="73" spans="2:11" s="1057" customFormat="1" x14ac:dyDescent="0.2">
      <c r="B73" s="1698" t="s">
        <v>837</v>
      </c>
      <c r="C73" s="1048" t="s">
        <v>842</v>
      </c>
      <c r="D73" s="1048" t="s">
        <v>887</v>
      </c>
      <c r="E73" s="652">
        <v>1157</v>
      </c>
      <c r="F73" s="652">
        <v>1221</v>
      </c>
      <c r="G73" s="1063">
        <v>272.56635456969605</v>
      </c>
      <c r="H73" s="1063">
        <v>287.91556207920007</v>
      </c>
      <c r="I73" s="1063">
        <v>294.22691385120009</v>
      </c>
      <c r="J73" s="1063">
        <v>310.63642845840002</v>
      </c>
      <c r="K73" s="1064">
        <v>314.42323952160007</v>
      </c>
    </row>
    <row r="74" spans="2:11" s="1057" customFormat="1" ht="51" x14ac:dyDescent="0.2">
      <c r="B74" s="1698" t="s">
        <v>837</v>
      </c>
      <c r="C74" s="1047" t="s">
        <v>1427</v>
      </c>
      <c r="D74" s="1048" t="s">
        <v>1434</v>
      </c>
      <c r="E74" s="652">
        <v>1180</v>
      </c>
      <c r="F74" s="652">
        <v>813</v>
      </c>
      <c r="G74" s="1063">
        <v>242.59515493276803</v>
      </c>
      <c r="H74" s="1063">
        <v>252.85705402320008</v>
      </c>
      <c r="I74" s="1063">
        <v>257.0765848992001</v>
      </c>
      <c r="J74" s="1063">
        <v>268.04736517680004</v>
      </c>
      <c r="K74" s="1064">
        <v>270.5790837024</v>
      </c>
    </row>
    <row r="75" spans="2:11" s="1057" customFormat="1" ht="38.25" x14ac:dyDescent="0.2">
      <c r="B75" s="1698" t="s">
        <v>837</v>
      </c>
      <c r="C75" s="1047" t="s">
        <v>1414</v>
      </c>
      <c r="D75" s="1048" t="s">
        <v>888</v>
      </c>
      <c r="E75" s="652">
        <v>1181</v>
      </c>
      <c r="F75" s="652">
        <v>433</v>
      </c>
      <c r="G75" s="1063">
        <v>212.59475183548804</v>
      </c>
      <c r="H75" s="1063">
        <v>218.11847151600003</v>
      </c>
      <c r="I75" s="1063">
        <v>220.38973783200007</v>
      </c>
      <c r="J75" s="1063">
        <v>226.29503025359998</v>
      </c>
      <c r="K75" s="1064">
        <v>227.65779004320007</v>
      </c>
    </row>
    <row r="76" spans="2:11" s="1057" customFormat="1" ht="38.25" x14ac:dyDescent="0.2">
      <c r="B76" s="1698" t="s">
        <v>837</v>
      </c>
      <c r="C76" s="1047" t="s">
        <v>1414</v>
      </c>
      <c r="D76" s="1048" t="s">
        <v>889</v>
      </c>
      <c r="E76" s="652">
        <v>1181</v>
      </c>
      <c r="F76" s="652">
        <v>613</v>
      </c>
      <c r="G76" s="1063">
        <v>226.961869942368</v>
      </c>
      <c r="H76" s="1063">
        <v>234.72999039600006</v>
      </c>
      <c r="I76" s="1063">
        <v>237.92411887200009</v>
      </c>
      <c r="J76" s="1063">
        <v>246.22885290960005</v>
      </c>
      <c r="K76" s="1064">
        <v>248.14532999520009</v>
      </c>
    </row>
    <row r="77" spans="2:11" s="1057" customFormat="1" x14ac:dyDescent="0.2">
      <c r="B77" s="1698" t="s">
        <v>837</v>
      </c>
      <c r="C77" s="1048" t="s">
        <v>850</v>
      </c>
      <c r="D77" s="1048" t="s">
        <v>890</v>
      </c>
      <c r="E77" s="652">
        <v>1181</v>
      </c>
      <c r="F77" s="652">
        <v>978</v>
      </c>
      <c r="G77" s="1063">
        <v>255.97727149420803</v>
      </c>
      <c r="H77" s="1063">
        <v>268.29653796000008</v>
      </c>
      <c r="I77" s="1063">
        <v>273.36202581600003</v>
      </c>
      <c r="J77" s="1063">
        <v>286.53229424160003</v>
      </c>
      <c r="K77" s="1064">
        <v>289.57158695520002</v>
      </c>
    </row>
    <row r="78" spans="2:11" s="1057" customFormat="1" ht="38.25" x14ac:dyDescent="0.2">
      <c r="B78" s="1698" t="s">
        <v>837</v>
      </c>
      <c r="C78" s="1047" t="s">
        <v>1414</v>
      </c>
      <c r="D78" s="1048" t="s">
        <v>886</v>
      </c>
      <c r="E78" s="652">
        <v>1181</v>
      </c>
      <c r="F78" s="652">
        <v>1013</v>
      </c>
      <c r="G78" s="1063">
        <v>258.41711396476802</v>
      </c>
      <c r="H78" s="1063">
        <v>271.17279169200009</v>
      </c>
      <c r="I78" s="1063">
        <v>276.41772496800007</v>
      </c>
      <c r="J78" s="1063">
        <v>290.05455148560003</v>
      </c>
      <c r="K78" s="1064">
        <v>293.20151145120013</v>
      </c>
    </row>
    <row r="79" spans="2:11" s="1057" customFormat="1" x14ac:dyDescent="0.2">
      <c r="B79" s="1698" t="s">
        <v>837</v>
      </c>
      <c r="C79" s="1048" t="s">
        <v>850</v>
      </c>
      <c r="D79" s="1048" t="s">
        <v>891</v>
      </c>
      <c r="E79" s="652">
        <v>1181</v>
      </c>
      <c r="F79" s="652">
        <v>1198</v>
      </c>
      <c r="G79" s="1063">
        <v>273.11256592012808</v>
      </c>
      <c r="H79" s="1063">
        <v>288.17498888640012</v>
      </c>
      <c r="I79" s="1063">
        <v>294.36841938240002</v>
      </c>
      <c r="J79" s="1063">
        <v>310.47133867200006</v>
      </c>
      <c r="K79" s="1064">
        <v>314.18739696960006</v>
      </c>
    </row>
    <row r="80" spans="2:11" s="1057" customFormat="1" ht="39" thickBot="1" x14ac:dyDescent="0.25">
      <c r="B80" s="1727" t="s">
        <v>837</v>
      </c>
      <c r="C80" s="1060" t="s">
        <v>1414</v>
      </c>
      <c r="D80" s="1049" t="s">
        <v>887</v>
      </c>
      <c r="E80" s="656">
        <v>1181</v>
      </c>
      <c r="F80" s="656">
        <v>1233</v>
      </c>
      <c r="G80" s="1065">
        <v>275.55240839068802</v>
      </c>
      <c r="H80" s="1065">
        <v>291.05124261840012</v>
      </c>
      <c r="I80" s="1065">
        <v>297.42411853440001</v>
      </c>
      <c r="J80" s="1065">
        <v>313.99359591600006</v>
      </c>
      <c r="K80" s="1066">
        <v>317.81732146560006</v>
      </c>
    </row>
    <row r="81" spans="2:11" s="1037" customFormat="1" ht="20.100000000000001" customHeight="1" thickBot="1" x14ac:dyDescent="0.25">
      <c r="D81" s="1058"/>
      <c r="G81" s="1059"/>
      <c r="H81" s="1059"/>
      <c r="I81" s="1059"/>
      <c r="J81" s="1059"/>
      <c r="K81" s="1059"/>
    </row>
    <row r="82" spans="2:11" s="618" customFormat="1" ht="25.5" customHeight="1" thickBot="1" x14ac:dyDescent="0.25">
      <c r="B82" s="616"/>
      <c r="C82" s="1255" t="s">
        <v>1749</v>
      </c>
      <c r="D82" s="1406"/>
      <c r="G82" s="630"/>
      <c r="H82" s="630"/>
      <c r="I82" s="630"/>
      <c r="J82" s="630"/>
      <c r="K82" s="630"/>
    </row>
    <row r="83" spans="2:11" s="618" customFormat="1" ht="59.25" customHeight="1" thickBot="1" x14ac:dyDescent="0.25">
      <c r="B83" s="616"/>
      <c r="C83" s="657" t="s">
        <v>1174</v>
      </c>
      <c r="D83" s="658" t="s">
        <v>2301</v>
      </c>
      <c r="G83" s="630"/>
      <c r="H83" s="630"/>
      <c r="I83" s="630"/>
      <c r="J83" s="630"/>
      <c r="K83" s="630"/>
    </row>
    <row r="84" spans="2:11" s="618" customFormat="1" ht="59.25" customHeight="1" thickBot="1" x14ac:dyDescent="0.25">
      <c r="B84" s="616"/>
      <c r="C84" s="657" t="s">
        <v>1365</v>
      </c>
      <c r="D84" s="658" t="s">
        <v>2302</v>
      </c>
      <c r="G84" s="630"/>
      <c r="H84" s="630"/>
      <c r="I84" s="630"/>
      <c r="J84" s="630"/>
      <c r="K84" s="630"/>
    </row>
    <row r="85" spans="2:11" s="618" customFormat="1" ht="25.5" customHeight="1" thickBot="1" x14ac:dyDescent="0.25">
      <c r="B85" s="616"/>
      <c r="C85" s="1255" t="s">
        <v>775</v>
      </c>
      <c r="D85" s="1406"/>
      <c r="G85" s="630"/>
      <c r="H85" s="630"/>
      <c r="I85" s="630"/>
      <c r="J85" s="630"/>
      <c r="K85" s="630"/>
    </row>
    <row r="86" spans="2:11" s="618" customFormat="1" ht="13.5" thickBot="1" x14ac:dyDescent="0.25">
      <c r="B86" s="616"/>
      <c r="C86" s="657" t="s">
        <v>776</v>
      </c>
      <c r="D86" s="659" t="s">
        <v>85</v>
      </c>
      <c r="E86" s="616"/>
      <c r="F86" s="616"/>
      <c r="G86" s="642"/>
      <c r="H86" s="642"/>
      <c r="I86" s="642"/>
      <c r="J86" s="642"/>
      <c r="K86" s="630"/>
    </row>
    <row r="87" spans="2:11" s="618" customFormat="1" ht="13.5" thickBot="1" x14ac:dyDescent="0.25">
      <c r="B87" s="616"/>
      <c r="C87" s="657" t="s">
        <v>1366</v>
      </c>
      <c r="D87" s="1045">
        <v>39.159999999999997</v>
      </c>
      <c r="E87" s="616"/>
      <c r="F87" s="616"/>
      <c r="G87" s="642"/>
      <c r="H87" s="642"/>
      <c r="I87" s="642"/>
      <c r="J87" s="642"/>
      <c r="K87" s="630"/>
    </row>
    <row r="88" spans="2:11" s="618" customFormat="1" ht="13.5" thickBot="1" x14ac:dyDescent="0.25">
      <c r="B88" s="616"/>
      <c r="C88" s="657" t="s">
        <v>1367</v>
      </c>
      <c r="D88" s="1045">
        <v>48.59</v>
      </c>
      <c r="E88" s="616"/>
      <c r="F88" s="616"/>
      <c r="G88" s="642"/>
      <c r="H88" s="642"/>
      <c r="I88" s="642"/>
      <c r="J88" s="642"/>
      <c r="K88" s="630"/>
    </row>
    <row r="89" spans="2:11" s="618" customFormat="1" ht="13.5" thickBot="1" x14ac:dyDescent="0.25">
      <c r="B89" s="616"/>
      <c r="C89" s="657" t="s">
        <v>1368</v>
      </c>
      <c r="D89" s="1045">
        <v>61.86</v>
      </c>
      <c r="E89" s="616"/>
      <c r="F89" s="616"/>
      <c r="G89" s="642"/>
      <c r="H89" s="642"/>
      <c r="I89" s="642"/>
      <c r="J89" s="642"/>
      <c r="K89" s="630"/>
    </row>
    <row r="90" spans="2:11" s="618" customFormat="1" ht="13.5" thickBot="1" x14ac:dyDescent="0.25">
      <c r="B90" s="616"/>
      <c r="C90" s="657" t="s">
        <v>2303</v>
      </c>
      <c r="D90" s="1045">
        <v>2.97</v>
      </c>
      <c r="E90" s="616"/>
      <c r="F90" s="616"/>
      <c r="G90" s="642"/>
      <c r="H90" s="642"/>
      <c r="I90" s="642"/>
      <c r="J90" s="642"/>
      <c r="K90" s="630"/>
    </row>
    <row r="91" spans="2:11" s="618" customFormat="1" ht="13.5" thickBot="1" x14ac:dyDescent="0.25">
      <c r="B91" s="616"/>
      <c r="C91" s="616"/>
      <c r="D91" s="641"/>
      <c r="E91" s="616"/>
      <c r="F91" s="616"/>
      <c r="G91" s="642"/>
      <c r="H91" s="642"/>
      <c r="I91" s="642"/>
      <c r="J91" s="642"/>
      <c r="K91" s="630"/>
    </row>
    <row r="92" spans="2:11" s="618" customFormat="1" ht="25.5" customHeight="1" thickBot="1" x14ac:dyDescent="0.25">
      <c r="B92" s="1255" t="s">
        <v>1496</v>
      </c>
      <c r="C92" s="1405"/>
      <c r="D92" s="1405"/>
      <c r="E92" s="1405"/>
      <c r="F92" s="1405"/>
      <c r="G92" s="1405"/>
      <c r="H92" s="1405"/>
      <c r="I92" s="1405"/>
      <c r="J92" s="1405"/>
      <c r="K92" s="1406"/>
    </row>
    <row r="93" spans="2:11" s="618" customFormat="1" ht="15" customHeight="1" x14ac:dyDescent="0.2">
      <c r="B93" s="624"/>
      <c r="C93" s="616"/>
      <c r="D93" s="641"/>
      <c r="E93" s="616"/>
      <c r="F93" s="616"/>
      <c r="G93" s="642"/>
      <c r="H93" s="642"/>
      <c r="I93" s="642"/>
      <c r="J93" s="642"/>
      <c r="K93" s="630"/>
    </row>
    <row r="94" spans="2:11" s="618" customFormat="1" ht="15" customHeight="1" thickBot="1" x14ac:dyDescent="0.25">
      <c r="B94" s="624"/>
      <c r="C94" s="616"/>
      <c r="D94" s="641"/>
      <c r="E94" s="616"/>
      <c r="F94" s="616"/>
      <c r="G94" s="642"/>
      <c r="H94" s="642"/>
      <c r="I94" s="642"/>
      <c r="J94" s="642"/>
      <c r="K94" s="630"/>
    </row>
    <row r="95" spans="2:11" s="618" customFormat="1" ht="55.5" customHeight="1" thickBot="1" x14ac:dyDescent="0.25">
      <c r="B95" s="660" t="s">
        <v>777</v>
      </c>
      <c r="C95" s="1728" t="s">
        <v>1750</v>
      </c>
      <c r="D95" s="1729"/>
      <c r="E95" s="616"/>
      <c r="F95" s="616"/>
      <c r="G95" s="642"/>
      <c r="H95" s="642"/>
      <c r="I95" s="642"/>
      <c r="J95" s="642"/>
      <c r="K95" s="630"/>
    </row>
    <row r="96" spans="2:11" s="618" customFormat="1" ht="15" customHeight="1" x14ac:dyDescent="0.2">
      <c r="B96" s="616"/>
      <c r="C96" s="616"/>
      <c r="D96" s="641"/>
      <c r="E96" s="616"/>
      <c r="F96" s="616"/>
      <c r="G96" s="642"/>
      <c r="H96" s="642"/>
      <c r="I96" s="642"/>
      <c r="J96" s="642"/>
      <c r="K96" s="630"/>
    </row>
    <row r="97" spans="2:11" s="618" customFormat="1" ht="15" customHeight="1" thickBot="1" x14ac:dyDescent="0.25">
      <c r="B97" s="616"/>
      <c r="C97" s="616"/>
      <c r="D97" s="641"/>
      <c r="E97" s="616"/>
      <c r="F97" s="616"/>
      <c r="G97" s="642"/>
      <c r="H97" s="642"/>
      <c r="I97" s="642"/>
      <c r="J97" s="642"/>
      <c r="K97" s="630"/>
    </row>
    <row r="98" spans="2:11" s="618" customFormat="1" ht="55.5" customHeight="1" thickBot="1" x14ac:dyDescent="0.25">
      <c r="B98" s="660" t="s">
        <v>778</v>
      </c>
      <c r="C98" s="1728" t="s">
        <v>779</v>
      </c>
      <c r="D98" s="1729"/>
      <c r="E98" s="616"/>
      <c r="F98" s="616"/>
      <c r="G98" s="642"/>
      <c r="H98" s="642"/>
      <c r="I98" s="642"/>
      <c r="J98" s="630"/>
      <c r="K98" s="630"/>
    </row>
    <row r="99" spans="2:11" s="618" customFormat="1" ht="15" customHeight="1" x14ac:dyDescent="0.2">
      <c r="B99" s="643"/>
      <c r="C99" s="644"/>
      <c r="D99" s="641"/>
      <c r="E99" s="616"/>
      <c r="F99" s="616"/>
      <c r="G99" s="642"/>
      <c r="H99" s="642"/>
      <c r="I99" s="642"/>
      <c r="J99" s="630"/>
      <c r="K99" s="630"/>
    </row>
    <row r="100" spans="2:11" s="618" customFormat="1" ht="15" customHeight="1" thickBot="1" x14ac:dyDescent="0.25">
      <c r="B100" s="643"/>
      <c r="C100" s="644"/>
      <c r="D100" s="641"/>
      <c r="E100" s="616"/>
      <c r="F100" s="616"/>
      <c r="G100" s="642"/>
      <c r="H100" s="642"/>
      <c r="I100" s="642"/>
      <c r="J100" s="630"/>
      <c r="K100" s="630"/>
    </row>
    <row r="101" spans="2:11" s="618" customFormat="1" ht="55.5" customHeight="1" thickBot="1" x14ac:dyDescent="0.25">
      <c r="B101" s="660" t="s">
        <v>780</v>
      </c>
      <c r="C101" s="1728" t="s">
        <v>1751</v>
      </c>
      <c r="D101" s="1729"/>
      <c r="E101" s="616"/>
      <c r="F101" s="616"/>
      <c r="G101" s="642"/>
      <c r="H101" s="642"/>
      <c r="I101" s="642"/>
      <c r="J101" s="630"/>
      <c r="K101" s="630"/>
    </row>
    <row r="102" spans="2:11" s="618" customFormat="1" x14ac:dyDescent="0.2">
      <c r="B102" s="616"/>
      <c r="C102" s="616"/>
      <c r="D102" s="641"/>
      <c r="E102" s="616"/>
      <c r="F102" s="616"/>
      <c r="G102" s="642"/>
      <c r="H102" s="642"/>
      <c r="I102" s="642"/>
      <c r="J102" s="630"/>
      <c r="K102" s="630"/>
    </row>
    <row r="103" spans="2:11" s="618" customFormat="1" x14ac:dyDescent="0.2">
      <c r="B103" s="616"/>
      <c r="C103" s="616"/>
      <c r="D103" s="641"/>
      <c r="E103" s="616"/>
      <c r="F103" s="616"/>
      <c r="G103" s="642"/>
      <c r="H103" s="642"/>
      <c r="I103" s="642"/>
      <c r="J103" s="630"/>
      <c r="K103" s="630"/>
    </row>
    <row r="104" spans="2:11" s="618" customFormat="1" x14ac:dyDescent="0.2">
      <c r="B104" s="616"/>
      <c r="C104" s="616"/>
      <c r="D104" s="641"/>
      <c r="E104" s="616"/>
      <c r="F104" s="616"/>
      <c r="G104" s="642"/>
      <c r="H104" s="642"/>
      <c r="I104" s="642"/>
      <c r="J104" s="630"/>
      <c r="K104" s="630"/>
    </row>
    <row r="105" spans="2:11" s="618" customFormat="1" x14ac:dyDescent="0.2">
      <c r="B105" s="616"/>
      <c r="C105" s="616"/>
      <c r="D105" s="641"/>
      <c r="E105" s="616"/>
      <c r="F105" s="616"/>
      <c r="G105" s="642"/>
      <c r="H105" s="642"/>
      <c r="I105" s="642"/>
      <c r="J105" s="630"/>
      <c r="K105" s="630"/>
    </row>
    <row r="106" spans="2:11" s="618" customFormat="1" x14ac:dyDescent="0.2">
      <c r="B106" s="616"/>
      <c r="C106" s="616"/>
      <c r="D106" s="641"/>
      <c r="E106" s="616"/>
      <c r="F106" s="616"/>
      <c r="G106" s="642"/>
      <c r="H106" s="642"/>
      <c r="I106" s="642"/>
      <c r="J106" s="630"/>
      <c r="K106" s="630"/>
    </row>
    <row r="107" spans="2:11" s="618" customFormat="1" x14ac:dyDescent="0.2">
      <c r="D107" s="645"/>
      <c r="G107" s="630"/>
      <c r="H107" s="630"/>
      <c r="I107" s="630"/>
      <c r="J107" s="630"/>
      <c r="K107" s="630"/>
    </row>
  </sheetData>
  <sheetProtection sheet="1" objects="1" scenarios="1" autoFilter="0"/>
  <mergeCells count="53">
    <mergeCell ref="C101:D101"/>
    <mergeCell ref="C82:D82"/>
    <mergeCell ref="C85:D85"/>
    <mergeCell ref="B92:K92"/>
    <mergeCell ref="C95:D95"/>
    <mergeCell ref="C98:D98"/>
    <mergeCell ref="B79:B80"/>
    <mergeCell ref="B57:B58"/>
    <mergeCell ref="B59:B60"/>
    <mergeCell ref="B61:B62"/>
    <mergeCell ref="B63:B64"/>
    <mergeCell ref="B65:B66"/>
    <mergeCell ref="B67:B68"/>
    <mergeCell ref="B69:B70"/>
    <mergeCell ref="B71:B72"/>
    <mergeCell ref="B73:B74"/>
    <mergeCell ref="B75:B76"/>
    <mergeCell ref="B77:B78"/>
    <mergeCell ref="B55:B56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31:B32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G7:K7"/>
    <mergeCell ref="B1:K1"/>
    <mergeCell ref="B2:K2"/>
    <mergeCell ref="B3:K3"/>
    <mergeCell ref="B4:K4"/>
    <mergeCell ref="B6:K6"/>
    <mergeCell ref="B7:B8"/>
    <mergeCell ref="C7:C8"/>
    <mergeCell ref="D7:D8"/>
    <mergeCell ref="E7:E8"/>
    <mergeCell ref="F7:F8"/>
    <mergeCell ref="B5:K5"/>
  </mergeCells>
  <hyperlinks>
    <hyperlink ref="B5:K5" location="ГЛАВНАЯ!A1" display="&lt; НА ГЛАВНУЮ СТРАНИЦУ" xr:uid="{040CA685-DCE1-4600-BF95-57A621B8FC63}"/>
  </hyperlinks>
  <printOptions horizontalCentered="1"/>
  <pageMargins left="0" right="0" top="0" bottom="0" header="0.31496062992125984" footer="0.31496062992125984"/>
  <pageSetup paperSize="9" scale="68" orientation="landscape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S101"/>
  <sheetViews>
    <sheetView showGridLines="0" showRowColHeaders="0" zoomScale="70" zoomScaleNormal="70" workbookViewId="0">
      <pane ySplit="7" topLeftCell="A8" activePane="bottomLeft" state="frozen"/>
      <selection pane="bottomLeft" activeCell="B5" sqref="B5:R5"/>
    </sheetView>
  </sheetViews>
  <sheetFormatPr defaultColWidth="9.140625" defaultRowHeight="12.75" x14ac:dyDescent="0.2"/>
  <cols>
    <col min="1" max="1" width="3.42578125" style="666" customWidth="1"/>
    <col min="2" max="2" width="33.28515625" style="666" customWidth="1"/>
    <col min="3" max="3" width="20.5703125" style="666" customWidth="1"/>
    <col min="4" max="5" width="9.140625" style="666"/>
    <col min="6" max="6" width="7.28515625" style="666" customWidth="1"/>
    <col min="7" max="7" width="9.140625" style="666"/>
    <col min="8" max="8" width="10.28515625" style="666" customWidth="1"/>
    <col min="9" max="9" width="27.5703125" style="666" customWidth="1"/>
    <col min="10" max="10" width="9.140625" style="666"/>
    <col min="11" max="11" width="16" style="666" customWidth="1"/>
    <col min="12" max="16" width="7.28515625" style="666" customWidth="1"/>
    <col min="17" max="17" width="10.28515625" style="666" customWidth="1"/>
    <col min="18" max="18" width="15.5703125" style="666" customWidth="1"/>
    <col min="19" max="19" width="21.140625" style="666" customWidth="1"/>
    <col min="20" max="16384" width="9.140625" style="666"/>
  </cols>
  <sheetData>
    <row r="1" spans="2:19" ht="25.5" customHeight="1" x14ac:dyDescent="0.2">
      <c r="B1" s="1733" t="str">
        <f>ГЛАВНАЯ!B1</f>
        <v>ООО"Компания Феникс"</v>
      </c>
      <c r="C1" s="1734"/>
      <c r="D1" s="1734"/>
      <c r="E1" s="1734"/>
      <c r="F1" s="1734"/>
      <c r="G1" s="1734"/>
      <c r="H1" s="1734"/>
      <c r="I1" s="1734"/>
      <c r="J1" s="1734"/>
      <c r="K1" s="1734"/>
      <c r="L1" s="1734"/>
      <c r="M1" s="1734"/>
      <c r="N1" s="1734"/>
      <c r="O1" s="1734"/>
      <c r="P1" s="1734"/>
      <c r="Q1" s="1734"/>
      <c r="R1" s="1735"/>
    </row>
    <row r="2" spans="2:19" ht="25.5" customHeight="1" x14ac:dyDescent="0.2">
      <c r="B2" s="1736" t="str">
        <f>ГЛАВНАЯ!B2</f>
        <v>Санкт Петербург, ул. Коли Томчака, д. 28 лит. Ж</v>
      </c>
      <c r="C2" s="1737"/>
      <c r="D2" s="1737"/>
      <c r="E2" s="1737"/>
      <c r="F2" s="1737"/>
      <c r="G2" s="1737"/>
      <c r="H2" s="1737"/>
      <c r="I2" s="1737"/>
      <c r="J2" s="1737"/>
      <c r="K2" s="1737"/>
      <c r="L2" s="1737"/>
      <c r="M2" s="1737"/>
      <c r="N2" s="1737"/>
      <c r="O2" s="1737"/>
      <c r="P2" s="1737"/>
      <c r="Q2" s="1737"/>
      <c r="R2" s="1738"/>
    </row>
    <row r="3" spans="2:19" ht="25.5" customHeight="1" thickBot="1" x14ac:dyDescent="0.25">
      <c r="B3" s="1739" t="str">
        <f>ГЛАВНАЯ!B3</f>
        <v>т/ф 8 (812) 327-97-81, 327-97-82, 309-38-56 (многоканальный), +7 921 942-09-63.</v>
      </c>
      <c r="C3" s="1740"/>
      <c r="D3" s="1740"/>
      <c r="E3" s="1740"/>
      <c r="F3" s="1740"/>
      <c r="G3" s="1740"/>
      <c r="H3" s="1740"/>
      <c r="I3" s="1740"/>
      <c r="J3" s="1740"/>
      <c r="K3" s="1740"/>
      <c r="L3" s="1740"/>
      <c r="M3" s="1740"/>
      <c r="N3" s="1740"/>
      <c r="O3" s="1740"/>
      <c r="P3" s="1740"/>
      <c r="Q3" s="1740"/>
      <c r="R3" s="1741"/>
    </row>
    <row r="4" spans="2:19" ht="30" customHeight="1" thickBot="1" x14ac:dyDescent="0.25">
      <c r="B4" s="1742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743"/>
      <c r="D4" s="1743"/>
      <c r="E4" s="1743"/>
      <c r="F4" s="1743"/>
      <c r="G4" s="1743"/>
      <c r="H4" s="1743"/>
      <c r="I4" s="1743"/>
      <c r="J4" s="1743"/>
      <c r="K4" s="1743"/>
      <c r="L4" s="1743"/>
      <c r="M4" s="1743"/>
      <c r="N4" s="1743"/>
      <c r="O4" s="1743"/>
      <c r="P4" s="1743"/>
      <c r="Q4" s="1743"/>
      <c r="R4" s="1744"/>
    </row>
    <row r="5" spans="2:19" ht="55.5" customHeight="1" thickBot="1" x14ac:dyDescent="0.25">
      <c r="B5" s="1747" t="s">
        <v>438</v>
      </c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</row>
    <row r="6" spans="2:19" ht="25.5" customHeight="1" thickBot="1" x14ac:dyDescent="0.25">
      <c r="B6" s="1745" t="s">
        <v>904</v>
      </c>
      <c r="C6" s="1745"/>
      <c r="D6" s="1745"/>
      <c r="E6" s="1745"/>
      <c r="F6" s="1745"/>
      <c r="G6" s="1745"/>
      <c r="H6" s="1745"/>
      <c r="I6" s="1745"/>
      <c r="J6" s="1745"/>
      <c r="K6" s="1745"/>
      <c r="L6" s="1745"/>
      <c r="M6" s="1745"/>
      <c r="N6" s="1745"/>
      <c r="O6" s="1745"/>
      <c r="P6" s="1746"/>
      <c r="Q6" s="1746"/>
      <c r="R6" s="1746"/>
      <c r="S6" s="667"/>
    </row>
    <row r="7" spans="2:19" ht="111.75" thickBot="1" x14ac:dyDescent="0.25">
      <c r="B7" s="675" t="s">
        <v>905</v>
      </c>
      <c r="C7" s="675" t="s">
        <v>906</v>
      </c>
      <c r="D7" s="675" t="s">
        <v>907</v>
      </c>
      <c r="E7" s="675" t="s">
        <v>908</v>
      </c>
      <c r="F7" s="675" t="s">
        <v>909</v>
      </c>
      <c r="G7" s="675" t="s">
        <v>910</v>
      </c>
      <c r="H7" s="675" t="s">
        <v>911</v>
      </c>
      <c r="I7" s="675" t="s">
        <v>912</v>
      </c>
      <c r="J7" s="676" t="s">
        <v>913</v>
      </c>
      <c r="K7" s="676" t="s">
        <v>914</v>
      </c>
      <c r="L7" s="676" t="s">
        <v>915</v>
      </c>
      <c r="M7" s="676" t="s">
        <v>916</v>
      </c>
      <c r="N7" s="675" t="s">
        <v>917</v>
      </c>
      <c r="O7" s="675" t="s">
        <v>918</v>
      </c>
      <c r="P7" s="675" t="s">
        <v>919</v>
      </c>
      <c r="Q7" s="675" t="s">
        <v>920</v>
      </c>
      <c r="R7" s="675" t="s">
        <v>921</v>
      </c>
    </row>
    <row r="8" spans="2:19" ht="25.5" customHeight="1" thickBot="1" x14ac:dyDescent="0.25">
      <c r="B8" s="1730" t="s">
        <v>931</v>
      </c>
      <c r="C8" s="1730"/>
      <c r="D8" s="1730"/>
      <c r="E8" s="1730"/>
      <c r="F8" s="1730"/>
      <c r="G8" s="1730"/>
      <c r="H8" s="1730"/>
      <c r="I8" s="1730"/>
      <c r="J8" s="1730"/>
      <c r="K8" s="1730"/>
      <c r="L8" s="1730"/>
      <c r="M8" s="1730"/>
      <c r="N8" s="1730"/>
      <c r="O8" s="1731" t="s">
        <v>935</v>
      </c>
      <c r="P8" s="1731"/>
      <c r="Q8" s="1731"/>
      <c r="R8" s="1731"/>
    </row>
    <row r="9" spans="2:19" ht="35.25" customHeight="1" x14ac:dyDescent="0.2">
      <c r="B9" s="677" t="s">
        <v>1761</v>
      </c>
      <c r="C9" s="661">
        <v>401201</v>
      </c>
      <c r="D9" s="495">
        <v>3</v>
      </c>
      <c r="E9" s="661">
        <v>230</v>
      </c>
      <c r="F9" s="661"/>
      <c r="G9" s="661">
        <v>106</v>
      </c>
      <c r="H9" s="661">
        <v>0.4</v>
      </c>
      <c r="I9" s="661" t="s">
        <v>310</v>
      </c>
      <c r="J9" s="661" t="s">
        <v>368</v>
      </c>
      <c r="K9" s="661" t="s">
        <v>412</v>
      </c>
      <c r="L9" s="678" t="s">
        <v>922</v>
      </c>
      <c r="M9" s="661"/>
      <c r="N9" s="661"/>
      <c r="O9" s="661"/>
      <c r="P9" s="661"/>
      <c r="Q9" s="661"/>
      <c r="R9" s="662" t="s">
        <v>923</v>
      </c>
    </row>
    <row r="10" spans="2:19" ht="35.25" customHeight="1" x14ac:dyDescent="0.2">
      <c r="B10" s="668" t="s">
        <v>1762</v>
      </c>
      <c r="C10" s="592">
        <v>401101</v>
      </c>
      <c r="D10" s="480">
        <v>1</v>
      </c>
      <c r="E10" s="592">
        <v>230</v>
      </c>
      <c r="F10" s="592"/>
      <c r="G10" s="592">
        <v>86</v>
      </c>
      <c r="H10" s="592">
        <v>0.16</v>
      </c>
      <c r="I10" s="592" t="s">
        <v>310</v>
      </c>
      <c r="J10" s="592" t="s">
        <v>368</v>
      </c>
      <c r="K10" s="592" t="s">
        <v>412</v>
      </c>
      <c r="L10" s="669" t="s">
        <v>922</v>
      </c>
      <c r="M10" s="592" t="s">
        <v>368</v>
      </c>
      <c r="N10" s="592"/>
      <c r="O10" s="592"/>
      <c r="P10" s="592"/>
      <c r="Q10" s="592"/>
      <c r="R10" s="663" t="s">
        <v>923</v>
      </c>
    </row>
    <row r="11" spans="2:19" ht="35.25" customHeight="1" x14ac:dyDescent="0.2">
      <c r="B11" s="668" t="s">
        <v>1763</v>
      </c>
      <c r="C11" s="592">
        <v>401125</v>
      </c>
      <c r="D11" s="480">
        <v>2</v>
      </c>
      <c r="E11" s="592">
        <v>230</v>
      </c>
      <c r="F11" s="592"/>
      <c r="G11" s="592">
        <v>102</v>
      </c>
      <c r="H11" s="592">
        <v>0.28000000000000003</v>
      </c>
      <c r="I11" s="592" t="s">
        <v>310</v>
      </c>
      <c r="J11" s="592" t="s">
        <v>368</v>
      </c>
      <c r="K11" s="592" t="s">
        <v>412</v>
      </c>
      <c r="L11" s="669" t="s">
        <v>922</v>
      </c>
      <c r="M11" s="592" t="s">
        <v>368</v>
      </c>
      <c r="N11" s="592" t="s">
        <v>368</v>
      </c>
      <c r="O11" s="592"/>
      <c r="P11" s="592"/>
      <c r="Q11" s="592"/>
      <c r="R11" s="663" t="s">
        <v>923</v>
      </c>
    </row>
    <row r="12" spans="2:19" ht="35.25" customHeight="1" thickBot="1" x14ac:dyDescent="0.25">
      <c r="B12" s="671" t="s">
        <v>1764</v>
      </c>
      <c r="C12" s="593">
        <v>401426</v>
      </c>
      <c r="D12" s="673">
        <v>3</v>
      </c>
      <c r="E12" s="593">
        <v>230</v>
      </c>
      <c r="F12" s="593"/>
      <c r="G12" s="593">
        <v>113</v>
      </c>
      <c r="H12" s="593">
        <v>0.22</v>
      </c>
      <c r="I12" s="593" t="s">
        <v>310</v>
      </c>
      <c r="J12" s="593" t="s">
        <v>368</v>
      </c>
      <c r="K12" s="593" t="s">
        <v>412</v>
      </c>
      <c r="L12" s="674" t="s">
        <v>922</v>
      </c>
      <c r="M12" s="593"/>
      <c r="N12" s="593" t="s">
        <v>368</v>
      </c>
      <c r="O12" s="593"/>
      <c r="P12" s="593"/>
      <c r="Q12" s="593"/>
      <c r="R12" s="664" t="s">
        <v>923</v>
      </c>
    </row>
    <row r="13" spans="2:19" ht="25.5" customHeight="1" thickBot="1" x14ac:dyDescent="0.25">
      <c r="B13" s="1732" t="s">
        <v>446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1" t="s">
        <v>935</v>
      </c>
      <c r="P13" s="1731"/>
      <c r="Q13" s="1731"/>
      <c r="R13" s="1731"/>
    </row>
    <row r="14" spans="2:19" ht="35.25" customHeight="1" x14ac:dyDescent="0.2">
      <c r="B14" s="668" t="s">
        <v>1765</v>
      </c>
      <c r="C14" s="670">
        <v>400626</v>
      </c>
      <c r="D14" s="480">
        <v>2</v>
      </c>
      <c r="E14" s="592">
        <v>238</v>
      </c>
      <c r="F14" s="592"/>
      <c r="G14" s="592">
        <v>145</v>
      </c>
      <c r="H14" s="592">
        <v>0.35</v>
      </c>
      <c r="I14" s="592" t="s">
        <v>310</v>
      </c>
      <c r="J14" s="592" t="s">
        <v>368</v>
      </c>
      <c r="K14" s="592" t="s">
        <v>412</v>
      </c>
      <c r="L14" s="669" t="s">
        <v>924</v>
      </c>
      <c r="M14" s="592" t="s">
        <v>368</v>
      </c>
      <c r="N14" s="592" t="s">
        <v>368</v>
      </c>
      <c r="O14" s="592"/>
      <c r="P14" s="592"/>
      <c r="Q14" s="592"/>
      <c r="R14" s="663" t="s">
        <v>683</v>
      </c>
    </row>
    <row r="15" spans="2:19" ht="35.25" customHeight="1" x14ac:dyDescent="0.2">
      <c r="B15" s="668" t="s">
        <v>394</v>
      </c>
      <c r="C15" s="670">
        <v>400411</v>
      </c>
      <c r="D15" s="480">
        <v>3</v>
      </c>
      <c r="E15" s="592">
        <v>235</v>
      </c>
      <c r="F15" s="592"/>
      <c r="G15" s="592">
        <v>110</v>
      </c>
      <c r="H15" s="592" t="s">
        <v>925</v>
      </c>
      <c r="I15" s="592" t="s">
        <v>310</v>
      </c>
      <c r="J15" s="592" t="s">
        <v>368</v>
      </c>
      <c r="K15" s="592" t="s">
        <v>412</v>
      </c>
      <c r="L15" s="592">
        <v>6</v>
      </c>
      <c r="M15" s="592" t="s">
        <v>368</v>
      </c>
      <c r="N15" s="592" t="s">
        <v>368</v>
      </c>
      <c r="O15" s="592"/>
      <c r="P15" s="592"/>
      <c r="Q15" s="592"/>
      <c r="R15" s="663" t="s">
        <v>683</v>
      </c>
    </row>
    <row r="16" spans="2:19" ht="35.25" customHeight="1" x14ac:dyDescent="0.2">
      <c r="B16" s="668" t="s">
        <v>1766</v>
      </c>
      <c r="C16" s="670">
        <v>400632</v>
      </c>
      <c r="D16" s="480">
        <v>3</v>
      </c>
      <c r="E16" s="592">
        <v>240</v>
      </c>
      <c r="F16" s="592"/>
      <c r="G16" s="592">
        <v>110</v>
      </c>
      <c r="H16" s="592">
        <v>0.2</v>
      </c>
      <c r="I16" s="592" t="s">
        <v>310</v>
      </c>
      <c r="J16" s="592" t="s">
        <v>368</v>
      </c>
      <c r="K16" s="592" t="s">
        <v>412</v>
      </c>
      <c r="L16" s="669" t="s">
        <v>926</v>
      </c>
      <c r="M16" s="592" t="s">
        <v>368</v>
      </c>
      <c r="N16" s="592" t="s">
        <v>368</v>
      </c>
      <c r="O16" s="592"/>
      <c r="P16" s="592"/>
      <c r="Q16" s="592"/>
      <c r="R16" s="663" t="s">
        <v>683</v>
      </c>
    </row>
    <row r="17" spans="2:18" ht="35.25" customHeight="1" x14ac:dyDescent="0.2">
      <c r="B17" s="668" t="s">
        <v>1767</v>
      </c>
      <c r="C17" s="670">
        <v>400424</v>
      </c>
      <c r="D17" s="480">
        <v>4</v>
      </c>
      <c r="E17" s="592">
        <v>225</v>
      </c>
      <c r="F17" s="592"/>
      <c r="G17" s="592">
        <v>112</v>
      </c>
      <c r="H17" s="592">
        <v>0.31</v>
      </c>
      <c r="I17" s="592" t="s">
        <v>310</v>
      </c>
      <c r="J17" s="592" t="s">
        <v>368</v>
      </c>
      <c r="K17" s="670" t="s">
        <v>412</v>
      </c>
      <c r="L17" s="669" t="s">
        <v>922</v>
      </c>
      <c r="M17" s="592" t="s">
        <v>368</v>
      </c>
      <c r="N17" s="592" t="s">
        <v>368</v>
      </c>
      <c r="O17" s="592"/>
      <c r="P17" s="592"/>
      <c r="Q17" s="592"/>
      <c r="R17" s="663" t="s">
        <v>923</v>
      </c>
    </row>
    <row r="18" spans="2:18" ht="35.25" customHeight="1" x14ac:dyDescent="0.2">
      <c r="B18" s="668" t="s">
        <v>1768</v>
      </c>
      <c r="C18" s="670">
        <v>400614</v>
      </c>
      <c r="D18" s="480">
        <v>3</v>
      </c>
      <c r="E18" s="592">
        <v>200</v>
      </c>
      <c r="F18" s="592"/>
      <c r="G18" s="592">
        <v>115</v>
      </c>
      <c r="H18" s="592">
        <v>0.2</v>
      </c>
      <c r="I18" s="592" t="s">
        <v>310</v>
      </c>
      <c r="J18" s="592" t="s">
        <v>368</v>
      </c>
      <c r="K18" s="592" t="s">
        <v>412</v>
      </c>
      <c r="L18" s="669" t="s">
        <v>924</v>
      </c>
      <c r="M18" s="592" t="s">
        <v>368</v>
      </c>
      <c r="N18" s="592" t="s">
        <v>368</v>
      </c>
      <c r="O18" s="592"/>
      <c r="P18" s="592"/>
      <c r="Q18" s="592"/>
      <c r="R18" s="663" t="s">
        <v>683</v>
      </c>
    </row>
    <row r="19" spans="2:18" ht="35.25" customHeight="1" x14ac:dyDescent="0.2">
      <c r="B19" s="668" t="s">
        <v>1769</v>
      </c>
      <c r="C19" s="670">
        <v>400128</v>
      </c>
      <c r="D19" s="480" t="s">
        <v>1540</v>
      </c>
      <c r="E19" s="592">
        <v>240</v>
      </c>
      <c r="F19" s="592"/>
      <c r="G19" s="592">
        <v>80</v>
      </c>
      <c r="H19" s="592">
        <v>0.22</v>
      </c>
      <c r="I19" s="592" t="s">
        <v>310</v>
      </c>
      <c r="J19" s="592" t="s">
        <v>368</v>
      </c>
      <c r="K19" s="592" t="s">
        <v>412</v>
      </c>
      <c r="L19" s="669" t="s">
        <v>924</v>
      </c>
      <c r="M19" s="592" t="s">
        <v>368</v>
      </c>
      <c r="N19" s="592" t="s">
        <v>368</v>
      </c>
      <c r="O19" s="592"/>
      <c r="P19" s="592"/>
      <c r="Q19" s="592"/>
      <c r="R19" s="663" t="s">
        <v>683</v>
      </c>
    </row>
    <row r="20" spans="2:18" ht="35.25" customHeight="1" x14ac:dyDescent="0.2">
      <c r="B20" s="668" t="s">
        <v>1770</v>
      </c>
      <c r="C20" s="670">
        <v>400630</v>
      </c>
      <c r="D20" s="480">
        <v>3</v>
      </c>
      <c r="E20" s="592">
        <v>240</v>
      </c>
      <c r="F20" s="592"/>
      <c r="G20" s="592">
        <v>90</v>
      </c>
      <c r="H20" s="592">
        <v>0.18</v>
      </c>
      <c r="I20" s="592" t="s">
        <v>310</v>
      </c>
      <c r="J20" s="592" t="s">
        <v>368</v>
      </c>
      <c r="K20" s="592" t="s">
        <v>412</v>
      </c>
      <c r="L20" s="669" t="s">
        <v>922</v>
      </c>
      <c r="M20" s="592" t="s">
        <v>368</v>
      </c>
      <c r="N20" s="592" t="s">
        <v>368</v>
      </c>
      <c r="O20" s="592"/>
      <c r="P20" s="592"/>
      <c r="Q20" s="592"/>
      <c r="R20" s="663" t="s">
        <v>683</v>
      </c>
    </row>
    <row r="21" spans="2:18" ht="35.25" customHeight="1" x14ac:dyDescent="0.2">
      <c r="B21" s="668" t="s">
        <v>2249</v>
      </c>
      <c r="C21" s="670">
        <v>408201</v>
      </c>
      <c r="D21" s="480">
        <v>2</v>
      </c>
      <c r="E21" s="592">
        <v>270</v>
      </c>
      <c r="F21" s="592"/>
      <c r="G21" s="592">
        <v>175</v>
      </c>
      <c r="H21" s="592"/>
      <c r="I21" s="592" t="s">
        <v>310</v>
      </c>
      <c r="J21" s="592" t="s">
        <v>368</v>
      </c>
      <c r="K21" s="592" t="s">
        <v>412</v>
      </c>
      <c r="L21" s="669"/>
      <c r="M21" s="592" t="s">
        <v>368</v>
      </c>
      <c r="N21" s="592" t="s">
        <v>368</v>
      </c>
      <c r="O21" s="592" t="s">
        <v>368</v>
      </c>
      <c r="P21" s="592"/>
      <c r="Q21" s="592"/>
      <c r="R21" s="663" t="s">
        <v>684</v>
      </c>
    </row>
    <row r="22" spans="2:18" ht="35.25" customHeight="1" x14ac:dyDescent="0.2">
      <c r="B22" s="668" t="s">
        <v>2095</v>
      </c>
      <c r="C22" s="670">
        <v>400309</v>
      </c>
      <c r="D22" s="480">
        <v>2</v>
      </c>
      <c r="E22" s="592">
        <v>240</v>
      </c>
      <c r="F22" s="592"/>
      <c r="G22" s="592">
        <v>250</v>
      </c>
      <c r="H22" s="592">
        <v>0.3</v>
      </c>
      <c r="I22" s="592" t="s">
        <v>310</v>
      </c>
      <c r="J22" s="592" t="s">
        <v>368</v>
      </c>
      <c r="K22" s="592" t="s">
        <v>412</v>
      </c>
      <c r="L22" s="669" t="s">
        <v>922</v>
      </c>
      <c r="M22" s="592" t="s">
        <v>368</v>
      </c>
      <c r="N22" s="592" t="s">
        <v>368</v>
      </c>
      <c r="O22" s="592"/>
      <c r="P22" s="592"/>
      <c r="Q22" s="592" t="s">
        <v>368</v>
      </c>
      <c r="R22" s="663" t="s">
        <v>684</v>
      </c>
    </row>
    <row r="23" spans="2:18" ht="35.25" customHeight="1" x14ac:dyDescent="0.2">
      <c r="B23" s="668" t="s">
        <v>1771</v>
      </c>
      <c r="C23" s="670">
        <v>400130</v>
      </c>
      <c r="D23" s="480" t="s">
        <v>1540</v>
      </c>
      <c r="E23" s="592">
        <v>240</v>
      </c>
      <c r="F23" s="592"/>
      <c r="G23" s="592">
        <v>90</v>
      </c>
      <c r="H23" s="592">
        <v>0.25</v>
      </c>
      <c r="I23" s="592" t="s">
        <v>310</v>
      </c>
      <c r="J23" s="592" t="s">
        <v>368</v>
      </c>
      <c r="K23" s="670" t="s">
        <v>412</v>
      </c>
      <c r="L23" s="669" t="s">
        <v>928</v>
      </c>
      <c r="M23" s="592" t="s">
        <v>368</v>
      </c>
      <c r="N23" s="592" t="s">
        <v>368</v>
      </c>
      <c r="O23" s="592" t="s">
        <v>368</v>
      </c>
      <c r="P23" s="592"/>
      <c r="Q23" s="592" t="s">
        <v>368</v>
      </c>
      <c r="R23" s="663" t="s">
        <v>341</v>
      </c>
    </row>
    <row r="24" spans="2:18" ht="35.25" customHeight="1" x14ac:dyDescent="0.2">
      <c r="B24" s="668" t="s">
        <v>658</v>
      </c>
      <c r="C24" s="670">
        <v>400114</v>
      </c>
      <c r="D24" s="480">
        <v>3</v>
      </c>
      <c r="E24" s="592">
        <v>230</v>
      </c>
      <c r="F24" s="592"/>
      <c r="G24" s="592">
        <v>125</v>
      </c>
      <c r="H24" s="592">
        <v>0.2</v>
      </c>
      <c r="I24" s="592" t="s">
        <v>310</v>
      </c>
      <c r="J24" s="592" t="s">
        <v>368</v>
      </c>
      <c r="K24" s="670"/>
      <c r="L24" s="669" t="s">
        <v>926</v>
      </c>
      <c r="M24" s="592"/>
      <c r="N24" s="592" t="s">
        <v>368</v>
      </c>
      <c r="O24" s="592"/>
      <c r="P24" s="592"/>
      <c r="Q24" s="592"/>
      <c r="R24" s="663" t="s">
        <v>683</v>
      </c>
    </row>
    <row r="25" spans="2:18" ht="35.25" customHeight="1" x14ac:dyDescent="0.2">
      <c r="B25" s="668" t="s">
        <v>280</v>
      </c>
      <c r="C25" s="670">
        <v>400506</v>
      </c>
      <c r="D25" s="480">
        <v>3</v>
      </c>
      <c r="E25" s="592">
        <v>240</v>
      </c>
      <c r="F25" s="592"/>
      <c r="G25" s="592">
        <v>170</v>
      </c>
      <c r="H25" s="592">
        <v>0.41</v>
      </c>
      <c r="I25" s="592" t="s">
        <v>310</v>
      </c>
      <c r="J25" s="592" t="s">
        <v>368</v>
      </c>
      <c r="K25" s="592" t="s">
        <v>412</v>
      </c>
      <c r="L25" s="592">
        <v>6</v>
      </c>
      <c r="M25" s="592"/>
      <c r="N25" s="592" t="s">
        <v>368</v>
      </c>
      <c r="O25" s="592"/>
      <c r="P25" s="592"/>
      <c r="Q25" s="592"/>
      <c r="R25" s="663" t="s">
        <v>683</v>
      </c>
    </row>
    <row r="26" spans="2:18" ht="35.25" customHeight="1" x14ac:dyDescent="0.2">
      <c r="B26" s="668" t="s">
        <v>1772</v>
      </c>
      <c r="C26" s="670">
        <v>400601</v>
      </c>
      <c r="D26" s="480">
        <v>4</v>
      </c>
      <c r="E26" s="592">
        <v>235</v>
      </c>
      <c r="F26" s="592"/>
      <c r="G26" s="592">
        <v>95</v>
      </c>
      <c r="H26" s="592">
        <v>0.22</v>
      </c>
      <c r="I26" s="592" t="s">
        <v>310</v>
      </c>
      <c r="J26" s="592" t="s">
        <v>368</v>
      </c>
      <c r="K26" s="592" t="s">
        <v>412</v>
      </c>
      <c r="L26" s="669" t="s">
        <v>922</v>
      </c>
      <c r="M26" s="592" t="s">
        <v>368</v>
      </c>
      <c r="N26" s="592" t="s">
        <v>368</v>
      </c>
      <c r="O26" s="592"/>
      <c r="P26" s="592"/>
      <c r="Q26" s="592"/>
      <c r="R26" s="663" t="s">
        <v>923</v>
      </c>
    </row>
    <row r="27" spans="2:18" ht="35.25" customHeight="1" x14ac:dyDescent="0.2">
      <c r="B27" s="668" t="s">
        <v>1773</v>
      </c>
      <c r="C27" s="670">
        <v>400404</v>
      </c>
      <c r="D27" s="480">
        <v>3</v>
      </c>
      <c r="E27" s="592">
        <v>235</v>
      </c>
      <c r="F27" s="592"/>
      <c r="G27" s="592">
        <v>130</v>
      </c>
      <c r="H27" s="592">
        <v>0.31</v>
      </c>
      <c r="I27" s="592" t="s">
        <v>310</v>
      </c>
      <c r="J27" s="592" t="s">
        <v>368</v>
      </c>
      <c r="K27" s="592" t="s">
        <v>412</v>
      </c>
      <c r="L27" s="669" t="s">
        <v>922</v>
      </c>
      <c r="M27" s="592" t="s">
        <v>368</v>
      </c>
      <c r="N27" s="592" t="s">
        <v>368</v>
      </c>
      <c r="O27" s="592"/>
      <c r="P27" s="592"/>
      <c r="Q27" s="592"/>
      <c r="R27" s="663" t="s">
        <v>683</v>
      </c>
    </row>
    <row r="28" spans="2:18" ht="35.25" customHeight="1" x14ac:dyDescent="0.2">
      <c r="B28" s="668" t="s">
        <v>1774</v>
      </c>
      <c r="C28" s="670">
        <v>400109</v>
      </c>
      <c r="D28" s="480">
        <v>3</v>
      </c>
      <c r="E28" s="592">
        <v>240</v>
      </c>
      <c r="F28" s="592"/>
      <c r="G28" s="592">
        <v>85</v>
      </c>
      <c r="H28" s="592">
        <v>0.18</v>
      </c>
      <c r="I28" s="592" t="s">
        <v>310</v>
      </c>
      <c r="J28" s="592" t="s">
        <v>368</v>
      </c>
      <c r="K28" s="670"/>
      <c r="L28" s="669" t="s">
        <v>924</v>
      </c>
      <c r="M28" s="592" t="s">
        <v>368</v>
      </c>
      <c r="N28" s="592" t="s">
        <v>368</v>
      </c>
      <c r="O28" s="592"/>
      <c r="P28" s="592"/>
      <c r="Q28" s="592"/>
      <c r="R28" s="663" t="s">
        <v>683</v>
      </c>
    </row>
    <row r="29" spans="2:18" ht="35.25" customHeight="1" x14ac:dyDescent="0.2">
      <c r="B29" s="668" t="s">
        <v>2096</v>
      </c>
      <c r="C29" s="670">
        <v>400615</v>
      </c>
      <c r="D29" s="480">
        <v>4</v>
      </c>
      <c r="E29" s="592">
        <v>240</v>
      </c>
      <c r="F29" s="592"/>
      <c r="G29" s="592">
        <v>100</v>
      </c>
      <c r="H29" s="592">
        <v>0.18</v>
      </c>
      <c r="I29" s="592" t="s">
        <v>310</v>
      </c>
      <c r="J29" s="592" t="s">
        <v>368</v>
      </c>
      <c r="K29" s="670"/>
      <c r="L29" s="669" t="s">
        <v>922</v>
      </c>
      <c r="M29" s="592"/>
      <c r="N29" s="592" t="s">
        <v>368</v>
      </c>
      <c r="O29" s="592"/>
      <c r="P29" s="592"/>
      <c r="Q29" s="592"/>
      <c r="R29" s="663" t="s">
        <v>683</v>
      </c>
    </row>
    <row r="30" spans="2:18" ht="35.25" customHeight="1" x14ac:dyDescent="0.2">
      <c r="B30" s="668" t="s">
        <v>2279</v>
      </c>
      <c r="C30" s="670">
        <v>400133</v>
      </c>
      <c r="D30" s="480">
        <v>2</v>
      </c>
      <c r="E30" s="592">
        <v>230</v>
      </c>
      <c r="F30" s="592"/>
      <c r="G30" s="592">
        <v>100</v>
      </c>
      <c r="H30" s="592"/>
      <c r="I30" s="592" t="s">
        <v>310</v>
      </c>
      <c r="J30" s="592" t="s">
        <v>368</v>
      </c>
      <c r="K30" s="670" t="s">
        <v>412</v>
      </c>
      <c r="L30" s="669"/>
      <c r="M30" s="592"/>
      <c r="N30" s="592" t="s">
        <v>368</v>
      </c>
      <c r="O30" s="592"/>
      <c r="P30" s="592"/>
      <c r="Q30" s="592"/>
      <c r="R30" s="663" t="s">
        <v>683</v>
      </c>
    </row>
    <row r="31" spans="2:18" ht="35.25" customHeight="1" x14ac:dyDescent="0.2">
      <c r="B31" s="668" t="s">
        <v>1775</v>
      </c>
      <c r="C31" s="670">
        <v>400405</v>
      </c>
      <c r="D31" s="480">
        <v>4</v>
      </c>
      <c r="E31" s="592">
        <v>235</v>
      </c>
      <c r="F31" s="592"/>
      <c r="G31" s="592">
        <v>85</v>
      </c>
      <c r="H31" s="592">
        <v>0.28000000000000003</v>
      </c>
      <c r="I31" s="592" t="s">
        <v>310</v>
      </c>
      <c r="J31" s="592" t="s">
        <v>368</v>
      </c>
      <c r="K31" s="592" t="s">
        <v>412</v>
      </c>
      <c r="L31" s="669" t="s">
        <v>922</v>
      </c>
      <c r="M31" s="592" t="s">
        <v>368</v>
      </c>
      <c r="N31" s="592" t="s">
        <v>368</v>
      </c>
      <c r="O31" s="592"/>
      <c r="P31" s="592"/>
      <c r="Q31" s="592"/>
      <c r="R31" s="663" t="s">
        <v>683</v>
      </c>
    </row>
    <row r="32" spans="2:18" ht="35.25" customHeight="1" x14ac:dyDescent="0.2">
      <c r="B32" s="668" t="s">
        <v>1776</v>
      </c>
      <c r="C32" s="670">
        <v>400127</v>
      </c>
      <c r="D32" s="480" t="s">
        <v>370</v>
      </c>
      <c r="E32" s="592">
        <v>200</v>
      </c>
      <c r="F32" s="592"/>
      <c r="G32" s="592">
        <v>113</v>
      </c>
      <c r="H32" s="592">
        <v>0.25</v>
      </c>
      <c r="I32" s="592" t="s">
        <v>310</v>
      </c>
      <c r="J32" s="592" t="s">
        <v>368</v>
      </c>
      <c r="K32" s="592" t="s">
        <v>412</v>
      </c>
      <c r="L32" s="669" t="s">
        <v>924</v>
      </c>
      <c r="M32" s="592"/>
      <c r="N32" s="592" t="s">
        <v>368</v>
      </c>
      <c r="O32" s="592"/>
      <c r="P32" s="592"/>
      <c r="Q32" s="592"/>
      <c r="R32" s="663" t="s">
        <v>923</v>
      </c>
    </row>
    <row r="33" spans="2:18" ht="35.25" customHeight="1" x14ac:dyDescent="0.2">
      <c r="B33" s="668" t="s">
        <v>1777</v>
      </c>
      <c r="C33" s="670">
        <v>400629</v>
      </c>
      <c r="D33" s="480">
        <v>3</v>
      </c>
      <c r="E33" s="592">
        <v>240</v>
      </c>
      <c r="F33" s="592"/>
      <c r="G33" s="592">
        <v>90</v>
      </c>
      <c r="H33" s="592">
        <v>0.2</v>
      </c>
      <c r="I33" s="592" t="s">
        <v>310</v>
      </c>
      <c r="J33" s="592" t="s">
        <v>368</v>
      </c>
      <c r="K33" s="592" t="s">
        <v>412</v>
      </c>
      <c r="L33" s="669" t="s">
        <v>924</v>
      </c>
      <c r="M33" s="592" t="s">
        <v>368</v>
      </c>
      <c r="N33" s="592" t="s">
        <v>368</v>
      </c>
      <c r="O33" s="592"/>
      <c r="P33" s="592"/>
      <c r="Q33" s="592"/>
      <c r="R33" s="663" t="s">
        <v>683</v>
      </c>
    </row>
    <row r="34" spans="2:18" ht="35.25" customHeight="1" x14ac:dyDescent="0.2">
      <c r="B34" s="668" t="s">
        <v>1778</v>
      </c>
      <c r="C34" s="670">
        <v>400201</v>
      </c>
      <c r="D34" s="480">
        <v>3</v>
      </c>
      <c r="E34" s="592">
        <v>225</v>
      </c>
      <c r="F34" s="592"/>
      <c r="G34" s="592">
        <v>106</v>
      </c>
      <c r="H34" s="592">
        <v>0.44</v>
      </c>
      <c r="I34" s="592" t="s">
        <v>310</v>
      </c>
      <c r="J34" s="592" t="s">
        <v>368</v>
      </c>
      <c r="K34" s="592" t="s">
        <v>412</v>
      </c>
      <c r="L34" s="592" t="s">
        <v>922</v>
      </c>
      <c r="M34" s="592"/>
      <c r="N34" s="592"/>
      <c r="O34" s="592"/>
      <c r="P34" s="592"/>
      <c r="Q34" s="592"/>
      <c r="R34" s="663" t="s">
        <v>923</v>
      </c>
    </row>
    <row r="35" spans="2:18" ht="35.25" customHeight="1" x14ac:dyDescent="0.2">
      <c r="B35" s="668" t="s">
        <v>442</v>
      </c>
      <c r="C35" s="670">
        <v>400101</v>
      </c>
      <c r="D35" s="480">
        <v>1</v>
      </c>
      <c r="E35" s="592">
        <v>235</v>
      </c>
      <c r="F35" s="592"/>
      <c r="G35" s="592">
        <v>72</v>
      </c>
      <c r="H35" s="592">
        <v>0.16</v>
      </c>
      <c r="I35" s="592" t="s">
        <v>310</v>
      </c>
      <c r="J35" s="592" t="s">
        <v>368</v>
      </c>
      <c r="K35" s="592" t="s">
        <v>412</v>
      </c>
      <c r="L35" s="669" t="s">
        <v>924</v>
      </c>
      <c r="M35" s="592" t="s">
        <v>368</v>
      </c>
      <c r="N35" s="592"/>
      <c r="O35" s="592"/>
      <c r="P35" s="592"/>
      <c r="Q35" s="592"/>
      <c r="R35" s="663" t="s">
        <v>923</v>
      </c>
    </row>
    <row r="36" spans="2:18" ht="35.25" customHeight="1" x14ac:dyDescent="0.2">
      <c r="B36" s="668" t="s">
        <v>1779</v>
      </c>
      <c r="C36" s="670">
        <v>400102</v>
      </c>
      <c r="D36" s="480">
        <v>2</v>
      </c>
      <c r="E36" s="592">
        <v>235</v>
      </c>
      <c r="F36" s="592"/>
      <c r="G36" s="592">
        <v>94</v>
      </c>
      <c r="H36" s="592">
        <v>0.17</v>
      </c>
      <c r="I36" s="592" t="s">
        <v>310</v>
      </c>
      <c r="J36" s="592" t="s">
        <v>368</v>
      </c>
      <c r="K36" s="592" t="s">
        <v>412</v>
      </c>
      <c r="L36" s="669" t="s">
        <v>926</v>
      </c>
      <c r="M36" s="592"/>
      <c r="N36" s="592"/>
      <c r="O36" s="592"/>
      <c r="P36" s="592"/>
      <c r="Q36" s="592"/>
      <c r="R36" s="663" t="s">
        <v>923</v>
      </c>
    </row>
    <row r="37" spans="2:18" ht="35.25" customHeight="1" x14ac:dyDescent="0.2">
      <c r="B37" s="668" t="s">
        <v>2097</v>
      </c>
      <c r="C37" s="670">
        <v>400206</v>
      </c>
      <c r="D37" s="480" t="s">
        <v>370</v>
      </c>
      <c r="E37" s="592">
        <v>240</v>
      </c>
      <c r="F37" s="592"/>
      <c r="G37" s="592"/>
      <c r="H37" s="592"/>
      <c r="I37" s="592" t="s">
        <v>310</v>
      </c>
      <c r="J37" s="592" t="s">
        <v>368</v>
      </c>
      <c r="K37" s="592" t="s">
        <v>412</v>
      </c>
      <c r="L37" s="669" t="s">
        <v>924</v>
      </c>
      <c r="M37" s="592"/>
      <c r="N37" s="592" t="s">
        <v>368</v>
      </c>
      <c r="O37" s="592"/>
      <c r="P37" s="592"/>
      <c r="Q37" s="592" t="s">
        <v>368</v>
      </c>
      <c r="R37" s="663" t="s">
        <v>684</v>
      </c>
    </row>
    <row r="38" spans="2:18" ht="35.25" customHeight="1" x14ac:dyDescent="0.2">
      <c r="B38" s="668" t="s">
        <v>2098</v>
      </c>
      <c r="C38" s="670">
        <v>40422</v>
      </c>
      <c r="D38" s="480" t="s">
        <v>370</v>
      </c>
      <c r="E38" s="592">
        <v>240</v>
      </c>
      <c r="F38" s="592"/>
      <c r="G38" s="592"/>
      <c r="H38" s="592"/>
      <c r="I38" s="592" t="s">
        <v>310</v>
      </c>
      <c r="J38" s="592" t="s">
        <v>368</v>
      </c>
      <c r="K38" s="592" t="s">
        <v>412</v>
      </c>
      <c r="L38" s="669" t="s">
        <v>924</v>
      </c>
      <c r="M38" s="592"/>
      <c r="N38" s="592" t="s">
        <v>368</v>
      </c>
      <c r="O38" s="592"/>
      <c r="P38" s="592"/>
      <c r="Q38" s="592" t="s">
        <v>368</v>
      </c>
      <c r="R38" s="663" t="s">
        <v>684</v>
      </c>
    </row>
    <row r="39" spans="2:18" ht="35.25" customHeight="1" x14ac:dyDescent="0.2">
      <c r="B39" s="668" t="s">
        <v>2099</v>
      </c>
      <c r="C39" s="670">
        <v>400504</v>
      </c>
      <c r="D39" s="480" t="s">
        <v>370</v>
      </c>
      <c r="E39" s="592">
        <v>210</v>
      </c>
      <c r="F39" s="592"/>
      <c r="G39" s="592"/>
      <c r="H39" s="592"/>
      <c r="I39" s="592" t="s">
        <v>310</v>
      </c>
      <c r="J39" s="592" t="s">
        <v>368</v>
      </c>
      <c r="K39" s="592" t="s">
        <v>412</v>
      </c>
      <c r="L39" s="669" t="s">
        <v>924</v>
      </c>
      <c r="M39" s="592" t="s">
        <v>368</v>
      </c>
      <c r="N39" s="592" t="s">
        <v>368</v>
      </c>
      <c r="O39" s="592"/>
      <c r="P39" s="592"/>
      <c r="Q39" s="592" t="s">
        <v>368</v>
      </c>
      <c r="R39" s="663" t="s">
        <v>684</v>
      </c>
    </row>
    <row r="40" spans="2:18" ht="35.25" customHeight="1" x14ac:dyDescent="0.2">
      <c r="B40" s="668" t="s">
        <v>2100</v>
      </c>
      <c r="C40" s="670">
        <v>400505</v>
      </c>
      <c r="D40" s="480" t="s">
        <v>370</v>
      </c>
      <c r="E40" s="592">
        <v>210</v>
      </c>
      <c r="F40" s="592"/>
      <c r="G40" s="592"/>
      <c r="H40" s="592"/>
      <c r="I40" s="592" t="s">
        <v>310</v>
      </c>
      <c r="J40" s="592" t="s">
        <v>368</v>
      </c>
      <c r="K40" s="592" t="s">
        <v>412</v>
      </c>
      <c r="L40" s="669" t="s">
        <v>924</v>
      </c>
      <c r="M40" s="592" t="s">
        <v>368</v>
      </c>
      <c r="N40" s="592" t="s">
        <v>368</v>
      </c>
      <c r="O40" s="592"/>
      <c r="P40" s="592"/>
      <c r="Q40" s="592" t="s">
        <v>368</v>
      </c>
      <c r="R40" s="663" t="s">
        <v>684</v>
      </c>
    </row>
    <row r="41" spans="2:18" ht="35.25" customHeight="1" x14ac:dyDescent="0.2">
      <c r="B41" s="668" t="s">
        <v>1780</v>
      </c>
      <c r="C41" s="670">
        <v>400118</v>
      </c>
      <c r="D41" s="480">
        <v>2</v>
      </c>
      <c r="E41" s="592">
        <v>235</v>
      </c>
      <c r="F41" s="592"/>
      <c r="G41" s="592">
        <v>125</v>
      </c>
      <c r="H41" s="592">
        <v>0.37</v>
      </c>
      <c r="I41" s="592" t="s">
        <v>310</v>
      </c>
      <c r="J41" s="592" t="s">
        <v>368</v>
      </c>
      <c r="K41" s="592" t="s">
        <v>412</v>
      </c>
      <c r="L41" s="669" t="s">
        <v>924</v>
      </c>
      <c r="M41" s="592" t="s">
        <v>368</v>
      </c>
      <c r="N41" s="592" t="s">
        <v>368</v>
      </c>
      <c r="O41" s="592"/>
      <c r="P41" s="592"/>
      <c r="Q41" s="592"/>
      <c r="R41" s="663" t="s">
        <v>683</v>
      </c>
    </row>
    <row r="42" spans="2:18" ht="35.25" customHeight="1" x14ac:dyDescent="0.2">
      <c r="B42" s="668" t="s">
        <v>349</v>
      </c>
      <c r="C42" s="670">
        <v>400124</v>
      </c>
      <c r="D42" s="480" t="s">
        <v>370</v>
      </c>
      <c r="E42" s="592">
        <v>240</v>
      </c>
      <c r="F42" s="592"/>
      <c r="G42" s="592"/>
      <c r="H42" s="592"/>
      <c r="I42" s="592" t="s">
        <v>310</v>
      </c>
      <c r="J42" s="592" t="s">
        <v>368</v>
      </c>
      <c r="K42" s="592" t="s">
        <v>412</v>
      </c>
      <c r="L42" s="669" t="s">
        <v>924</v>
      </c>
      <c r="M42" s="592" t="s">
        <v>368</v>
      </c>
      <c r="N42" s="592" t="s">
        <v>368</v>
      </c>
      <c r="O42" s="592"/>
      <c r="P42" s="592"/>
      <c r="Q42" s="592" t="s">
        <v>368</v>
      </c>
      <c r="R42" s="663" t="s">
        <v>684</v>
      </c>
    </row>
    <row r="43" spans="2:18" ht="35.25" customHeight="1" x14ac:dyDescent="0.2">
      <c r="B43" s="668" t="s">
        <v>2101</v>
      </c>
      <c r="C43" s="670">
        <v>400306</v>
      </c>
      <c r="D43" s="480">
        <v>1</v>
      </c>
      <c r="E43" s="592">
        <v>240</v>
      </c>
      <c r="F43" s="592"/>
      <c r="G43" s="592"/>
      <c r="H43" s="592"/>
      <c r="I43" s="592" t="s">
        <v>310</v>
      </c>
      <c r="J43" s="592" t="s">
        <v>368</v>
      </c>
      <c r="K43" s="592" t="s">
        <v>412</v>
      </c>
      <c r="L43" s="669" t="s">
        <v>924</v>
      </c>
      <c r="M43" s="592" t="s">
        <v>368</v>
      </c>
      <c r="N43" s="592" t="s">
        <v>368</v>
      </c>
      <c r="O43" s="592"/>
      <c r="P43" s="592"/>
      <c r="Q43" s="592" t="s">
        <v>368</v>
      </c>
      <c r="R43" s="663" t="s">
        <v>684</v>
      </c>
    </row>
    <row r="44" spans="2:18" ht="35.25" customHeight="1" x14ac:dyDescent="0.2">
      <c r="B44" s="668" t="s">
        <v>405</v>
      </c>
      <c r="C44" s="670">
        <v>400116</v>
      </c>
      <c r="D44" s="480">
        <v>4</v>
      </c>
      <c r="E44" s="592">
        <v>225</v>
      </c>
      <c r="F44" s="592"/>
      <c r="G44" s="592">
        <v>120</v>
      </c>
      <c r="H44" s="592">
        <v>0.25</v>
      </c>
      <c r="I44" s="592" t="s">
        <v>310</v>
      </c>
      <c r="J44" s="592" t="s">
        <v>368</v>
      </c>
      <c r="K44" s="670" t="s">
        <v>412</v>
      </c>
      <c r="L44" s="669" t="s">
        <v>926</v>
      </c>
      <c r="M44" s="592"/>
      <c r="N44" s="592" t="s">
        <v>368</v>
      </c>
      <c r="O44" s="592"/>
      <c r="P44" s="592"/>
      <c r="Q44" s="592"/>
      <c r="R44" s="663" t="s">
        <v>683</v>
      </c>
    </row>
    <row r="45" spans="2:18" ht="35.25" customHeight="1" x14ac:dyDescent="0.2">
      <c r="B45" s="668" t="s">
        <v>1781</v>
      </c>
      <c r="C45" s="670">
        <v>400508</v>
      </c>
      <c r="D45" s="480">
        <v>3</v>
      </c>
      <c r="E45" s="592">
        <v>230</v>
      </c>
      <c r="F45" s="592"/>
      <c r="G45" s="592">
        <v>163</v>
      </c>
      <c r="H45" s="592">
        <v>0.32</v>
      </c>
      <c r="I45" s="592" t="s">
        <v>310</v>
      </c>
      <c r="J45" s="592" t="s">
        <v>368</v>
      </c>
      <c r="K45" s="670" t="s">
        <v>412</v>
      </c>
      <c r="L45" s="592" t="s">
        <v>922</v>
      </c>
      <c r="M45" s="592" t="s">
        <v>368</v>
      </c>
      <c r="N45" s="592" t="s">
        <v>368</v>
      </c>
      <c r="O45" s="592"/>
      <c r="P45" s="592"/>
      <c r="Q45" s="592"/>
      <c r="R45" s="663" t="s">
        <v>923</v>
      </c>
    </row>
    <row r="46" spans="2:18" ht="35.25" customHeight="1" x14ac:dyDescent="0.2">
      <c r="B46" s="668" t="s">
        <v>1782</v>
      </c>
      <c r="C46" s="670">
        <v>400129</v>
      </c>
      <c r="D46" s="480">
        <v>0</v>
      </c>
      <c r="E46" s="592">
        <v>200</v>
      </c>
      <c r="F46" s="592"/>
      <c r="G46" s="592">
        <v>110</v>
      </c>
      <c r="H46" s="592">
        <v>0.21</v>
      </c>
      <c r="I46" s="592" t="s">
        <v>310</v>
      </c>
      <c r="J46" s="592" t="s">
        <v>368</v>
      </c>
      <c r="K46" s="670" t="s">
        <v>412</v>
      </c>
      <c r="L46" s="669" t="s">
        <v>928</v>
      </c>
      <c r="M46" s="592" t="s">
        <v>368</v>
      </c>
      <c r="N46" s="592" t="s">
        <v>368</v>
      </c>
      <c r="O46" s="592"/>
      <c r="P46" s="592"/>
      <c r="Q46" s="592"/>
      <c r="R46" s="663" t="s">
        <v>684</v>
      </c>
    </row>
    <row r="47" spans="2:18" ht="35.25" customHeight="1" x14ac:dyDescent="0.2">
      <c r="B47" s="668" t="s">
        <v>2106</v>
      </c>
      <c r="C47" s="670">
        <v>400132</v>
      </c>
      <c r="D47" s="480">
        <v>0</v>
      </c>
      <c r="E47" s="592">
        <v>245</v>
      </c>
      <c r="F47" s="592"/>
      <c r="G47" s="592">
        <v>115</v>
      </c>
      <c r="H47" s="592">
        <v>0.3</v>
      </c>
      <c r="I47" s="592" t="s">
        <v>310</v>
      </c>
      <c r="J47" s="592" t="s">
        <v>368</v>
      </c>
      <c r="K47" s="670" t="s">
        <v>412</v>
      </c>
      <c r="L47" s="669"/>
      <c r="M47" s="592" t="s">
        <v>368</v>
      </c>
      <c r="N47" s="592" t="s">
        <v>368</v>
      </c>
      <c r="O47" s="592"/>
      <c r="P47" s="592"/>
      <c r="Q47" s="592"/>
      <c r="R47" s="663" t="s">
        <v>684</v>
      </c>
    </row>
    <row r="48" spans="2:18" ht="35.25" customHeight="1" x14ac:dyDescent="0.2">
      <c r="B48" s="668" t="s">
        <v>2107</v>
      </c>
      <c r="C48" s="670">
        <v>400207</v>
      </c>
      <c r="D48" s="480">
        <v>0</v>
      </c>
      <c r="E48" s="592">
        <v>245</v>
      </c>
      <c r="F48" s="592"/>
      <c r="G48" s="592">
        <v>100</v>
      </c>
      <c r="H48" s="592">
        <v>0.4</v>
      </c>
      <c r="I48" s="592" t="s">
        <v>310</v>
      </c>
      <c r="J48" s="592" t="s">
        <v>368</v>
      </c>
      <c r="K48" s="670" t="s">
        <v>412</v>
      </c>
      <c r="L48" s="669"/>
      <c r="M48" s="592" t="s">
        <v>368</v>
      </c>
      <c r="N48" s="592" t="s">
        <v>368</v>
      </c>
      <c r="O48" s="592"/>
      <c r="P48" s="592"/>
      <c r="Q48" s="592"/>
      <c r="R48" s="663" t="s">
        <v>684</v>
      </c>
    </row>
    <row r="49" spans="2:18" ht="35.25" customHeight="1" x14ac:dyDescent="0.2">
      <c r="B49" s="668" t="s">
        <v>1783</v>
      </c>
      <c r="C49" s="670">
        <v>400507</v>
      </c>
      <c r="D49" s="480">
        <v>4</v>
      </c>
      <c r="E49" s="592">
        <v>230</v>
      </c>
      <c r="F49" s="592"/>
      <c r="G49" s="592">
        <v>170</v>
      </c>
      <c r="H49" s="592">
        <v>0.35</v>
      </c>
      <c r="I49" s="592" t="s">
        <v>310</v>
      </c>
      <c r="J49" s="592" t="s">
        <v>368</v>
      </c>
      <c r="K49" s="670" t="s">
        <v>412</v>
      </c>
      <c r="L49" s="592" t="s">
        <v>922</v>
      </c>
      <c r="M49" s="592" t="s">
        <v>368</v>
      </c>
      <c r="N49" s="592" t="s">
        <v>368</v>
      </c>
      <c r="O49" s="592"/>
      <c r="P49" s="592"/>
      <c r="Q49" s="592"/>
      <c r="R49" s="663" t="s">
        <v>923</v>
      </c>
    </row>
    <row r="50" spans="2:18" ht="35.25" customHeight="1" x14ac:dyDescent="0.2">
      <c r="B50" s="668" t="s">
        <v>1784</v>
      </c>
      <c r="C50" s="670">
        <v>400402</v>
      </c>
      <c r="D50" s="480">
        <v>4</v>
      </c>
      <c r="E50" s="592">
        <v>235</v>
      </c>
      <c r="F50" s="592"/>
      <c r="G50" s="592">
        <v>75</v>
      </c>
      <c r="H50" s="592">
        <v>0.18</v>
      </c>
      <c r="I50" s="592" t="s">
        <v>310</v>
      </c>
      <c r="J50" s="592" t="s">
        <v>368</v>
      </c>
      <c r="K50" s="592" t="s">
        <v>412</v>
      </c>
      <c r="L50" s="592" t="s">
        <v>922</v>
      </c>
      <c r="M50" s="592" t="s">
        <v>368</v>
      </c>
      <c r="N50" s="592" t="s">
        <v>368</v>
      </c>
      <c r="O50" s="592"/>
      <c r="P50" s="592"/>
      <c r="Q50" s="592"/>
      <c r="R50" s="663" t="s">
        <v>923</v>
      </c>
    </row>
    <row r="51" spans="2:18" ht="35.25" customHeight="1" x14ac:dyDescent="0.2">
      <c r="B51" s="668" t="s">
        <v>1785</v>
      </c>
      <c r="C51" s="670">
        <v>400302</v>
      </c>
      <c r="D51" s="480">
        <v>5</v>
      </c>
      <c r="E51" s="592">
        <v>230</v>
      </c>
      <c r="F51" s="592"/>
      <c r="G51" s="592">
        <v>260</v>
      </c>
      <c r="H51" s="592">
        <v>0.33</v>
      </c>
      <c r="I51" s="592" t="s">
        <v>310</v>
      </c>
      <c r="J51" s="592" t="s">
        <v>368</v>
      </c>
      <c r="K51" s="592" t="s">
        <v>412</v>
      </c>
      <c r="L51" s="669" t="s">
        <v>926</v>
      </c>
      <c r="M51" s="592" t="s">
        <v>368</v>
      </c>
      <c r="N51" s="592" t="s">
        <v>368</v>
      </c>
      <c r="O51" s="592"/>
      <c r="P51" s="592"/>
      <c r="Q51" s="592"/>
      <c r="R51" s="663" t="s">
        <v>683</v>
      </c>
    </row>
    <row r="52" spans="2:18" ht="35.25" customHeight="1" x14ac:dyDescent="0.2">
      <c r="B52" s="668" t="s">
        <v>1786</v>
      </c>
      <c r="C52" s="670">
        <v>400406</v>
      </c>
      <c r="D52" s="480">
        <v>4</v>
      </c>
      <c r="E52" s="592">
        <v>205</v>
      </c>
      <c r="F52" s="592"/>
      <c r="G52" s="592">
        <v>115</v>
      </c>
      <c r="H52" s="592">
        <v>0.2</v>
      </c>
      <c r="I52" s="592" t="s">
        <v>310</v>
      </c>
      <c r="J52" s="592" t="s">
        <v>368</v>
      </c>
      <c r="K52" s="592" t="s">
        <v>412</v>
      </c>
      <c r="L52" s="592" t="s">
        <v>922</v>
      </c>
      <c r="M52" s="592" t="s">
        <v>368</v>
      </c>
      <c r="N52" s="592" t="s">
        <v>368</v>
      </c>
      <c r="O52" s="592"/>
      <c r="P52" s="592"/>
      <c r="Q52" s="592"/>
      <c r="R52" s="663" t="s">
        <v>923</v>
      </c>
    </row>
    <row r="53" spans="2:18" ht="35.25" customHeight="1" x14ac:dyDescent="0.2">
      <c r="B53" s="668" t="s">
        <v>1787</v>
      </c>
      <c r="C53" s="670">
        <v>400619</v>
      </c>
      <c r="D53" s="480">
        <v>3</v>
      </c>
      <c r="E53" s="592">
        <v>230</v>
      </c>
      <c r="F53" s="592"/>
      <c r="G53" s="592">
        <v>95</v>
      </c>
      <c r="H53" s="592">
        <v>0.21</v>
      </c>
      <c r="I53" s="592" t="s">
        <v>310</v>
      </c>
      <c r="J53" s="592" t="s">
        <v>368</v>
      </c>
      <c r="K53" s="592" t="s">
        <v>412</v>
      </c>
      <c r="L53" s="669" t="s">
        <v>924</v>
      </c>
      <c r="M53" s="592" t="s">
        <v>368</v>
      </c>
      <c r="N53" s="592" t="s">
        <v>368</v>
      </c>
      <c r="O53" s="592"/>
      <c r="P53" s="592"/>
      <c r="Q53" s="592"/>
      <c r="R53" s="663" t="s">
        <v>683</v>
      </c>
    </row>
    <row r="54" spans="2:18" ht="35.25" customHeight="1" x14ac:dyDescent="0.2">
      <c r="B54" s="668" t="s">
        <v>1788</v>
      </c>
      <c r="C54" s="670">
        <v>400125</v>
      </c>
      <c r="D54" s="480">
        <v>2</v>
      </c>
      <c r="E54" s="592">
        <v>238</v>
      </c>
      <c r="F54" s="592"/>
      <c r="G54" s="592">
        <v>145</v>
      </c>
      <c r="H54" s="592">
        <v>0.35</v>
      </c>
      <c r="I54" s="592" t="s">
        <v>310</v>
      </c>
      <c r="J54" s="592" t="s">
        <v>368</v>
      </c>
      <c r="K54" s="592" t="s">
        <v>412</v>
      </c>
      <c r="L54" s="669" t="s">
        <v>924</v>
      </c>
      <c r="M54" s="592" t="s">
        <v>368</v>
      </c>
      <c r="N54" s="592" t="s">
        <v>368</v>
      </c>
      <c r="O54" s="592"/>
      <c r="P54" s="592"/>
      <c r="Q54" s="592"/>
      <c r="R54" s="663" t="s">
        <v>683</v>
      </c>
    </row>
    <row r="55" spans="2:18" ht="35.25" customHeight="1" x14ac:dyDescent="0.2">
      <c r="B55" s="668" t="s">
        <v>1789</v>
      </c>
      <c r="C55" s="670">
        <v>400425</v>
      </c>
      <c r="D55" s="480">
        <v>3</v>
      </c>
      <c r="E55" s="592">
        <v>240</v>
      </c>
      <c r="F55" s="592"/>
      <c r="G55" s="592">
        <v>145</v>
      </c>
      <c r="H55" s="592">
        <v>0.24</v>
      </c>
      <c r="I55" s="592" t="s">
        <v>310</v>
      </c>
      <c r="J55" s="592" t="s">
        <v>368</v>
      </c>
      <c r="K55" s="592" t="s">
        <v>412</v>
      </c>
      <c r="L55" s="669" t="s">
        <v>924</v>
      </c>
      <c r="M55" s="592" t="s">
        <v>368</v>
      </c>
      <c r="N55" s="592" t="s">
        <v>368</v>
      </c>
      <c r="O55" s="592"/>
      <c r="P55" s="592"/>
      <c r="Q55" s="592"/>
      <c r="R55" s="663" t="s">
        <v>683</v>
      </c>
    </row>
    <row r="56" spans="2:18" ht="35.25" customHeight="1" x14ac:dyDescent="0.2">
      <c r="B56" s="668" t="s">
        <v>1790</v>
      </c>
      <c r="C56" s="670">
        <v>400106</v>
      </c>
      <c r="D56" s="480">
        <v>2</v>
      </c>
      <c r="E56" s="592">
        <v>230</v>
      </c>
      <c r="F56" s="592"/>
      <c r="G56" s="592">
        <v>95</v>
      </c>
      <c r="H56" s="592">
        <v>0.21</v>
      </c>
      <c r="I56" s="592" t="s">
        <v>310</v>
      </c>
      <c r="J56" s="592" t="s">
        <v>368</v>
      </c>
      <c r="K56" s="592" t="s">
        <v>412</v>
      </c>
      <c r="L56" s="669" t="s">
        <v>924</v>
      </c>
      <c r="M56" s="592" t="s">
        <v>368</v>
      </c>
      <c r="N56" s="592" t="s">
        <v>368</v>
      </c>
      <c r="O56" s="592"/>
      <c r="P56" s="592"/>
      <c r="Q56" s="592"/>
      <c r="R56" s="663" t="s">
        <v>683</v>
      </c>
    </row>
    <row r="57" spans="2:18" ht="35.25" customHeight="1" x14ac:dyDescent="0.2">
      <c r="B57" s="668" t="s">
        <v>1791</v>
      </c>
      <c r="C57" s="670">
        <v>400613</v>
      </c>
      <c r="D57" s="480">
        <v>3</v>
      </c>
      <c r="E57" s="592">
        <v>230</v>
      </c>
      <c r="F57" s="592"/>
      <c r="G57" s="592">
        <v>95</v>
      </c>
      <c r="H57" s="592">
        <v>0.21</v>
      </c>
      <c r="I57" s="592" t="s">
        <v>310</v>
      </c>
      <c r="J57" s="592" t="s">
        <v>368</v>
      </c>
      <c r="K57" s="592" t="s">
        <v>412</v>
      </c>
      <c r="L57" s="669" t="s">
        <v>924</v>
      </c>
      <c r="M57" s="592" t="s">
        <v>368</v>
      </c>
      <c r="N57" s="592" t="s">
        <v>368</v>
      </c>
      <c r="O57" s="592"/>
      <c r="P57" s="592"/>
      <c r="Q57" s="592"/>
      <c r="R57" s="663" t="s">
        <v>683</v>
      </c>
    </row>
    <row r="58" spans="2:18" ht="35.25" customHeight="1" x14ac:dyDescent="0.2">
      <c r="B58" s="668" t="s">
        <v>2247</v>
      </c>
      <c r="C58" s="670">
        <v>400134</v>
      </c>
      <c r="D58" s="480">
        <v>1</v>
      </c>
      <c r="E58" s="592">
        <v>230</v>
      </c>
      <c r="F58" s="592"/>
      <c r="G58" s="592">
        <v>95</v>
      </c>
      <c r="H58" s="592"/>
      <c r="I58" s="592" t="s">
        <v>310</v>
      </c>
      <c r="J58" s="592" t="s">
        <v>368</v>
      </c>
      <c r="K58" s="592" t="s">
        <v>412</v>
      </c>
      <c r="L58" s="669"/>
      <c r="M58" s="592"/>
      <c r="N58" s="592"/>
      <c r="O58" s="592"/>
      <c r="P58" s="592"/>
      <c r="Q58" s="592"/>
      <c r="R58" s="663" t="s">
        <v>683</v>
      </c>
    </row>
    <row r="59" spans="2:18" ht="35.25" customHeight="1" x14ac:dyDescent="0.2">
      <c r="B59" s="668" t="s">
        <v>1792</v>
      </c>
      <c r="C59" s="670">
        <v>400105</v>
      </c>
      <c r="D59" s="480">
        <v>5</v>
      </c>
      <c r="E59" s="592">
        <v>235</v>
      </c>
      <c r="F59" s="592"/>
      <c r="G59" s="592">
        <v>75</v>
      </c>
      <c r="H59" s="592">
        <v>0.16</v>
      </c>
      <c r="I59" s="592" t="s">
        <v>929</v>
      </c>
      <c r="J59" s="592" t="s">
        <v>368</v>
      </c>
      <c r="K59" s="592" t="s">
        <v>412</v>
      </c>
      <c r="L59" s="592" t="s">
        <v>922</v>
      </c>
      <c r="M59" s="592"/>
      <c r="N59" s="592"/>
      <c r="O59" s="592"/>
      <c r="P59" s="592"/>
      <c r="Q59" s="592"/>
      <c r="R59" s="663" t="s">
        <v>923</v>
      </c>
    </row>
    <row r="60" spans="2:18" ht="35.25" customHeight="1" x14ac:dyDescent="0.2">
      <c r="B60" s="668" t="s">
        <v>1793</v>
      </c>
      <c r="C60" s="670">
        <v>400415</v>
      </c>
      <c r="D60" s="480">
        <v>4</v>
      </c>
      <c r="E60" s="592">
        <v>215</v>
      </c>
      <c r="F60" s="592"/>
      <c r="G60" s="592">
        <v>90</v>
      </c>
      <c r="H60" s="592">
        <v>0.17</v>
      </c>
      <c r="I60" s="592" t="s">
        <v>310</v>
      </c>
      <c r="J60" s="592" t="s">
        <v>368</v>
      </c>
      <c r="K60" s="592" t="s">
        <v>412</v>
      </c>
      <c r="L60" s="669" t="s">
        <v>924</v>
      </c>
      <c r="M60" s="592" t="s">
        <v>368</v>
      </c>
      <c r="N60" s="592" t="s">
        <v>368</v>
      </c>
      <c r="O60" s="592"/>
      <c r="P60" s="592"/>
      <c r="Q60" s="592"/>
      <c r="R60" s="663" t="s">
        <v>683</v>
      </c>
    </row>
    <row r="61" spans="2:18" ht="35.25" customHeight="1" x14ac:dyDescent="0.2">
      <c r="B61" s="668" t="s">
        <v>1794</v>
      </c>
      <c r="C61" s="670">
        <v>400415</v>
      </c>
      <c r="D61" s="480">
        <v>5</v>
      </c>
      <c r="E61" s="592">
        <v>215</v>
      </c>
      <c r="F61" s="592"/>
      <c r="G61" s="592">
        <v>90</v>
      </c>
      <c r="H61" s="592">
        <v>0.17</v>
      </c>
      <c r="I61" s="592" t="s">
        <v>310</v>
      </c>
      <c r="J61" s="592" t="s">
        <v>368</v>
      </c>
      <c r="K61" s="670" t="s">
        <v>412</v>
      </c>
      <c r="L61" s="669" t="s">
        <v>924</v>
      </c>
      <c r="M61" s="592"/>
      <c r="N61" s="592" t="s">
        <v>368</v>
      </c>
      <c r="O61" s="592" t="s">
        <v>368</v>
      </c>
      <c r="P61" s="592"/>
      <c r="Q61" s="592"/>
      <c r="R61" s="663" t="s">
        <v>683</v>
      </c>
    </row>
    <row r="62" spans="2:18" ht="35.25" customHeight="1" x14ac:dyDescent="0.2">
      <c r="B62" s="668" t="s">
        <v>1795</v>
      </c>
      <c r="C62" s="670">
        <v>400621</v>
      </c>
      <c r="D62" s="480">
        <v>5</v>
      </c>
      <c r="E62" s="592">
        <v>215</v>
      </c>
      <c r="F62" s="592"/>
      <c r="G62" s="592">
        <v>100</v>
      </c>
      <c r="H62" s="592">
        <v>0.2</v>
      </c>
      <c r="I62" s="592" t="s">
        <v>310</v>
      </c>
      <c r="J62" s="592" t="s">
        <v>368</v>
      </c>
      <c r="K62" s="592" t="s">
        <v>412</v>
      </c>
      <c r="L62" s="669" t="s">
        <v>924</v>
      </c>
      <c r="M62" s="592" t="s">
        <v>368</v>
      </c>
      <c r="N62" s="592" t="s">
        <v>368</v>
      </c>
      <c r="O62" s="592"/>
      <c r="P62" s="592"/>
      <c r="Q62" s="592"/>
      <c r="R62" s="663" t="s">
        <v>683</v>
      </c>
    </row>
    <row r="63" spans="2:18" ht="35.25" customHeight="1" x14ac:dyDescent="0.2">
      <c r="B63" s="668" t="s">
        <v>395</v>
      </c>
      <c r="C63" s="670">
        <v>400112</v>
      </c>
      <c r="D63" s="480">
        <v>5</v>
      </c>
      <c r="E63" s="592">
        <v>240</v>
      </c>
      <c r="F63" s="592"/>
      <c r="G63" s="592">
        <v>155</v>
      </c>
      <c r="H63" s="592">
        <v>0.4</v>
      </c>
      <c r="I63" s="592" t="s">
        <v>929</v>
      </c>
      <c r="J63" s="592" t="s">
        <v>368</v>
      </c>
      <c r="K63" s="592" t="s">
        <v>412</v>
      </c>
      <c r="L63" s="669" t="s">
        <v>924</v>
      </c>
      <c r="M63" s="592" t="s">
        <v>368</v>
      </c>
      <c r="N63" s="592"/>
      <c r="O63" s="592"/>
      <c r="P63" s="592"/>
      <c r="Q63" s="592"/>
      <c r="R63" s="663" t="s">
        <v>683</v>
      </c>
    </row>
    <row r="64" spans="2:18" ht="35.25" customHeight="1" x14ac:dyDescent="0.2">
      <c r="B64" s="668" t="s">
        <v>1796</v>
      </c>
      <c r="C64" s="670">
        <v>400113</v>
      </c>
      <c r="D64" s="480">
        <v>5</v>
      </c>
      <c r="E64" s="592">
        <v>240</v>
      </c>
      <c r="F64" s="592"/>
      <c r="G64" s="592">
        <v>155</v>
      </c>
      <c r="H64" s="592">
        <v>0.4</v>
      </c>
      <c r="I64" s="592" t="s">
        <v>929</v>
      </c>
      <c r="J64" s="592" t="s">
        <v>368</v>
      </c>
      <c r="K64" s="592" t="s">
        <v>412</v>
      </c>
      <c r="L64" s="669" t="s">
        <v>924</v>
      </c>
      <c r="M64" s="592"/>
      <c r="N64" s="592"/>
      <c r="O64" s="592" t="s">
        <v>368</v>
      </c>
      <c r="P64" s="592"/>
      <c r="Q64" s="592"/>
      <c r="R64" s="663" t="s">
        <v>683</v>
      </c>
    </row>
    <row r="65" spans="2:18" ht="35.25" customHeight="1" x14ac:dyDescent="0.2">
      <c r="B65" s="668" t="s">
        <v>1797</v>
      </c>
      <c r="C65" s="670">
        <v>400631</v>
      </c>
      <c r="D65" s="480">
        <v>3</v>
      </c>
      <c r="E65" s="592">
        <v>240</v>
      </c>
      <c r="F65" s="592"/>
      <c r="G65" s="592">
        <v>110</v>
      </c>
      <c r="H65" s="592">
        <v>0.2</v>
      </c>
      <c r="I65" s="592" t="s">
        <v>310</v>
      </c>
      <c r="J65" s="592" t="s">
        <v>368</v>
      </c>
      <c r="K65" s="592" t="s">
        <v>412</v>
      </c>
      <c r="L65" s="669" t="s">
        <v>926</v>
      </c>
      <c r="M65" s="592" t="s">
        <v>368</v>
      </c>
      <c r="N65" s="592" t="s">
        <v>368</v>
      </c>
      <c r="O65" s="592"/>
      <c r="P65" s="592"/>
      <c r="Q65" s="592"/>
      <c r="R65" s="663" t="s">
        <v>683</v>
      </c>
    </row>
    <row r="66" spans="2:18" ht="35.25" customHeight="1" x14ac:dyDescent="0.2">
      <c r="B66" s="668" t="s">
        <v>2248</v>
      </c>
      <c r="C66" s="670">
        <v>400509</v>
      </c>
      <c r="D66" s="480">
        <v>3</v>
      </c>
      <c r="E66" s="592">
        <v>230</v>
      </c>
      <c r="F66" s="592"/>
      <c r="G66" s="592">
        <v>200</v>
      </c>
      <c r="H66" s="592"/>
      <c r="I66" s="592" t="s">
        <v>310</v>
      </c>
      <c r="J66" s="592" t="s">
        <v>368</v>
      </c>
      <c r="K66" s="592" t="s">
        <v>412</v>
      </c>
      <c r="L66" s="669"/>
      <c r="M66" s="592" t="s">
        <v>368</v>
      </c>
      <c r="N66" s="592" t="s">
        <v>368</v>
      </c>
      <c r="O66" s="592"/>
      <c r="P66" s="592"/>
      <c r="Q66" s="592"/>
      <c r="R66" s="663" t="s">
        <v>683</v>
      </c>
    </row>
    <row r="67" spans="2:18" ht="35.25" customHeight="1" x14ac:dyDescent="0.2">
      <c r="B67" s="668" t="s">
        <v>1798</v>
      </c>
      <c r="C67" s="670">
        <v>400104</v>
      </c>
      <c r="D67" s="480">
        <v>5</v>
      </c>
      <c r="E67" s="592">
        <v>235</v>
      </c>
      <c r="F67" s="592"/>
      <c r="G67" s="592">
        <v>80</v>
      </c>
      <c r="H67" s="592">
        <v>0.17</v>
      </c>
      <c r="I67" s="592" t="s">
        <v>929</v>
      </c>
      <c r="J67" s="592" t="s">
        <v>368</v>
      </c>
      <c r="K67" s="592" t="s">
        <v>412</v>
      </c>
      <c r="L67" s="592" t="s">
        <v>922</v>
      </c>
      <c r="M67" s="592"/>
      <c r="N67" s="592"/>
      <c r="O67" s="592"/>
      <c r="P67" s="592"/>
      <c r="Q67" s="592"/>
      <c r="R67" s="663" t="s">
        <v>923</v>
      </c>
    </row>
    <row r="68" spans="2:18" ht="35.25" customHeight="1" x14ac:dyDescent="0.2">
      <c r="B68" s="668" t="s">
        <v>1799</v>
      </c>
      <c r="C68" s="670">
        <v>400307</v>
      </c>
      <c r="D68" s="480">
        <v>4</v>
      </c>
      <c r="E68" s="592">
        <v>230</v>
      </c>
      <c r="F68" s="592"/>
      <c r="G68" s="592">
        <v>219</v>
      </c>
      <c r="H68" s="592">
        <v>0.23</v>
      </c>
      <c r="I68" s="592" t="s">
        <v>310</v>
      </c>
      <c r="J68" s="592" t="s">
        <v>368</v>
      </c>
      <c r="K68" s="592" t="s">
        <v>412</v>
      </c>
      <c r="L68" s="592">
        <v>6</v>
      </c>
      <c r="M68" s="592" t="s">
        <v>368</v>
      </c>
      <c r="N68" s="592" t="s">
        <v>368</v>
      </c>
      <c r="O68" s="592"/>
      <c r="P68" s="592"/>
      <c r="Q68" s="592"/>
      <c r="R68" s="663" t="s">
        <v>341</v>
      </c>
    </row>
    <row r="69" spans="2:18" ht="35.25" customHeight="1" x14ac:dyDescent="0.2">
      <c r="B69" s="668" t="s">
        <v>1800</v>
      </c>
      <c r="C69" s="670">
        <v>400426</v>
      </c>
      <c r="D69" s="480">
        <v>3</v>
      </c>
      <c r="E69" s="592">
        <v>225</v>
      </c>
      <c r="F69" s="592"/>
      <c r="G69" s="592">
        <v>120</v>
      </c>
      <c r="H69" s="592">
        <v>0.28000000000000003</v>
      </c>
      <c r="I69" s="592" t="s">
        <v>310</v>
      </c>
      <c r="J69" s="592" t="s">
        <v>368</v>
      </c>
      <c r="K69" s="592" t="s">
        <v>412</v>
      </c>
      <c r="L69" s="669" t="s">
        <v>926</v>
      </c>
      <c r="M69" s="592" t="s">
        <v>368</v>
      </c>
      <c r="N69" s="592" t="s">
        <v>368</v>
      </c>
      <c r="O69" s="592"/>
      <c r="P69" s="592"/>
      <c r="Q69" s="592"/>
      <c r="R69" s="663" t="s">
        <v>683</v>
      </c>
    </row>
    <row r="70" spans="2:18" ht="35.25" customHeight="1" x14ac:dyDescent="0.2">
      <c r="B70" s="668" t="s">
        <v>1801</v>
      </c>
      <c r="C70" s="670">
        <v>400426</v>
      </c>
      <c r="D70" s="480">
        <v>3</v>
      </c>
      <c r="E70" s="592">
        <v>230</v>
      </c>
      <c r="F70" s="592"/>
      <c r="G70" s="592">
        <v>113</v>
      </c>
      <c r="H70" s="592">
        <v>0.22</v>
      </c>
      <c r="I70" s="592" t="s">
        <v>310</v>
      </c>
      <c r="J70" s="592" t="s">
        <v>368</v>
      </c>
      <c r="K70" s="592" t="s">
        <v>412</v>
      </c>
      <c r="L70" s="669" t="s">
        <v>922</v>
      </c>
      <c r="M70" s="592"/>
      <c r="N70" s="592" t="s">
        <v>368</v>
      </c>
      <c r="O70" s="592"/>
      <c r="P70" s="592"/>
      <c r="Q70" s="592"/>
      <c r="R70" s="663" t="s">
        <v>923</v>
      </c>
    </row>
    <row r="71" spans="2:18" ht="35.25" customHeight="1" x14ac:dyDescent="0.2">
      <c r="B71" s="668" t="s">
        <v>1802</v>
      </c>
      <c r="C71" s="670">
        <v>400123</v>
      </c>
      <c r="D71" s="480">
        <v>4</v>
      </c>
      <c r="E71" s="592">
        <v>230</v>
      </c>
      <c r="F71" s="592"/>
      <c r="G71" s="592">
        <v>115</v>
      </c>
      <c r="H71" s="592">
        <v>0.23</v>
      </c>
      <c r="I71" s="592" t="s">
        <v>929</v>
      </c>
      <c r="J71" s="592" t="s">
        <v>368</v>
      </c>
      <c r="K71" s="670" t="s">
        <v>412</v>
      </c>
      <c r="L71" s="669" t="s">
        <v>924</v>
      </c>
      <c r="M71" s="592" t="s">
        <v>368</v>
      </c>
      <c r="N71" s="592"/>
      <c r="O71" s="592"/>
      <c r="P71" s="592"/>
      <c r="Q71" s="592"/>
      <c r="R71" s="663" t="s">
        <v>683</v>
      </c>
    </row>
    <row r="72" spans="2:18" ht="35.25" customHeight="1" x14ac:dyDescent="0.2">
      <c r="B72" s="668" t="s">
        <v>1803</v>
      </c>
      <c r="C72" s="670">
        <v>400115</v>
      </c>
      <c r="D72" s="480">
        <v>2</v>
      </c>
      <c r="E72" s="592">
        <v>225</v>
      </c>
      <c r="F72" s="592"/>
      <c r="G72" s="592">
        <v>200</v>
      </c>
      <c r="H72" s="592">
        <v>0.35</v>
      </c>
      <c r="I72" s="592" t="s">
        <v>929</v>
      </c>
      <c r="J72" s="592" t="s">
        <v>368</v>
      </c>
      <c r="K72" s="670" t="s">
        <v>412</v>
      </c>
      <c r="L72" s="669" t="s">
        <v>926</v>
      </c>
      <c r="M72" s="592" t="s">
        <v>368</v>
      </c>
      <c r="N72" s="592"/>
      <c r="O72" s="592"/>
      <c r="P72" s="592"/>
      <c r="Q72" s="592"/>
      <c r="R72" s="663" t="s">
        <v>683</v>
      </c>
    </row>
    <row r="73" spans="2:18" ht="35.25" customHeight="1" thickBot="1" x14ac:dyDescent="0.25">
      <c r="B73" s="680" t="s">
        <v>289</v>
      </c>
      <c r="C73" s="681">
        <v>400120</v>
      </c>
      <c r="D73" s="491">
        <v>3</v>
      </c>
      <c r="E73" s="611">
        <v>225</v>
      </c>
      <c r="F73" s="611"/>
      <c r="G73" s="611">
        <v>160</v>
      </c>
      <c r="H73" s="611">
        <v>0.3</v>
      </c>
      <c r="I73" s="611" t="s">
        <v>310</v>
      </c>
      <c r="J73" s="611" t="s">
        <v>368</v>
      </c>
      <c r="K73" s="611"/>
      <c r="L73" s="682" t="s">
        <v>924</v>
      </c>
      <c r="M73" s="611" t="s">
        <v>368</v>
      </c>
      <c r="N73" s="611" t="s">
        <v>368</v>
      </c>
      <c r="O73" s="611"/>
      <c r="P73" s="611"/>
      <c r="Q73" s="611"/>
      <c r="R73" s="665" t="s">
        <v>683</v>
      </c>
    </row>
    <row r="74" spans="2:18" ht="35.25" customHeight="1" x14ac:dyDescent="0.2">
      <c r="B74" s="677" t="s">
        <v>1804</v>
      </c>
      <c r="C74" s="679">
        <v>408009</v>
      </c>
      <c r="D74" s="495">
        <v>1</v>
      </c>
      <c r="E74" s="661">
        <v>300</v>
      </c>
      <c r="F74" s="661"/>
      <c r="G74" s="661">
        <v>170</v>
      </c>
      <c r="H74" s="661">
        <v>0.19</v>
      </c>
      <c r="I74" s="661" t="s">
        <v>310</v>
      </c>
      <c r="J74" s="661" t="s">
        <v>368</v>
      </c>
      <c r="K74" s="661" t="s">
        <v>412</v>
      </c>
      <c r="L74" s="678" t="s">
        <v>1130</v>
      </c>
      <c r="M74" s="661" t="s">
        <v>368</v>
      </c>
      <c r="N74" s="661" t="s">
        <v>368</v>
      </c>
      <c r="O74" s="661" t="s">
        <v>368</v>
      </c>
      <c r="P74" s="661"/>
      <c r="Q74" s="661" t="s">
        <v>368</v>
      </c>
      <c r="R74" s="662" t="s">
        <v>684</v>
      </c>
    </row>
    <row r="75" spans="2:18" ht="35.25" customHeight="1" x14ac:dyDescent="0.2">
      <c r="B75" s="668" t="s">
        <v>1805</v>
      </c>
      <c r="C75" s="670">
        <v>408001</v>
      </c>
      <c r="D75" s="480">
        <v>3</v>
      </c>
      <c r="E75" s="592">
        <v>220</v>
      </c>
      <c r="F75" s="592"/>
      <c r="G75" s="592">
        <v>180</v>
      </c>
      <c r="H75" s="592">
        <v>0.14000000000000001</v>
      </c>
      <c r="I75" s="592" t="s">
        <v>310</v>
      </c>
      <c r="J75" s="592" t="s">
        <v>368</v>
      </c>
      <c r="K75" s="592" t="s">
        <v>412</v>
      </c>
      <c r="L75" s="669" t="s">
        <v>928</v>
      </c>
      <c r="M75" s="592" t="s">
        <v>368</v>
      </c>
      <c r="N75" s="592" t="s">
        <v>368</v>
      </c>
      <c r="O75" s="592" t="s">
        <v>368</v>
      </c>
      <c r="P75" s="592"/>
      <c r="Q75" s="592" t="s">
        <v>368</v>
      </c>
      <c r="R75" s="663" t="s">
        <v>685</v>
      </c>
    </row>
    <row r="76" spans="2:18" ht="35.25" customHeight="1" x14ac:dyDescent="0.2">
      <c r="B76" s="668" t="s">
        <v>1806</v>
      </c>
      <c r="C76" s="670">
        <v>408008</v>
      </c>
      <c r="D76" s="480">
        <v>3</v>
      </c>
      <c r="E76" s="592">
        <v>300</v>
      </c>
      <c r="F76" s="592"/>
      <c r="G76" s="592">
        <v>210</v>
      </c>
      <c r="H76" s="592">
        <v>0.17</v>
      </c>
      <c r="I76" s="592" t="s">
        <v>310</v>
      </c>
      <c r="J76" s="592" t="s">
        <v>368</v>
      </c>
      <c r="K76" s="592" t="s">
        <v>412</v>
      </c>
      <c r="L76" s="669" t="s">
        <v>1130</v>
      </c>
      <c r="M76" s="592" t="s">
        <v>368</v>
      </c>
      <c r="N76" s="592" t="s">
        <v>368</v>
      </c>
      <c r="O76" s="592" t="s">
        <v>368</v>
      </c>
      <c r="P76" s="592"/>
      <c r="Q76" s="592" t="s">
        <v>368</v>
      </c>
      <c r="R76" s="663" t="s">
        <v>684</v>
      </c>
    </row>
    <row r="77" spans="2:18" ht="35.25" customHeight="1" x14ac:dyDescent="0.2">
      <c r="B77" s="668" t="s">
        <v>1807</v>
      </c>
      <c r="C77" s="670">
        <v>408010</v>
      </c>
      <c r="D77" s="480">
        <v>4</v>
      </c>
      <c r="E77" s="592">
        <v>300</v>
      </c>
      <c r="F77" s="592"/>
      <c r="G77" s="592">
        <v>285</v>
      </c>
      <c r="H77" s="592">
        <v>0.2</v>
      </c>
      <c r="I77" s="592" t="s">
        <v>310</v>
      </c>
      <c r="J77" s="592" t="s">
        <v>368</v>
      </c>
      <c r="K77" s="592" t="s">
        <v>412</v>
      </c>
      <c r="L77" s="669" t="s">
        <v>1130</v>
      </c>
      <c r="M77" s="592" t="s">
        <v>368</v>
      </c>
      <c r="N77" s="592" t="s">
        <v>368</v>
      </c>
      <c r="O77" s="592" t="s">
        <v>368</v>
      </c>
      <c r="P77" s="592"/>
      <c r="Q77" s="592" t="s">
        <v>368</v>
      </c>
      <c r="R77" s="663" t="s">
        <v>684</v>
      </c>
    </row>
    <row r="78" spans="2:18" ht="35.25" customHeight="1" x14ac:dyDescent="0.2">
      <c r="B78" s="668" t="s">
        <v>1808</v>
      </c>
      <c r="C78" s="670">
        <v>408005</v>
      </c>
      <c r="D78" s="480">
        <v>3</v>
      </c>
      <c r="E78" s="592">
        <v>365</v>
      </c>
      <c r="F78" s="592"/>
      <c r="G78" s="592">
        <v>160</v>
      </c>
      <c r="H78" s="592">
        <v>0.26</v>
      </c>
      <c r="I78" s="592" t="s">
        <v>310</v>
      </c>
      <c r="J78" s="592" t="s">
        <v>368</v>
      </c>
      <c r="K78" s="592" t="s">
        <v>412</v>
      </c>
      <c r="L78" s="669" t="s">
        <v>924</v>
      </c>
      <c r="M78" s="592" t="s">
        <v>368</v>
      </c>
      <c r="N78" s="592" t="s">
        <v>368</v>
      </c>
      <c r="O78" s="592" t="s">
        <v>368</v>
      </c>
      <c r="P78" s="592"/>
      <c r="Q78" s="592" t="s">
        <v>368</v>
      </c>
      <c r="R78" s="663" t="s">
        <v>685</v>
      </c>
    </row>
    <row r="79" spans="2:18" ht="35.25" customHeight="1" thickBot="1" x14ac:dyDescent="0.25">
      <c r="B79" s="671" t="s">
        <v>1809</v>
      </c>
      <c r="C79" s="672">
        <v>408006</v>
      </c>
      <c r="D79" s="673">
        <v>5</v>
      </c>
      <c r="E79" s="593">
        <v>365</v>
      </c>
      <c r="F79" s="593"/>
      <c r="G79" s="593">
        <v>170</v>
      </c>
      <c r="H79" s="593">
        <v>0.2</v>
      </c>
      <c r="I79" s="593" t="s">
        <v>310</v>
      </c>
      <c r="J79" s="593" t="s">
        <v>368</v>
      </c>
      <c r="K79" s="593" t="s">
        <v>412</v>
      </c>
      <c r="L79" s="674" t="s">
        <v>924</v>
      </c>
      <c r="M79" s="593" t="s">
        <v>368</v>
      </c>
      <c r="N79" s="593" t="s">
        <v>368</v>
      </c>
      <c r="O79" s="593" t="s">
        <v>368</v>
      </c>
      <c r="P79" s="593"/>
      <c r="Q79" s="593" t="s">
        <v>368</v>
      </c>
      <c r="R79" s="664" t="s">
        <v>685</v>
      </c>
    </row>
    <row r="80" spans="2:18" ht="25.5" customHeight="1" thickBot="1" x14ac:dyDescent="0.25">
      <c r="B80" s="1730" t="s">
        <v>932</v>
      </c>
      <c r="C80" s="1730"/>
      <c r="D80" s="1730"/>
      <c r="E80" s="1730"/>
      <c r="F80" s="1730"/>
      <c r="G80" s="1730"/>
      <c r="H80" s="1730"/>
      <c r="I80" s="1730"/>
      <c r="J80" s="1730"/>
      <c r="K80" s="1730"/>
      <c r="L80" s="1730"/>
      <c r="M80" s="1730"/>
      <c r="N80" s="1730"/>
      <c r="O80" s="1731" t="s">
        <v>935</v>
      </c>
      <c r="P80" s="1731"/>
      <c r="Q80" s="1731"/>
      <c r="R80" s="1731"/>
    </row>
    <row r="81" spans="2:18" ht="35.25" customHeight="1" x14ac:dyDescent="0.2">
      <c r="B81" s="677" t="s">
        <v>1810</v>
      </c>
      <c r="C81" s="679">
        <v>403102</v>
      </c>
      <c r="D81" s="495">
        <v>1</v>
      </c>
      <c r="E81" s="661">
        <v>225</v>
      </c>
      <c r="F81" s="661"/>
      <c r="G81" s="661">
        <v>90</v>
      </c>
      <c r="H81" s="661">
        <v>0.15</v>
      </c>
      <c r="I81" s="661" t="s">
        <v>310</v>
      </c>
      <c r="J81" s="661" t="s">
        <v>368</v>
      </c>
      <c r="K81" s="661" t="s">
        <v>412</v>
      </c>
      <c r="L81" s="678" t="s">
        <v>926</v>
      </c>
      <c r="M81" s="661"/>
      <c r="N81" s="661"/>
      <c r="O81" s="661"/>
      <c r="P81" s="661"/>
      <c r="Q81" s="661"/>
      <c r="R81" s="662" t="s">
        <v>683</v>
      </c>
    </row>
    <row r="82" spans="2:18" ht="35.25" customHeight="1" x14ac:dyDescent="0.2">
      <c r="B82" s="668" t="s">
        <v>1811</v>
      </c>
      <c r="C82" s="670">
        <v>403507</v>
      </c>
      <c r="D82" s="480">
        <v>4</v>
      </c>
      <c r="E82" s="592">
        <v>225</v>
      </c>
      <c r="F82" s="592"/>
      <c r="G82" s="592">
        <v>170</v>
      </c>
      <c r="H82" s="592">
        <v>0.35</v>
      </c>
      <c r="I82" s="592" t="s">
        <v>310</v>
      </c>
      <c r="J82" s="592" t="s">
        <v>368</v>
      </c>
      <c r="K82" s="670" t="s">
        <v>412</v>
      </c>
      <c r="L82" s="592" t="s">
        <v>922</v>
      </c>
      <c r="M82" s="592" t="s">
        <v>368</v>
      </c>
      <c r="N82" s="592" t="s">
        <v>368</v>
      </c>
      <c r="O82" s="592"/>
      <c r="P82" s="592"/>
      <c r="Q82" s="592"/>
      <c r="R82" s="663" t="s">
        <v>923</v>
      </c>
    </row>
    <row r="83" spans="2:18" ht="35.25" customHeight="1" x14ac:dyDescent="0.2">
      <c r="B83" s="668" t="s">
        <v>2089</v>
      </c>
      <c r="C83" s="670">
        <v>403125</v>
      </c>
      <c r="D83" s="480">
        <v>1</v>
      </c>
      <c r="E83" s="592">
        <v>225</v>
      </c>
      <c r="F83" s="592"/>
      <c r="G83" s="592">
        <v>102</v>
      </c>
      <c r="H83" s="592">
        <v>0.28000000000000003</v>
      </c>
      <c r="I83" s="592" t="s">
        <v>310</v>
      </c>
      <c r="J83" s="592" t="s">
        <v>368</v>
      </c>
      <c r="K83" s="592" t="s">
        <v>412</v>
      </c>
      <c r="L83" s="669" t="s">
        <v>922</v>
      </c>
      <c r="M83" s="592" t="s">
        <v>368</v>
      </c>
      <c r="N83" s="592" t="s">
        <v>368</v>
      </c>
      <c r="O83" s="592"/>
      <c r="P83" s="592"/>
      <c r="Q83" s="592"/>
      <c r="R83" s="663" t="s">
        <v>923</v>
      </c>
    </row>
    <row r="84" spans="2:18" ht="35.25" customHeight="1" x14ac:dyDescent="0.2">
      <c r="B84" s="668" t="s">
        <v>1812</v>
      </c>
      <c r="C84" s="670">
        <v>403115</v>
      </c>
      <c r="D84" s="480">
        <v>2</v>
      </c>
      <c r="E84" s="592">
        <v>300</v>
      </c>
      <c r="F84" s="592"/>
      <c r="G84" s="592">
        <v>200</v>
      </c>
      <c r="H84" s="592">
        <v>0.35</v>
      </c>
      <c r="I84" s="592" t="s">
        <v>929</v>
      </c>
      <c r="J84" s="592" t="s">
        <v>368</v>
      </c>
      <c r="K84" s="670" t="s">
        <v>412</v>
      </c>
      <c r="L84" s="669" t="s">
        <v>926</v>
      </c>
      <c r="M84" s="592" t="s">
        <v>368</v>
      </c>
      <c r="N84" s="592"/>
      <c r="O84" s="592"/>
      <c r="P84" s="592"/>
      <c r="Q84" s="592"/>
      <c r="R84" s="663" t="s">
        <v>683</v>
      </c>
    </row>
    <row r="85" spans="2:18" ht="35.25" customHeight="1" thickBot="1" x14ac:dyDescent="0.25">
      <c r="B85" s="680" t="s">
        <v>1813</v>
      </c>
      <c r="C85" s="681">
        <v>403520</v>
      </c>
      <c r="D85" s="491">
        <v>3</v>
      </c>
      <c r="E85" s="611">
        <v>300</v>
      </c>
      <c r="F85" s="611"/>
      <c r="G85" s="611">
        <v>160</v>
      </c>
      <c r="H85" s="611">
        <v>0.3</v>
      </c>
      <c r="I85" s="611" t="s">
        <v>310</v>
      </c>
      <c r="J85" s="611" t="s">
        <v>368</v>
      </c>
      <c r="K85" s="611"/>
      <c r="L85" s="682" t="s">
        <v>924</v>
      </c>
      <c r="M85" s="611" t="s">
        <v>368</v>
      </c>
      <c r="N85" s="611" t="s">
        <v>368</v>
      </c>
      <c r="O85" s="611"/>
      <c r="P85" s="611"/>
      <c r="Q85" s="611"/>
      <c r="R85" s="665" t="s">
        <v>683</v>
      </c>
    </row>
    <row r="86" spans="2:18" ht="35.25" customHeight="1" x14ac:dyDescent="0.2">
      <c r="B86" s="677" t="s">
        <v>1814</v>
      </c>
      <c r="C86" s="679">
        <v>408105</v>
      </c>
      <c r="D86" s="495">
        <v>3</v>
      </c>
      <c r="E86" s="661">
        <v>365</v>
      </c>
      <c r="F86" s="661"/>
      <c r="G86" s="661">
        <v>160</v>
      </c>
      <c r="H86" s="661">
        <v>0.37</v>
      </c>
      <c r="I86" s="661" t="s">
        <v>310</v>
      </c>
      <c r="J86" s="661" t="s">
        <v>368</v>
      </c>
      <c r="K86" s="661" t="s">
        <v>412</v>
      </c>
      <c r="L86" s="678" t="s">
        <v>924</v>
      </c>
      <c r="M86" s="661" t="s">
        <v>368</v>
      </c>
      <c r="N86" s="661" t="s">
        <v>368</v>
      </c>
      <c r="O86" s="661" t="s">
        <v>368</v>
      </c>
      <c r="P86" s="661"/>
      <c r="Q86" s="661" t="s">
        <v>368</v>
      </c>
      <c r="R86" s="662" t="s">
        <v>685</v>
      </c>
    </row>
    <row r="87" spans="2:18" ht="35.25" customHeight="1" thickBot="1" x14ac:dyDescent="0.25">
      <c r="B87" s="671" t="s">
        <v>1815</v>
      </c>
      <c r="C87" s="672">
        <v>408106</v>
      </c>
      <c r="D87" s="673">
        <v>5</v>
      </c>
      <c r="E87" s="593">
        <v>365</v>
      </c>
      <c r="F87" s="593"/>
      <c r="G87" s="593">
        <v>200</v>
      </c>
      <c r="H87" s="593">
        <v>0.16</v>
      </c>
      <c r="I87" s="593" t="s">
        <v>310</v>
      </c>
      <c r="J87" s="593" t="s">
        <v>368</v>
      </c>
      <c r="K87" s="593" t="s">
        <v>412</v>
      </c>
      <c r="L87" s="674" t="s">
        <v>924</v>
      </c>
      <c r="M87" s="593" t="s">
        <v>368</v>
      </c>
      <c r="N87" s="593" t="s">
        <v>368</v>
      </c>
      <c r="O87" s="593" t="s">
        <v>368</v>
      </c>
      <c r="P87" s="593"/>
      <c r="Q87" s="593" t="s">
        <v>368</v>
      </c>
      <c r="R87" s="664" t="s">
        <v>685</v>
      </c>
    </row>
    <row r="88" spans="2:18" ht="25.5" customHeight="1" thickBot="1" x14ac:dyDescent="0.25">
      <c r="B88" s="1730" t="s">
        <v>2112</v>
      </c>
      <c r="C88" s="1730"/>
      <c r="D88" s="1730"/>
      <c r="E88" s="1730"/>
      <c r="F88" s="1730"/>
      <c r="G88" s="1730"/>
      <c r="H88" s="1730"/>
      <c r="I88" s="1730"/>
      <c r="J88" s="1730"/>
      <c r="K88" s="1730"/>
      <c r="L88" s="1730"/>
      <c r="M88" s="1730"/>
      <c r="N88" s="1730"/>
      <c r="O88" s="1731" t="s">
        <v>935</v>
      </c>
      <c r="P88" s="1731"/>
      <c r="Q88" s="1731"/>
      <c r="R88" s="1731"/>
    </row>
    <row r="89" spans="2:18" ht="35.25" customHeight="1" thickBot="1" x14ac:dyDescent="0.25">
      <c r="B89" s="899" t="s">
        <v>2111</v>
      </c>
      <c r="C89" s="898">
        <v>401301</v>
      </c>
      <c r="D89" s="897">
        <v>0</v>
      </c>
      <c r="E89" s="898"/>
      <c r="F89" s="898"/>
      <c r="G89" s="900">
        <v>254</v>
      </c>
      <c r="H89" s="900">
        <v>0.31</v>
      </c>
      <c r="I89" s="900" t="s">
        <v>310</v>
      </c>
      <c r="J89" s="900" t="s">
        <v>368</v>
      </c>
      <c r="K89" s="900" t="s">
        <v>412</v>
      </c>
      <c r="L89" s="901" t="s">
        <v>922</v>
      </c>
      <c r="M89" s="900" t="s">
        <v>368</v>
      </c>
      <c r="N89" s="592" t="s">
        <v>368</v>
      </c>
      <c r="O89" s="592"/>
      <c r="P89" s="592"/>
      <c r="Q89" s="592"/>
      <c r="R89" s="902" t="s">
        <v>923</v>
      </c>
    </row>
    <row r="90" spans="2:18" ht="35.25" customHeight="1" x14ac:dyDescent="0.2">
      <c r="B90" s="677" t="s">
        <v>2090</v>
      </c>
      <c r="C90" s="679">
        <v>400603</v>
      </c>
      <c r="D90" s="495">
        <v>0</v>
      </c>
      <c r="E90" s="661"/>
      <c r="F90" s="661"/>
      <c r="G90" s="661">
        <v>75</v>
      </c>
      <c r="H90" s="661">
        <v>0.14000000000000001</v>
      </c>
      <c r="I90" s="661" t="s">
        <v>310</v>
      </c>
      <c r="J90" s="661" t="s">
        <v>368</v>
      </c>
      <c r="K90" s="661" t="s">
        <v>412</v>
      </c>
      <c r="L90" s="678" t="s">
        <v>922</v>
      </c>
      <c r="M90" s="661" t="s">
        <v>368</v>
      </c>
      <c r="N90" s="661" t="s">
        <v>368</v>
      </c>
      <c r="O90" s="661"/>
      <c r="P90" s="661"/>
      <c r="Q90" s="661"/>
      <c r="R90" s="662" t="s">
        <v>923</v>
      </c>
    </row>
    <row r="91" spans="2:18" ht="35.25" customHeight="1" x14ac:dyDescent="0.2">
      <c r="B91" s="668" t="s">
        <v>2091</v>
      </c>
      <c r="C91" s="670">
        <v>400618</v>
      </c>
      <c r="D91" s="480">
        <v>0</v>
      </c>
      <c r="E91" s="592"/>
      <c r="F91" s="592"/>
      <c r="G91" s="592">
        <v>185</v>
      </c>
      <c r="H91" s="592">
        <v>0.38</v>
      </c>
      <c r="I91" s="592" t="s">
        <v>310</v>
      </c>
      <c r="J91" s="592" t="s">
        <v>368</v>
      </c>
      <c r="K91" s="592" t="s">
        <v>412</v>
      </c>
      <c r="L91" s="669" t="s">
        <v>924</v>
      </c>
      <c r="M91" s="592" t="s">
        <v>368</v>
      </c>
      <c r="N91" s="592" t="s">
        <v>368</v>
      </c>
      <c r="O91" s="592"/>
      <c r="P91" s="592"/>
      <c r="Q91" s="592"/>
      <c r="R91" s="663" t="s">
        <v>683</v>
      </c>
    </row>
    <row r="92" spans="2:18" ht="35.25" customHeight="1" x14ac:dyDescent="0.2">
      <c r="B92" s="668" t="s">
        <v>2092</v>
      </c>
      <c r="C92" s="670">
        <v>400620</v>
      </c>
      <c r="D92" s="480">
        <v>0</v>
      </c>
      <c r="E92" s="592"/>
      <c r="F92" s="592"/>
      <c r="G92" s="592">
        <v>145</v>
      </c>
      <c r="H92" s="592">
        <v>0.35</v>
      </c>
      <c r="I92" s="592" t="s">
        <v>310</v>
      </c>
      <c r="J92" s="592" t="s">
        <v>368</v>
      </c>
      <c r="K92" s="592" t="s">
        <v>412</v>
      </c>
      <c r="L92" s="669" t="s">
        <v>924</v>
      </c>
      <c r="M92" s="592" t="s">
        <v>368</v>
      </c>
      <c r="N92" s="592" t="s">
        <v>368</v>
      </c>
      <c r="O92" s="592"/>
      <c r="P92" s="592"/>
      <c r="Q92" s="592"/>
      <c r="R92" s="663" t="s">
        <v>683</v>
      </c>
    </row>
    <row r="93" spans="2:18" ht="35.25" customHeight="1" x14ac:dyDescent="0.2">
      <c r="B93" s="668" t="s">
        <v>2093</v>
      </c>
      <c r="C93" s="670">
        <v>400606</v>
      </c>
      <c r="D93" s="480">
        <v>0</v>
      </c>
      <c r="E93" s="592"/>
      <c r="F93" s="592"/>
      <c r="G93" s="592">
        <v>95</v>
      </c>
      <c r="H93" s="592">
        <v>0.28999999999999998</v>
      </c>
      <c r="I93" s="592" t="s">
        <v>310</v>
      </c>
      <c r="J93" s="592" t="s">
        <v>368</v>
      </c>
      <c r="K93" s="670"/>
      <c r="L93" s="669" t="s">
        <v>924</v>
      </c>
      <c r="M93" s="592" t="s">
        <v>368</v>
      </c>
      <c r="N93" s="592" t="s">
        <v>368</v>
      </c>
      <c r="O93" s="592"/>
      <c r="P93" s="592"/>
      <c r="Q93" s="592"/>
      <c r="R93" s="663" t="s">
        <v>683</v>
      </c>
    </row>
    <row r="94" spans="2:18" ht="35.25" customHeight="1" x14ac:dyDescent="0.2">
      <c r="B94" s="668" t="s">
        <v>2094</v>
      </c>
      <c r="C94" s="670">
        <v>400420</v>
      </c>
      <c r="D94" s="480">
        <v>0</v>
      </c>
      <c r="E94" s="592"/>
      <c r="F94" s="592"/>
      <c r="G94" s="592">
        <v>120</v>
      </c>
      <c r="H94" s="592">
        <v>0.44</v>
      </c>
      <c r="I94" s="592" t="s">
        <v>310</v>
      </c>
      <c r="J94" s="592" t="s">
        <v>368</v>
      </c>
      <c r="K94" s="670" t="s">
        <v>412</v>
      </c>
      <c r="L94" s="669" t="s">
        <v>924</v>
      </c>
      <c r="M94" s="592"/>
      <c r="N94" s="592" t="s">
        <v>368</v>
      </c>
      <c r="O94" s="592"/>
      <c r="P94" s="592"/>
      <c r="Q94" s="592"/>
      <c r="R94" s="663" t="s">
        <v>683</v>
      </c>
    </row>
    <row r="95" spans="2:18" ht="35.25" customHeight="1" x14ac:dyDescent="0.2">
      <c r="B95" s="668" t="s">
        <v>2102</v>
      </c>
      <c r="C95" s="670">
        <v>400308</v>
      </c>
      <c r="D95" s="480">
        <v>0</v>
      </c>
      <c r="E95" s="592"/>
      <c r="F95" s="592"/>
      <c r="G95" s="592"/>
      <c r="H95" s="592"/>
      <c r="I95" s="592" t="s">
        <v>310</v>
      </c>
      <c r="J95" s="592" t="s">
        <v>368</v>
      </c>
      <c r="K95" s="592" t="s">
        <v>412</v>
      </c>
      <c r="L95" s="669" t="s">
        <v>924</v>
      </c>
      <c r="M95" s="592" t="s">
        <v>368</v>
      </c>
      <c r="N95" s="592" t="s">
        <v>368</v>
      </c>
      <c r="O95" s="592"/>
      <c r="P95" s="592"/>
      <c r="Q95" s="592" t="s">
        <v>368</v>
      </c>
      <c r="R95" s="663" t="s">
        <v>684</v>
      </c>
    </row>
    <row r="96" spans="2:18" ht="35.25" customHeight="1" x14ac:dyDescent="0.2">
      <c r="B96" s="668" t="s">
        <v>2104</v>
      </c>
      <c r="C96" s="670">
        <v>400410</v>
      </c>
      <c r="D96" s="480">
        <v>0</v>
      </c>
      <c r="E96" s="592"/>
      <c r="F96" s="592"/>
      <c r="G96" s="592"/>
      <c r="H96" s="592"/>
      <c r="I96" s="592" t="s">
        <v>310</v>
      </c>
      <c r="J96" s="592" t="s">
        <v>368</v>
      </c>
      <c r="K96" s="592" t="s">
        <v>412</v>
      </c>
      <c r="L96" s="669" t="s">
        <v>924</v>
      </c>
      <c r="M96" s="592" t="s">
        <v>368</v>
      </c>
      <c r="N96" s="592" t="s">
        <v>368</v>
      </c>
      <c r="O96" s="592"/>
      <c r="P96" s="592"/>
      <c r="Q96" s="592"/>
      <c r="R96" s="663" t="s">
        <v>683</v>
      </c>
    </row>
    <row r="97" spans="2:18" ht="35.25" customHeight="1" x14ac:dyDescent="0.2">
      <c r="B97" s="668" t="s">
        <v>2103</v>
      </c>
      <c r="C97" s="670">
        <v>400126</v>
      </c>
      <c r="D97" s="480">
        <v>0</v>
      </c>
      <c r="E97" s="592"/>
      <c r="F97" s="592"/>
      <c r="G97" s="592">
        <v>113</v>
      </c>
      <c r="H97" s="592">
        <v>0.25</v>
      </c>
      <c r="I97" s="592" t="s">
        <v>310</v>
      </c>
      <c r="J97" s="592" t="s">
        <v>368</v>
      </c>
      <c r="K97" s="592" t="s">
        <v>412</v>
      </c>
      <c r="L97" s="669" t="s">
        <v>924</v>
      </c>
      <c r="M97" s="592"/>
      <c r="N97" s="592" t="s">
        <v>368</v>
      </c>
      <c r="O97" s="592"/>
      <c r="P97" s="592"/>
      <c r="Q97" s="592"/>
      <c r="R97" s="663" t="s">
        <v>923</v>
      </c>
    </row>
    <row r="98" spans="2:18" ht="35.25" customHeight="1" x14ac:dyDescent="0.2">
      <c r="B98" s="668" t="s">
        <v>2105</v>
      </c>
      <c r="C98" s="670">
        <v>400409</v>
      </c>
      <c r="D98" s="480">
        <v>0</v>
      </c>
      <c r="E98" s="592"/>
      <c r="F98" s="592"/>
      <c r="G98" s="592">
        <v>113</v>
      </c>
      <c r="H98" s="592">
        <v>0.33</v>
      </c>
      <c r="I98" s="592" t="s">
        <v>310</v>
      </c>
      <c r="J98" s="592" t="s">
        <v>368</v>
      </c>
      <c r="K98" s="592" t="s">
        <v>412</v>
      </c>
      <c r="L98" s="592" t="s">
        <v>922</v>
      </c>
      <c r="M98" s="592" t="s">
        <v>368</v>
      </c>
      <c r="N98" s="592" t="s">
        <v>368</v>
      </c>
      <c r="O98" s="592"/>
      <c r="P98" s="592"/>
      <c r="Q98" s="592"/>
      <c r="R98" s="663" t="s">
        <v>683</v>
      </c>
    </row>
    <row r="99" spans="2:18" ht="35.25" customHeight="1" x14ac:dyDescent="0.2">
      <c r="B99" s="668" t="s">
        <v>2108</v>
      </c>
      <c r="C99" s="670">
        <v>400121</v>
      </c>
      <c r="D99" s="480">
        <v>0</v>
      </c>
      <c r="E99" s="592"/>
      <c r="F99" s="592"/>
      <c r="G99" s="592">
        <v>120</v>
      </c>
      <c r="H99" s="592">
        <v>0.25</v>
      </c>
      <c r="I99" s="592" t="s">
        <v>310</v>
      </c>
      <c r="J99" s="592" t="s">
        <v>368</v>
      </c>
      <c r="K99" s="592" t="s">
        <v>412</v>
      </c>
      <c r="L99" s="669" t="s">
        <v>928</v>
      </c>
      <c r="M99" s="592"/>
      <c r="N99" s="592" t="s">
        <v>368</v>
      </c>
      <c r="O99" s="592" t="s">
        <v>368</v>
      </c>
      <c r="P99" s="592"/>
      <c r="Q99" s="592" t="s">
        <v>368</v>
      </c>
      <c r="R99" s="663" t="s">
        <v>685</v>
      </c>
    </row>
    <row r="100" spans="2:18" ht="35.25" customHeight="1" x14ac:dyDescent="0.2">
      <c r="B100" s="668" t="s">
        <v>2109</v>
      </c>
      <c r="C100" s="670">
        <v>400119</v>
      </c>
      <c r="D100" s="480">
        <v>0</v>
      </c>
      <c r="E100" s="592"/>
      <c r="F100" s="592"/>
      <c r="G100" s="592">
        <v>90</v>
      </c>
      <c r="H100" s="592">
        <v>0.22</v>
      </c>
      <c r="I100" s="592" t="s">
        <v>310</v>
      </c>
      <c r="J100" s="592" t="s">
        <v>368</v>
      </c>
      <c r="K100" s="592" t="s">
        <v>412</v>
      </c>
      <c r="L100" s="669" t="s">
        <v>928</v>
      </c>
      <c r="M100" s="592" t="s">
        <v>368</v>
      </c>
      <c r="N100" s="592" t="s">
        <v>368</v>
      </c>
      <c r="O100" s="592" t="s">
        <v>368</v>
      </c>
      <c r="P100" s="592"/>
      <c r="Q100" s="592" t="s">
        <v>368</v>
      </c>
      <c r="R100" s="663" t="s">
        <v>685</v>
      </c>
    </row>
    <row r="101" spans="2:18" ht="35.25" customHeight="1" x14ac:dyDescent="0.2">
      <c r="B101" s="668" t="s">
        <v>2110</v>
      </c>
      <c r="C101" s="670">
        <v>400616</v>
      </c>
      <c r="D101" s="480">
        <v>0</v>
      </c>
      <c r="E101" s="592"/>
      <c r="F101" s="592"/>
      <c r="G101" s="592">
        <v>200</v>
      </c>
      <c r="H101" s="592">
        <v>0.35</v>
      </c>
      <c r="I101" s="592" t="s">
        <v>929</v>
      </c>
      <c r="J101" s="592" t="s">
        <v>368</v>
      </c>
      <c r="K101" s="670" t="s">
        <v>412</v>
      </c>
      <c r="L101" s="669" t="s">
        <v>926</v>
      </c>
      <c r="M101" s="592" t="s">
        <v>368</v>
      </c>
      <c r="N101" s="592"/>
      <c r="O101" s="592"/>
      <c r="P101" s="592"/>
      <c r="Q101" s="592"/>
      <c r="R101" s="663" t="s">
        <v>683</v>
      </c>
    </row>
  </sheetData>
  <sheetProtection sheet="1" objects="1" scenarios="1"/>
  <mergeCells count="14">
    <mergeCell ref="B1:R1"/>
    <mergeCell ref="B2:R2"/>
    <mergeCell ref="B3:R3"/>
    <mergeCell ref="B4:R4"/>
    <mergeCell ref="B6:R6"/>
    <mergeCell ref="B5:R5"/>
    <mergeCell ref="B88:N88"/>
    <mergeCell ref="O88:R88"/>
    <mergeCell ref="O13:R13"/>
    <mergeCell ref="O8:R8"/>
    <mergeCell ref="O80:R80"/>
    <mergeCell ref="B80:N80"/>
    <mergeCell ref="B13:N13"/>
    <mergeCell ref="B8:N8"/>
  </mergeCells>
  <hyperlinks>
    <hyperlink ref="O13:R13" location="Плиссе!A1" display="&lt; НАЗАД К ВЫБОРУ МОДЕЛЕЙ" xr:uid="{00000000-0004-0000-0D00-000000000000}"/>
    <hyperlink ref="O8:R8" location="Плиссе!A1" display="&lt; НАЗАД К ВЫБОРУ МОДЕЛЕЙ" xr:uid="{00000000-0004-0000-0D00-000001000000}"/>
    <hyperlink ref="O80:R80" location="'Плиссе MAXI'!A1" display="&lt; НАЗАД К ВЫБОРУ МОДЕЛЕЙ" xr:uid="{00000000-0004-0000-0D00-000002000000}"/>
    <hyperlink ref="B5:R5" location="ГЛАВНАЯ!A1" display="&lt; НА ГЛАВНУЮ СТРАНИЦУ" xr:uid="{00000000-0004-0000-0D00-000003000000}"/>
    <hyperlink ref="O88:R88" location="'Плиссе MAXI'!A1" display="&lt; НАЗАД К ВЫБОРУ МОДЕЛЕЙ" xr:uid="{8C092FB9-BF54-4ECF-A896-A801F0EAFAB4}"/>
  </hyperlinks>
  <printOptions horizontalCentered="1"/>
  <pageMargins left="0" right="0" top="0.78740157480314965" bottom="0.78740157480314965" header="0.31496062992125984" footer="0.31496062992125984"/>
  <pageSetup paperSize="9" scale="64" fitToHeight="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H350"/>
  <sheetViews>
    <sheetView zoomScaleNormal="100" workbookViewId="0">
      <pane ySplit="6" topLeftCell="A7" activePane="bottomLeft" state="frozen"/>
      <selection activeCell="A5" sqref="A5"/>
      <selection pane="bottomLeft" activeCell="V5" sqref="V5:Y5"/>
    </sheetView>
  </sheetViews>
  <sheetFormatPr defaultColWidth="6.7109375" defaultRowHeight="15.75" customHeight="1" x14ac:dyDescent="0.2"/>
  <cols>
    <col min="1" max="1" width="2.7109375" style="144" customWidth="1"/>
    <col min="2" max="6" width="7.85546875" style="144" customWidth="1"/>
    <col min="7" max="7" width="9.7109375" style="144" customWidth="1"/>
    <col min="8" max="21" width="7.85546875" style="144" customWidth="1"/>
    <col min="22" max="16384" width="6.7109375" style="144"/>
  </cols>
  <sheetData>
    <row r="1" spans="1:34" ht="23.25" customHeight="1" x14ac:dyDescent="0.2">
      <c r="B1" s="1753" t="str">
        <f>ГЛАВНАЯ!B1</f>
        <v>ООО"Компания Феникс"</v>
      </c>
      <c r="C1" s="1754"/>
      <c r="D1" s="1754"/>
      <c r="E1" s="1754"/>
      <c r="F1" s="1754"/>
      <c r="G1" s="1754"/>
      <c r="H1" s="1754"/>
      <c r="I1" s="1754"/>
      <c r="J1" s="1754"/>
      <c r="K1" s="1754"/>
      <c r="L1" s="1754"/>
      <c r="M1" s="1754"/>
      <c r="N1" s="1754"/>
      <c r="O1" s="1754"/>
      <c r="P1" s="1754"/>
      <c r="Q1" s="1754"/>
      <c r="R1" s="1754"/>
      <c r="S1" s="1754"/>
      <c r="T1" s="1754"/>
      <c r="U1" s="1754"/>
      <c r="V1" s="1754"/>
      <c r="W1" s="1754"/>
      <c r="X1" s="1754"/>
      <c r="Y1" s="1755"/>
    </row>
    <row r="2" spans="1:34" ht="23.25" customHeight="1" x14ac:dyDescent="0.2">
      <c r="B2" s="1756" t="str">
        <f>ГЛАВНАЯ!B2</f>
        <v>Санкт Петербург, ул. Коли Томчака, д. 28 лит. Ж</v>
      </c>
      <c r="C2" s="1757"/>
      <c r="D2" s="1757"/>
      <c r="E2" s="1757"/>
      <c r="F2" s="1757"/>
      <c r="G2" s="1757"/>
      <c r="H2" s="1757"/>
      <c r="I2" s="1757"/>
      <c r="J2" s="1757"/>
      <c r="K2" s="1757"/>
      <c r="L2" s="1757"/>
      <c r="M2" s="1757"/>
      <c r="N2" s="1757"/>
      <c r="O2" s="1757"/>
      <c r="P2" s="1757"/>
      <c r="Q2" s="1757"/>
      <c r="R2" s="1757"/>
      <c r="S2" s="1757"/>
      <c r="T2" s="1757"/>
      <c r="U2" s="1757"/>
      <c r="V2" s="1757"/>
      <c r="W2" s="1757"/>
      <c r="X2" s="1757"/>
      <c r="Y2" s="1758"/>
    </row>
    <row r="3" spans="1:34" s="145" customFormat="1" ht="23.25" customHeight="1" thickBot="1" x14ac:dyDescent="0.25">
      <c r="A3" s="144"/>
      <c r="B3" s="1759" t="str">
        <f>ГЛАВНАЯ!B3</f>
        <v>т/ф 8 (812) 327-97-81, 327-97-82, 309-38-56 (многоканальный), +7 921 942-09-63.</v>
      </c>
      <c r="C3" s="1760"/>
      <c r="D3" s="1760"/>
      <c r="E3" s="1760"/>
      <c r="F3" s="1760"/>
      <c r="G3" s="1760"/>
      <c r="H3" s="1760"/>
      <c r="I3" s="1760"/>
      <c r="J3" s="1760"/>
      <c r="K3" s="1760"/>
      <c r="L3" s="1760"/>
      <c r="M3" s="1760"/>
      <c r="N3" s="1760"/>
      <c r="O3" s="1760"/>
      <c r="P3" s="1760"/>
      <c r="Q3" s="1760"/>
      <c r="R3" s="1760"/>
      <c r="S3" s="1760"/>
      <c r="T3" s="1760"/>
      <c r="U3" s="1760"/>
      <c r="V3" s="1760"/>
      <c r="W3" s="1760"/>
      <c r="X3" s="1760"/>
      <c r="Y3" s="1761"/>
    </row>
    <row r="4" spans="1:34" s="145" customFormat="1" ht="35.25" customHeight="1" thickBot="1" x14ac:dyDescent="0.25">
      <c r="A4" s="144"/>
      <c r="B4" s="1762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T4" s="1763"/>
      <c r="U4" s="1763"/>
      <c r="V4" s="1763"/>
      <c r="W4" s="1763"/>
      <c r="X4" s="1763"/>
      <c r="Y4" s="1764"/>
    </row>
    <row r="5" spans="1:34" s="145" customFormat="1" ht="42.75" customHeight="1" thickBot="1" x14ac:dyDescent="0.25">
      <c r="A5" s="144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V5" s="1765" t="s">
        <v>438</v>
      </c>
      <c r="W5" s="1765"/>
      <c r="X5" s="1765"/>
      <c r="Y5" s="1765"/>
    </row>
    <row r="6" spans="1:34" s="145" customFormat="1" ht="16.5" customHeight="1" thickBot="1" x14ac:dyDescent="0.35">
      <c r="A6" s="144"/>
      <c r="B6" s="1748" t="s">
        <v>440</v>
      </c>
      <c r="C6" s="1749"/>
      <c r="D6" s="1749"/>
      <c r="E6" s="1749"/>
      <c r="F6" s="1749"/>
      <c r="G6" s="1749"/>
      <c r="H6" s="1749"/>
      <c r="I6" s="1749"/>
      <c r="J6" s="1749"/>
      <c r="K6" s="1749"/>
      <c r="L6" s="1749"/>
      <c r="M6" s="1749"/>
      <c r="N6" s="1749"/>
      <c r="O6" s="1749"/>
      <c r="P6" s="1749"/>
      <c r="Q6" s="1749"/>
      <c r="R6" s="1749"/>
      <c r="S6" s="1749"/>
      <c r="T6" s="1749"/>
      <c r="U6" s="1749"/>
      <c r="V6" s="1749"/>
      <c r="W6" s="1749"/>
      <c r="X6" s="1749"/>
      <c r="Y6" s="1750"/>
    </row>
    <row r="9" spans="1:34" ht="15.75" customHeight="1" x14ac:dyDescent="0.2"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</row>
    <row r="10" spans="1:34" ht="15.75" customHeight="1" x14ac:dyDescent="0.2"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AE10" s="1752"/>
      <c r="AF10" s="1752"/>
      <c r="AG10" s="1752"/>
      <c r="AH10" s="1752"/>
    </row>
    <row r="11" spans="1:34" ht="15.75" customHeight="1" x14ac:dyDescent="0.2"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</row>
    <row r="12" spans="1:34" ht="15.75" customHeight="1" x14ac:dyDescent="0.2"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</row>
    <row r="13" spans="1:34" ht="15.75" customHeight="1" x14ac:dyDescent="0.2"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</row>
    <row r="14" spans="1:34" ht="15.75" customHeight="1" x14ac:dyDescent="0.2"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</row>
    <row r="15" spans="1:34" ht="15.75" customHeight="1" x14ac:dyDescent="0.2"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</row>
    <row r="16" spans="1:34" ht="15.75" customHeight="1" x14ac:dyDescent="0.2"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</row>
    <row r="17" spans="3:21" ht="15.75" customHeight="1" x14ac:dyDescent="0.2"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</row>
    <row r="18" spans="3:21" ht="15.75" customHeight="1" x14ac:dyDescent="0.2"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</row>
    <row r="19" spans="3:21" ht="15.75" customHeight="1" x14ac:dyDescent="0.2"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</row>
    <row r="20" spans="3:21" ht="15.75" customHeight="1" x14ac:dyDescent="0.2"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</row>
    <row r="21" spans="3:21" ht="15.75" customHeight="1" x14ac:dyDescent="0.2"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</row>
    <row r="22" spans="3:21" ht="15.75" customHeight="1" x14ac:dyDescent="0.2"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</row>
    <row r="23" spans="3:21" ht="15.75" customHeight="1" x14ac:dyDescent="0.2"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</row>
    <row r="24" spans="3:21" ht="15.75" customHeight="1" x14ac:dyDescent="0.2"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</row>
    <row r="25" spans="3:21" ht="15.75" customHeight="1" x14ac:dyDescent="0.2"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</row>
    <row r="26" spans="3:21" ht="15.75" customHeight="1" x14ac:dyDescent="0.2"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</row>
    <row r="27" spans="3:21" ht="15.75" customHeight="1" x14ac:dyDescent="0.2"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</row>
    <row r="28" spans="3:21" ht="15.75" customHeight="1" x14ac:dyDescent="0.2"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</row>
    <row r="29" spans="3:21" ht="15.75" customHeight="1" x14ac:dyDescent="0.2"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</row>
    <row r="30" spans="3:21" ht="15.75" customHeight="1" x14ac:dyDescent="0.2"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</row>
    <row r="31" spans="3:21" ht="15.75" customHeight="1" x14ac:dyDescent="0.2"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</row>
    <row r="32" spans="3:21" ht="15.75" customHeight="1" x14ac:dyDescent="0.2"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</row>
    <row r="33" spans="2:25" ht="15.75" customHeight="1" x14ac:dyDescent="0.2"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</row>
    <row r="34" spans="2:25" ht="15.75" customHeight="1" x14ac:dyDescent="0.2"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</row>
    <row r="35" spans="2:25" ht="15.75" customHeight="1" x14ac:dyDescent="0.2"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</row>
    <row r="36" spans="2:25" ht="31.5" customHeight="1" x14ac:dyDescent="0.2"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</row>
    <row r="37" spans="2:25" ht="31.5" customHeight="1" x14ac:dyDescent="0.2"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</row>
    <row r="38" spans="2:25" ht="24" customHeight="1" x14ac:dyDescent="0.2">
      <c r="B38" s="1751" t="s">
        <v>933</v>
      </c>
      <c r="C38" s="1751"/>
      <c r="D38" s="1751"/>
      <c r="E38" s="1751"/>
      <c r="F38" s="1751"/>
      <c r="G38" s="1751"/>
      <c r="H38" s="1751"/>
      <c r="I38" s="1751"/>
      <c r="J38" s="1751"/>
      <c r="K38" s="1751"/>
      <c r="L38" s="1751"/>
      <c r="M38" s="1751"/>
      <c r="N38" s="1751"/>
      <c r="O38" s="1751"/>
      <c r="P38" s="1751"/>
      <c r="Q38" s="1751"/>
      <c r="R38" s="1751"/>
      <c r="S38" s="1751"/>
      <c r="T38" s="1751"/>
      <c r="U38" s="1751"/>
      <c r="V38" s="1751"/>
      <c r="W38" s="1751"/>
      <c r="X38" s="1751"/>
      <c r="Y38" s="1751"/>
    </row>
    <row r="39" spans="2:25" ht="18" customHeight="1" x14ac:dyDescent="0.2">
      <c r="B39" s="228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</row>
    <row r="40" spans="2:25" ht="18" customHeight="1" x14ac:dyDescent="0.2">
      <c r="B40" s="1751" t="s">
        <v>934</v>
      </c>
      <c r="C40" s="1751"/>
      <c r="D40" s="1751"/>
      <c r="E40" s="1751"/>
      <c r="F40" s="1751"/>
      <c r="G40" s="1751"/>
      <c r="H40" s="1751"/>
      <c r="I40" s="1751"/>
      <c r="J40" s="1751"/>
      <c r="K40" s="1751"/>
      <c r="L40" s="1751"/>
      <c r="M40" s="1751"/>
      <c r="N40" s="1751"/>
      <c r="O40" s="1751"/>
      <c r="P40" s="1751"/>
      <c r="Q40" s="1751"/>
      <c r="R40" s="1751"/>
      <c r="S40" s="1751"/>
      <c r="T40" s="1751"/>
      <c r="U40" s="1751"/>
      <c r="V40" s="1751"/>
      <c r="W40" s="1751"/>
      <c r="X40" s="1751"/>
      <c r="Y40" s="1751"/>
    </row>
    <row r="41" spans="2:25" ht="19.5" customHeight="1" x14ac:dyDescent="0.2">
      <c r="B41" s="150"/>
      <c r="C41" s="151"/>
      <c r="D41" s="151"/>
      <c r="F41" s="151"/>
      <c r="G41" s="151"/>
      <c r="I41" s="151"/>
      <c r="J41" s="151"/>
      <c r="K41" s="151"/>
      <c r="M41" s="152"/>
      <c r="R41" s="151"/>
      <c r="S41" s="151"/>
      <c r="U41" s="152"/>
    </row>
    <row r="42" spans="2:25" s="259" customFormat="1" ht="15.75" customHeight="1" x14ac:dyDescent="0.2">
      <c r="B42" s="316" t="s">
        <v>1760</v>
      </c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  <c r="R42" s="317"/>
      <c r="S42" s="317"/>
      <c r="T42" s="317"/>
      <c r="U42" s="318"/>
    </row>
    <row r="43" spans="2:25" s="259" customFormat="1" ht="15.75" customHeight="1" x14ac:dyDescent="0.2">
      <c r="B43" s="319"/>
      <c r="C43" s="320">
        <v>0.5</v>
      </c>
      <c r="D43" s="320">
        <v>0.6</v>
      </c>
      <c r="E43" s="320">
        <v>0.7</v>
      </c>
      <c r="F43" s="320">
        <v>0.8</v>
      </c>
      <c r="G43" s="320">
        <v>0.9</v>
      </c>
      <c r="H43" s="321">
        <v>1</v>
      </c>
      <c r="I43" s="320">
        <v>1.1000000000000001</v>
      </c>
      <c r="J43" s="320">
        <v>1.2</v>
      </c>
      <c r="K43" s="320">
        <v>1.3</v>
      </c>
      <c r="L43" s="320">
        <v>1.4</v>
      </c>
      <c r="M43" s="320">
        <v>1.5</v>
      </c>
      <c r="N43" s="320">
        <v>1.6</v>
      </c>
      <c r="O43" s="320">
        <v>1.7</v>
      </c>
      <c r="P43" s="320">
        <v>1.8</v>
      </c>
      <c r="Q43" s="320">
        <v>1.9</v>
      </c>
      <c r="R43" s="320">
        <v>2</v>
      </c>
      <c r="S43" s="320">
        <v>2.1</v>
      </c>
      <c r="T43" s="320">
        <v>2.2000000000000002</v>
      </c>
      <c r="U43" s="320">
        <v>2.2999999999999998</v>
      </c>
    </row>
    <row r="44" spans="2:25" s="259" customFormat="1" ht="15.75" customHeight="1" x14ac:dyDescent="0.2">
      <c r="B44" s="321">
        <v>0.5</v>
      </c>
      <c r="C44" s="322">
        <v>36.11</v>
      </c>
      <c r="D44" s="322">
        <v>39.65</v>
      </c>
      <c r="E44" s="322">
        <v>44.38</v>
      </c>
      <c r="F44" s="322">
        <v>48.96</v>
      </c>
      <c r="G44" s="322">
        <v>53.6</v>
      </c>
      <c r="H44" s="322">
        <v>58.27</v>
      </c>
      <c r="I44" s="322">
        <v>62.88</v>
      </c>
      <c r="J44" s="322">
        <v>67.599999999999994</v>
      </c>
      <c r="K44" s="322">
        <v>72.2</v>
      </c>
      <c r="L44" s="322">
        <v>76.83</v>
      </c>
      <c r="M44" s="322">
        <v>81.510000000000005</v>
      </c>
      <c r="N44" s="323">
        <v>86.12</v>
      </c>
      <c r="O44" s="322">
        <v>90.85</v>
      </c>
      <c r="P44" s="322">
        <v>95.42</v>
      </c>
      <c r="Q44" s="322">
        <v>100.06</v>
      </c>
      <c r="R44" s="322">
        <v>104.75</v>
      </c>
      <c r="S44" s="322">
        <v>109.38</v>
      </c>
      <c r="T44" s="322">
        <v>114.08</v>
      </c>
      <c r="U44" s="322">
        <v>118.66</v>
      </c>
    </row>
    <row r="45" spans="2:25" s="259" customFormat="1" ht="15.75" customHeight="1" x14ac:dyDescent="0.2">
      <c r="B45" s="321">
        <v>0.6</v>
      </c>
      <c r="C45" s="324">
        <v>36.5</v>
      </c>
      <c r="D45" s="324">
        <v>40.56</v>
      </c>
      <c r="E45" s="324">
        <v>45.36</v>
      </c>
      <c r="F45" s="324">
        <v>50.04</v>
      </c>
      <c r="G45" s="324">
        <v>54.87</v>
      </c>
      <c r="H45" s="324">
        <v>59.68</v>
      </c>
      <c r="I45" s="324">
        <v>64.489999999999995</v>
      </c>
      <c r="J45" s="324">
        <v>69.31</v>
      </c>
      <c r="K45" s="324">
        <v>74.13</v>
      </c>
      <c r="L45" s="324">
        <v>78.83</v>
      </c>
      <c r="M45" s="324">
        <v>83.63</v>
      </c>
      <c r="N45" s="325">
        <v>88.42</v>
      </c>
      <c r="O45" s="324">
        <v>93.25</v>
      </c>
      <c r="P45" s="324">
        <v>98.03</v>
      </c>
      <c r="Q45" s="324">
        <v>102.74</v>
      </c>
      <c r="R45" s="324">
        <v>107.56</v>
      </c>
      <c r="S45" s="324">
        <v>112.37</v>
      </c>
      <c r="T45" s="324">
        <v>117.19</v>
      </c>
      <c r="U45" s="324">
        <v>121.96</v>
      </c>
    </row>
    <row r="46" spans="2:25" s="259" customFormat="1" ht="15.75" customHeight="1" x14ac:dyDescent="0.2">
      <c r="B46" s="321">
        <v>0.7</v>
      </c>
      <c r="C46" s="322">
        <v>37.159999999999997</v>
      </c>
      <c r="D46" s="322">
        <v>41.46</v>
      </c>
      <c r="E46" s="322">
        <v>46.36</v>
      </c>
      <c r="F46" s="322">
        <v>51.3</v>
      </c>
      <c r="G46" s="322">
        <v>56.18</v>
      </c>
      <c r="H46" s="322">
        <v>61.09</v>
      </c>
      <c r="I46" s="322">
        <v>66.09</v>
      </c>
      <c r="J46" s="322">
        <v>71.010000000000005</v>
      </c>
      <c r="K46" s="322">
        <v>75.91</v>
      </c>
      <c r="L46" s="322">
        <v>80.84</v>
      </c>
      <c r="M46" s="322">
        <v>85.84</v>
      </c>
      <c r="N46" s="323">
        <v>90.74</v>
      </c>
      <c r="O46" s="322">
        <v>95.63</v>
      </c>
      <c r="P46" s="322">
        <v>100.55</v>
      </c>
      <c r="Q46" s="322">
        <v>105.44</v>
      </c>
      <c r="R46" s="322">
        <v>110.46</v>
      </c>
      <c r="S46" s="322">
        <v>115.37</v>
      </c>
      <c r="T46" s="322">
        <v>120.29</v>
      </c>
      <c r="U46" s="322">
        <v>125.19</v>
      </c>
    </row>
    <row r="47" spans="2:25" s="259" customFormat="1" ht="15.75" customHeight="1" x14ac:dyDescent="0.2">
      <c r="B47" s="321">
        <v>0.8</v>
      </c>
      <c r="C47" s="324">
        <v>37.270000000000003</v>
      </c>
      <c r="D47" s="324">
        <v>42.29</v>
      </c>
      <c r="E47" s="324">
        <v>47.4</v>
      </c>
      <c r="F47" s="324">
        <v>52.37</v>
      </c>
      <c r="G47" s="324">
        <v>57.5</v>
      </c>
      <c r="H47" s="324">
        <v>62.6</v>
      </c>
      <c r="I47" s="324">
        <v>67.599999999999994</v>
      </c>
      <c r="J47" s="324">
        <v>72.7</v>
      </c>
      <c r="K47" s="324">
        <v>77.83</v>
      </c>
      <c r="L47" s="324">
        <v>82.83</v>
      </c>
      <c r="M47" s="324">
        <v>87.93</v>
      </c>
      <c r="N47" s="325">
        <v>93.04</v>
      </c>
      <c r="O47" s="324">
        <v>98.03</v>
      </c>
      <c r="P47" s="324">
        <v>103.15</v>
      </c>
      <c r="Q47" s="324">
        <v>108.26</v>
      </c>
      <c r="R47" s="324">
        <v>113.28</v>
      </c>
      <c r="S47" s="324">
        <v>118.36</v>
      </c>
      <c r="T47" s="324">
        <v>123.36</v>
      </c>
      <c r="U47" s="324">
        <v>128.51</v>
      </c>
    </row>
    <row r="48" spans="2:25" s="259" customFormat="1" ht="15.75" customHeight="1" x14ac:dyDescent="0.2">
      <c r="B48" s="321">
        <v>0.9</v>
      </c>
      <c r="C48" s="322">
        <v>37.96</v>
      </c>
      <c r="D48" s="322">
        <v>43.19</v>
      </c>
      <c r="E48" s="322">
        <v>48.39</v>
      </c>
      <c r="F48" s="322">
        <v>53.6</v>
      </c>
      <c r="G48" s="322">
        <v>58.79</v>
      </c>
      <c r="H48" s="322">
        <v>63.99</v>
      </c>
      <c r="I48" s="322">
        <v>69.2</v>
      </c>
      <c r="J48" s="322">
        <v>74.400000000000006</v>
      </c>
      <c r="K48" s="322">
        <v>79.64</v>
      </c>
      <c r="L48" s="322">
        <v>84.82</v>
      </c>
      <c r="M48" s="322">
        <v>90.04</v>
      </c>
      <c r="N48" s="323">
        <v>95.25</v>
      </c>
      <c r="O48" s="322">
        <v>100.55</v>
      </c>
      <c r="P48" s="322">
        <v>105.76</v>
      </c>
      <c r="Q48" s="322">
        <v>110.96</v>
      </c>
      <c r="R48" s="322">
        <v>116.18</v>
      </c>
      <c r="S48" s="322">
        <v>121.38</v>
      </c>
      <c r="T48" s="322">
        <v>126.58</v>
      </c>
      <c r="U48" s="322">
        <v>131.81</v>
      </c>
    </row>
    <row r="49" spans="2:21" s="259" customFormat="1" ht="15.75" customHeight="1" x14ac:dyDescent="0.2">
      <c r="B49" s="321">
        <v>1</v>
      </c>
      <c r="C49" s="324">
        <v>40.200000000000003</v>
      </c>
      <c r="D49" s="324">
        <v>45.84</v>
      </c>
      <c r="E49" s="324">
        <v>51.34</v>
      </c>
      <c r="F49" s="324">
        <v>55.77</v>
      </c>
      <c r="G49" s="324">
        <v>61.31</v>
      </c>
      <c r="H49" s="324">
        <v>66.7</v>
      </c>
      <c r="I49" s="324">
        <v>70.83</v>
      </c>
      <c r="J49" s="324">
        <v>76.12</v>
      </c>
      <c r="K49" s="324">
        <v>81.510000000000005</v>
      </c>
      <c r="L49" s="324">
        <v>86.82</v>
      </c>
      <c r="M49" s="324">
        <v>92.26</v>
      </c>
      <c r="N49" s="325">
        <v>97.55</v>
      </c>
      <c r="O49" s="324">
        <v>102.94</v>
      </c>
      <c r="P49" s="324">
        <v>108.26</v>
      </c>
      <c r="Q49" s="324">
        <v>113.66</v>
      </c>
      <c r="R49" s="324">
        <v>118.96</v>
      </c>
      <c r="S49" s="324">
        <v>124.41</v>
      </c>
      <c r="T49" s="324">
        <v>129.69</v>
      </c>
      <c r="U49" s="324">
        <v>135.1</v>
      </c>
    </row>
    <row r="50" spans="2:21" s="259" customFormat="1" ht="15.75" customHeight="1" x14ac:dyDescent="0.2">
      <c r="B50" s="321">
        <v>1.1000000000000001</v>
      </c>
      <c r="C50" s="324">
        <v>40.94</v>
      </c>
      <c r="D50" s="324">
        <v>46.67</v>
      </c>
      <c r="E50" s="324">
        <v>52.37</v>
      </c>
      <c r="F50" s="324">
        <v>57.01</v>
      </c>
      <c r="G50" s="324">
        <v>62.64</v>
      </c>
      <c r="H50" s="324">
        <v>68.22</v>
      </c>
      <c r="I50" s="324">
        <v>72.42</v>
      </c>
      <c r="J50" s="324">
        <v>77.900000000000006</v>
      </c>
      <c r="K50" s="324">
        <v>83.32</v>
      </c>
      <c r="L50" s="324">
        <v>88.84</v>
      </c>
      <c r="M50" s="324">
        <v>94.34</v>
      </c>
      <c r="N50" s="325">
        <v>99.85</v>
      </c>
      <c r="O50" s="324">
        <v>105.36</v>
      </c>
      <c r="P50" s="324">
        <v>110.86</v>
      </c>
      <c r="Q50" s="324">
        <v>116.34</v>
      </c>
      <c r="R50" s="324">
        <v>121.89</v>
      </c>
      <c r="S50" s="324">
        <v>127.39</v>
      </c>
      <c r="T50" s="324">
        <v>132.80000000000001</v>
      </c>
      <c r="U50" s="324">
        <v>138.31</v>
      </c>
    </row>
    <row r="51" spans="2:21" s="259" customFormat="1" ht="15.75" customHeight="1" x14ac:dyDescent="0.2">
      <c r="B51" s="321">
        <v>1.2</v>
      </c>
      <c r="C51" s="324">
        <v>41.78</v>
      </c>
      <c r="D51" s="324">
        <v>47.6</v>
      </c>
      <c r="E51" s="324">
        <v>53.44</v>
      </c>
      <c r="F51" s="324">
        <v>58.1</v>
      </c>
      <c r="G51" s="324">
        <v>63.96</v>
      </c>
      <c r="H51" s="324">
        <v>69.67</v>
      </c>
      <c r="I51" s="324">
        <v>73.92</v>
      </c>
      <c r="J51" s="324">
        <v>79.64</v>
      </c>
      <c r="K51" s="324">
        <v>85.24</v>
      </c>
      <c r="L51" s="324">
        <v>90.85</v>
      </c>
      <c r="M51" s="324">
        <v>96.52</v>
      </c>
      <c r="N51" s="325">
        <v>102.13</v>
      </c>
      <c r="O51" s="324">
        <v>107.76</v>
      </c>
      <c r="P51" s="324">
        <v>113.44</v>
      </c>
      <c r="Q51" s="324">
        <v>119.08</v>
      </c>
      <c r="R51" s="324">
        <v>124.69</v>
      </c>
      <c r="S51" s="324">
        <v>130.38999999999999</v>
      </c>
      <c r="T51" s="324">
        <v>136</v>
      </c>
      <c r="U51" s="324">
        <v>141.58000000000001</v>
      </c>
    </row>
    <row r="52" spans="2:21" s="259" customFormat="1" ht="15.75" customHeight="1" x14ac:dyDescent="0.2">
      <c r="B52" s="321">
        <v>1.3</v>
      </c>
      <c r="C52" s="322">
        <v>42.53</v>
      </c>
      <c r="D52" s="322">
        <v>49.02</v>
      </c>
      <c r="E52" s="322">
        <v>55.01</v>
      </c>
      <c r="F52" s="322">
        <v>60.5</v>
      </c>
      <c r="G52" s="322">
        <v>66.55</v>
      </c>
      <c r="H52" s="322">
        <v>72.5</v>
      </c>
      <c r="I52" s="322">
        <v>75.5</v>
      </c>
      <c r="J52" s="322">
        <v>81.3</v>
      </c>
      <c r="K52" s="322">
        <v>87.12</v>
      </c>
      <c r="L52" s="322">
        <v>92.84</v>
      </c>
      <c r="M52" s="322">
        <v>98.65</v>
      </c>
      <c r="N52" s="323">
        <v>104.45</v>
      </c>
      <c r="O52" s="322">
        <v>110.27</v>
      </c>
      <c r="P52" s="322">
        <v>115.97</v>
      </c>
      <c r="Q52" s="322">
        <v>121.79</v>
      </c>
      <c r="R52" s="322">
        <v>127.59</v>
      </c>
      <c r="S52" s="322">
        <v>133.29</v>
      </c>
      <c r="T52" s="322">
        <v>139.11000000000001</v>
      </c>
      <c r="U52" s="322">
        <v>144.93</v>
      </c>
    </row>
    <row r="53" spans="2:21" s="259" customFormat="1" ht="15.75" customHeight="1" x14ac:dyDescent="0.2">
      <c r="B53" s="321">
        <v>1.4</v>
      </c>
      <c r="C53" s="324">
        <v>43.24</v>
      </c>
      <c r="D53" s="324">
        <v>49.84</v>
      </c>
      <c r="E53" s="324">
        <v>56.04</v>
      </c>
      <c r="F53" s="324">
        <v>61.69</v>
      </c>
      <c r="G53" s="324">
        <v>67.92</v>
      </c>
      <c r="H53" s="324">
        <v>72.650000000000006</v>
      </c>
      <c r="I53" s="324">
        <v>77.099999999999994</v>
      </c>
      <c r="J53" s="324">
        <v>83.01</v>
      </c>
      <c r="K53" s="324">
        <v>88.91</v>
      </c>
      <c r="L53" s="324">
        <v>94.84</v>
      </c>
      <c r="M53" s="324">
        <v>100.76</v>
      </c>
      <c r="N53" s="325">
        <v>106.8</v>
      </c>
      <c r="O53" s="324">
        <v>112.67</v>
      </c>
      <c r="P53" s="324">
        <v>118.58</v>
      </c>
      <c r="Q53" s="324">
        <v>124.48</v>
      </c>
      <c r="R53" s="324">
        <v>130.38999999999999</v>
      </c>
      <c r="S53" s="324">
        <v>136.30000000000001</v>
      </c>
      <c r="T53" s="324">
        <v>142.19999999999999</v>
      </c>
      <c r="U53" s="324">
        <v>148.22</v>
      </c>
    </row>
    <row r="54" spans="2:21" s="259" customFormat="1" ht="15.75" customHeight="1" x14ac:dyDescent="0.2">
      <c r="B54" s="321">
        <v>1.5</v>
      </c>
      <c r="C54" s="322">
        <v>43.97</v>
      </c>
      <c r="D54" s="322">
        <v>50.31</v>
      </c>
      <c r="E54" s="322">
        <v>56.56</v>
      </c>
      <c r="F54" s="322">
        <v>62.91</v>
      </c>
      <c r="G54" s="322">
        <v>68.33</v>
      </c>
      <c r="H54" s="322">
        <v>74.05</v>
      </c>
      <c r="I54" s="322">
        <v>78.709999999999994</v>
      </c>
      <c r="J54" s="322">
        <v>84.73</v>
      </c>
      <c r="K54" s="322">
        <v>90.85</v>
      </c>
      <c r="L54" s="322">
        <v>96.87</v>
      </c>
      <c r="M54" s="322">
        <v>102.94</v>
      </c>
      <c r="N54" s="323">
        <v>108.97</v>
      </c>
      <c r="O54" s="322">
        <v>115.06</v>
      </c>
      <c r="P54" s="322">
        <v>121.16</v>
      </c>
      <c r="Q54" s="322">
        <v>127.18</v>
      </c>
      <c r="R54" s="322">
        <v>133.29</v>
      </c>
      <c r="S54" s="322">
        <v>139.31</v>
      </c>
      <c r="T54" s="322">
        <v>145.41</v>
      </c>
      <c r="U54" s="322">
        <v>151.44999999999999</v>
      </c>
    </row>
    <row r="55" spans="2:21" s="259" customFormat="1" ht="15.75" customHeight="1" x14ac:dyDescent="0.2">
      <c r="B55" s="321">
        <v>1.6</v>
      </c>
      <c r="C55" s="324">
        <v>44.8</v>
      </c>
      <c r="D55" s="324">
        <v>51.25</v>
      </c>
      <c r="E55" s="324">
        <v>57.59</v>
      </c>
      <c r="F55" s="324">
        <v>64.06</v>
      </c>
      <c r="G55" s="324">
        <v>69.14</v>
      </c>
      <c r="H55" s="324">
        <v>75.48</v>
      </c>
      <c r="I55" s="324">
        <v>80.209999999999994</v>
      </c>
      <c r="J55" s="324">
        <v>86.43</v>
      </c>
      <c r="K55" s="324">
        <v>92.63</v>
      </c>
      <c r="L55" s="324">
        <v>98.86</v>
      </c>
      <c r="M55" s="324">
        <v>105.05</v>
      </c>
      <c r="N55" s="325">
        <v>111.26</v>
      </c>
      <c r="O55" s="324">
        <v>117.46</v>
      </c>
      <c r="P55" s="324">
        <v>123.67</v>
      </c>
      <c r="Q55" s="324">
        <v>129.88</v>
      </c>
      <c r="R55" s="324">
        <v>136.08000000000001</v>
      </c>
      <c r="S55" s="324">
        <v>142.31</v>
      </c>
      <c r="T55" s="324">
        <v>148.53</v>
      </c>
      <c r="U55" s="324">
        <v>154.74</v>
      </c>
    </row>
    <row r="56" spans="2:21" s="259" customFormat="1" ht="15.75" customHeight="1" x14ac:dyDescent="0.2">
      <c r="B56" s="321">
        <v>1.7</v>
      </c>
      <c r="C56" s="322">
        <v>44.91</v>
      </c>
      <c r="D56" s="322">
        <v>52.07</v>
      </c>
      <c r="E56" s="322">
        <v>58.74</v>
      </c>
      <c r="F56" s="322">
        <v>64.510000000000005</v>
      </c>
      <c r="G56" s="322">
        <v>70.510000000000005</v>
      </c>
      <c r="H56" s="322">
        <v>77.05</v>
      </c>
      <c r="I56" s="322">
        <v>81.86</v>
      </c>
      <c r="J56" s="322">
        <v>88.24</v>
      </c>
      <c r="K56" s="322">
        <v>94.52</v>
      </c>
      <c r="L56" s="322">
        <v>100.86</v>
      </c>
      <c r="M56" s="322">
        <v>107.26</v>
      </c>
      <c r="N56" s="323">
        <v>113.58</v>
      </c>
      <c r="O56" s="322">
        <v>119.87</v>
      </c>
      <c r="P56" s="322">
        <v>126.29</v>
      </c>
      <c r="Q56" s="322">
        <v>132.58000000000001</v>
      </c>
      <c r="R56" s="322">
        <v>138.99</v>
      </c>
      <c r="S56" s="322">
        <v>145.28</v>
      </c>
      <c r="T56" s="322">
        <v>151.61000000000001</v>
      </c>
      <c r="U56" s="322">
        <v>158.05000000000001</v>
      </c>
    </row>
    <row r="57" spans="2:21" s="259" customFormat="1" ht="15.75" customHeight="1" x14ac:dyDescent="0.2">
      <c r="B57" s="321">
        <v>1.8</v>
      </c>
      <c r="C57" s="324">
        <v>45.52</v>
      </c>
      <c r="D57" s="324">
        <v>52.24</v>
      </c>
      <c r="E57" s="324">
        <v>59.06</v>
      </c>
      <c r="F57" s="324">
        <v>65.180000000000007</v>
      </c>
      <c r="G57" s="324">
        <v>71.81</v>
      </c>
      <c r="H57" s="324">
        <v>78.459999999999994</v>
      </c>
      <c r="I57" s="324">
        <v>83.43</v>
      </c>
      <c r="J57" s="324">
        <v>89.93</v>
      </c>
      <c r="K57" s="324">
        <v>96.45</v>
      </c>
      <c r="L57" s="324">
        <v>102.85</v>
      </c>
      <c r="M57" s="324">
        <v>109.38</v>
      </c>
      <c r="N57" s="325">
        <v>115.88</v>
      </c>
      <c r="O57" s="324">
        <v>122.39</v>
      </c>
      <c r="P57" s="324">
        <v>128.91</v>
      </c>
      <c r="Q57" s="324">
        <v>135.31</v>
      </c>
      <c r="R57" s="324">
        <v>141.81</v>
      </c>
      <c r="S57" s="324">
        <v>148.32</v>
      </c>
      <c r="T57" s="324">
        <v>154.81</v>
      </c>
      <c r="U57" s="324">
        <v>161.33000000000001</v>
      </c>
    </row>
    <row r="58" spans="2:21" s="259" customFormat="1" ht="15.75" customHeight="1" x14ac:dyDescent="0.2">
      <c r="B58" s="321">
        <v>1.9</v>
      </c>
      <c r="C58" s="322">
        <v>45.95</v>
      </c>
      <c r="D58" s="322">
        <v>52.9</v>
      </c>
      <c r="E58" s="322">
        <v>59.64</v>
      </c>
      <c r="F58" s="322">
        <v>66.39</v>
      </c>
      <c r="G58" s="322">
        <v>73.17</v>
      </c>
      <c r="H58" s="322">
        <v>79.900000000000006</v>
      </c>
      <c r="I58" s="322">
        <v>85.02</v>
      </c>
      <c r="J58" s="322">
        <v>91.61</v>
      </c>
      <c r="K58" s="322">
        <v>98.24</v>
      </c>
      <c r="L58" s="322">
        <v>104.88</v>
      </c>
      <c r="M58" s="322">
        <v>111.58</v>
      </c>
      <c r="N58" s="323">
        <v>118.17</v>
      </c>
      <c r="O58" s="322">
        <v>124.78</v>
      </c>
      <c r="P58" s="322">
        <v>131.41999999999999</v>
      </c>
      <c r="Q58" s="322">
        <v>138.02000000000001</v>
      </c>
      <c r="R58" s="322">
        <v>144.72999999999999</v>
      </c>
      <c r="S58" s="322">
        <v>151.31</v>
      </c>
      <c r="T58" s="322">
        <v>157.91</v>
      </c>
      <c r="U58" s="322">
        <v>164.53</v>
      </c>
    </row>
    <row r="59" spans="2:21" s="259" customFormat="1" ht="15.75" customHeight="1" x14ac:dyDescent="0.2">
      <c r="B59" s="321">
        <v>2</v>
      </c>
      <c r="C59" s="324">
        <v>46.46</v>
      </c>
      <c r="D59" s="324">
        <v>53.18</v>
      </c>
      <c r="E59" s="324">
        <v>59.97</v>
      </c>
      <c r="F59" s="324">
        <v>66.790000000000006</v>
      </c>
      <c r="G59" s="324">
        <v>73.81</v>
      </c>
      <c r="H59" s="324">
        <v>80.62</v>
      </c>
      <c r="I59" s="324">
        <v>86.53</v>
      </c>
      <c r="J59" s="324">
        <v>93.34</v>
      </c>
      <c r="K59" s="324">
        <v>100.14</v>
      </c>
      <c r="L59" s="324">
        <v>106.85</v>
      </c>
      <c r="M59" s="324">
        <v>113.66</v>
      </c>
      <c r="N59" s="325">
        <v>120.45</v>
      </c>
      <c r="O59" s="324">
        <v>127.18</v>
      </c>
      <c r="P59" s="324">
        <v>134</v>
      </c>
      <c r="Q59" s="324">
        <v>140.81</v>
      </c>
      <c r="R59" s="324">
        <v>147.51</v>
      </c>
      <c r="S59" s="324">
        <v>154.29</v>
      </c>
      <c r="T59" s="324">
        <v>161.05000000000001</v>
      </c>
      <c r="U59" s="324">
        <v>167.84</v>
      </c>
    </row>
    <row r="60" spans="2:21" s="259" customFormat="1" ht="15.75" customHeight="1" x14ac:dyDescent="0.2">
      <c r="B60" s="321">
        <v>2.1</v>
      </c>
      <c r="C60" s="322">
        <v>46.97</v>
      </c>
      <c r="D60" s="322">
        <v>53.6</v>
      </c>
      <c r="E60" s="322">
        <v>60.5</v>
      </c>
      <c r="F60" s="322">
        <v>67.400000000000006</v>
      </c>
      <c r="G60" s="322">
        <v>74.319999999999993</v>
      </c>
      <c r="H60" s="322">
        <v>81.23</v>
      </c>
      <c r="I60" s="322">
        <v>88.1</v>
      </c>
      <c r="J60" s="322">
        <v>95.04</v>
      </c>
      <c r="K60" s="322">
        <v>101.95</v>
      </c>
      <c r="L60" s="322">
        <v>108.85</v>
      </c>
      <c r="M60" s="322">
        <v>115.77</v>
      </c>
      <c r="N60" s="323">
        <v>122.69</v>
      </c>
      <c r="O60" s="322">
        <v>129.58000000000001</v>
      </c>
      <c r="P60" s="322">
        <v>136.59</v>
      </c>
      <c r="Q60" s="322">
        <v>143.51</v>
      </c>
      <c r="R60" s="322">
        <v>150.4</v>
      </c>
      <c r="S60" s="322">
        <v>157.35</v>
      </c>
      <c r="T60" s="322">
        <v>164.22</v>
      </c>
      <c r="U60" s="322">
        <v>171.13</v>
      </c>
    </row>
    <row r="61" spans="2:21" s="259" customFormat="1" ht="15.75" customHeight="1" x14ac:dyDescent="0.2">
      <c r="B61" s="321">
        <v>2.2000000000000002</v>
      </c>
      <c r="C61" s="324">
        <v>47.4</v>
      </c>
      <c r="D61" s="324">
        <v>54.46</v>
      </c>
      <c r="E61" s="324">
        <v>61.48</v>
      </c>
      <c r="F61" s="324">
        <v>68.489999999999995</v>
      </c>
      <c r="G61" s="324">
        <v>75.61</v>
      </c>
      <c r="H61" s="324">
        <v>82.64</v>
      </c>
      <c r="I61" s="324">
        <v>89.73</v>
      </c>
      <c r="J61" s="324">
        <v>96.73</v>
      </c>
      <c r="K61" s="324">
        <v>103.85</v>
      </c>
      <c r="L61" s="324">
        <v>110.86</v>
      </c>
      <c r="M61" s="324">
        <v>117.97</v>
      </c>
      <c r="N61" s="325">
        <v>124.98</v>
      </c>
      <c r="O61" s="324">
        <v>132.07</v>
      </c>
      <c r="P61" s="324">
        <v>139.11000000000001</v>
      </c>
      <c r="Q61" s="324">
        <v>146.19</v>
      </c>
      <c r="R61" s="324">
        <v>153.22</v>
      </c>
      <c r="S61" s="324">
        <v>160.32</v>
      </c>
      <c r="T61" s="324">
        <v>167.33</v>
      </c>
      <c r="U61" s="324">
        <v>174.45</v>
      </c>
    </row>
    <row r="62" spans="2:21" s="259" customFormat="1" ht="15.75" customHeight="1" x14ac:dyDescent="0.2">
      <c r="B62" s="321">
        <v>2.2999999999999998</v>
      </c>
      <c r="C62" s="322">
        <v>48.05</v>
      </c>
      <c r="D62" s="322">
        <v>55.3</v>
      </c>
      <c r="E62" s="322">
        <v>62.49</v>
      </c>
      <c r="F62" s="322">
        <v>69.709999999999994</v>
      </c>
      <c r="G62" s="322">
        <v>76.89</v>
      </c>
      <c r="H62" s="322">
        <v>84.16</v>
      </c>
      <c r="I62" s="322">
        <v>91.34</v>
      </c>
      <c r="J62" s="322">
        <v>98.54</v>
      </c>
      <c r="K62" s="322">
        <v>105.65</v>
      </c>
      <c r="L62" s="322">
        <v>112.87</v>
      </c>
      <c r="M62" s="322">
        <v>120.09</v>
      </c>
      <c r="N62" s="323">
        <v>127.3</v>
      </c>
      <c r="O62" s="322">
        <v>134.47</v>
      </c>
      <c r="P62" s="322">
        <v>141.69</v>
      </c>
      <c r="Q62" s="322">
        <v>148.93</v>
      </c>
      <c r="R62" s="322">
        <v>156.11000000000001</v>
      </c>
      <c r="S62" s="322">
        <v>163.37</v>
      </c>
      <c r="T62" s="322">
        <v>170.44</v>
      </c>
      <c r="U62" s="322">
        <v>177.67</v>
      </c>
    </row>
    <row r="63" spans="2:21" s="259" customFormat="1" ht="15.75" customHeight="1" x14ac:dyDescent="0.2">
      <c r="B63" s="321">
        <v>2.4</v>
      </c>
      <c r="C63" s="324">
        <v>48.86</v>
      </c>
      <c r="D63" s="324">
        <v>56.18</v>
      </c>
      <c r="E63" s="324">
        <v>63.5</v>
      </c>
      <c r="F63" s="324">
        <v>70.83</v>
      </c>
      <c r="G63" s="324">
        <v>78.239999999999995</v>
      </c>
      <c r="H63" s="324">
        <v>85.55</v>
      </c>
      <c r="I63" s="324">
        <v>92.84</v>
      </c>
      <c r="J63" s="324">
        <v>100.25</v>
      </c>
      <c r="K63" s="324">
        <v>107.56</v>
      </c>
      <c r="L63" s="324">
        <v>114.9</v>
      </c>
      <c r="M63" s="324">
        <v>122.28</v>
      </c>
      <c r="N63" s="325">
        <v>129.58000000000001</v>
      </c>
      <c r="O63" s="324">
        <v>136.9</v>
      </c>
      <c r="P63" s="324">
        <v>144.32</v>
      </c>
      <c r="Q63" s="324">
        <v>151.61000000000001</v>
      </c>
      <c r="R63" s="324">
        <v>158.91999999999999</v>
      </c>
      <c r="S63" s="324">
        <v>166.25</v>
      </c>
      <c r="T63" s="324">
        <v>173.65</v>
      </c>
      <c r="U63" s="324">
        <v>180.98</v>
      </c>
    </row>
    <row r="64" spans="2:21" s="259" customFormat="1" ht="15.75" customHeight="1" x14ac:dyDescent="0.2">
      <c r="B64" s="321">
        <v>2.5</v>
      </c>
      <c r="C64" s="322">
        <v>49.57</v>
      </c>
      <c r="D64" s="322">
        <v>57.1</v>
      </c>
      <c r="E64" s="322">
        <v>64.489999999999995</v>
      </c>
      <c r="F64" s="322">
        <v>72.010000000000005</v>
      </c>
      <c r="G64" s="322">
        <v>79.510000000000005</v>
      </c>
      <c r="H64" s="322">
        <v>86.96</v>
      </c>
      <c r="I64" s="322">
        <v>94.46</v>
      </c>
      <c r="J64" s="322">
        <v>101.95</v>
      </c>
      <c r="K64" s="322">
        <v>109.44</v>
      </c>
      <c r="L64" s="322">
        <v>116.89</v>
      </c>
      <c r="M64" s="322">
        <v>124.41</v>
      </c>
      <c r="N64" s="323">
        <v>131.91</v>
      </c>
      <c r="O64" s="322">
        <v>139.31</v>
      </c>
      <c r="P64" s="322">
        <v>146.81</v>
      </c>
      <c r="Q64" s="322">
        <v>154.29</v>
      </c>
      <c r="R64" s="322">
        <v>161.85</v>
      </c>
      <c r="S64" s="322">
        <v>169.24</v>
      </c>
      <c r="T64" s="322">
        <v>176.74</v>
      </c>
      <c r="U64" s="322">
        <v>184.25</v>
      </c>
    </row>
    <row r="65" spans="2:21" s="259" customFormat="1" ht="15.75" customHeight="1" x14ac:dyDescent="0.2">
      <c r="B65" s="321">
        <v>2.6</v>
      </c>
      <c r="C65" s="324">
        <v>50.27</v>
      </c>
      <c r="D65" s="324">
        <v>57.91</v>
      </c>
      <c r="E65" s="324">
        <v>65.510000000000005</v>
      </c>
      <c r="F65" s="324">
        <v>73.099999999999994</v>
      </c>
      <c r="G65" s="324">
        <v>80.84</v>
      </c>
      <c r="H65" s="324">
        <v>88.42</v>
      </c>
      <c r="I65" s="324">
        <v>96.02</v>
      </c>
      <c r="J65" s="324">
        <v>103.64</v>
      </c>
      <c r="K65" s="324">
        <v>111.26</v>
      </c>
      <c r="L65" s="324">
        <v>118.87</v>
      </c>
      <c r="M65" s="324">
        <v>126.48</v>
      </c>
      <c r="N65" s="324">
        <v>134.19999999999999</v>
      </c>
      <c r="O65" s="324">
        <v>141.81</v>
      </c>
      <c r="P65" s="324">
        <v>149.43</v>
      </c>
      <c r="Q65" s="324">
        <v>157.02000000000001</v>
      </c>
      <c r="R65" s="324">
        <v>164.64</v>
      </c>
      <c r="S65" s="324">
        <v>172.25</v>
      </c>
      <c r="T65" s="324">
        <v>179.86</v>
      </c>
      <c r="U65" s="324">
        <v>187.55</v>
      </c>
    </row>
    <row r="66" spans="2:21" s="259" customFormat="1" ht="15.75" customHeight="1" x14ac:dyDescent="0.2">
      <c r="B66" s="321">
        <v>2.7</v>
      </c>
      <c r="C66" s="322">
        <v>50.99</v>
      </c>
      <c r="D66" s="322">
        <v>58.79</v>
      </c>
      <c r="E66" s="322">
        <v>66.510000000000005</v>
      </c>
      <c r="F66" s="322">
        <v>74.319999999999993</v>
      </c>
      <c r="G66" s="322">
        <v>82.14</v>
      </c>
      <c r="H66" s="322">
        <v>89.84</v>
      </c>
      <c r="I66" s="322">
        <v>97.64</v>
      </c>
      <c r="J66" s="322">
        <v>105.36</v>
      </c>
      <c r="K66" s="322">
        <v>113.16</v>
      </c>
      <c r="L66" s="322">
        <v>120.87</v>
      </c>
      <c r="M66" s="322">
        <v>128.66999999999999</v>
      </c>
      <c r="N66" s="326" t="s">
        <v>681</v>
      </c>
      <c r="O66" s="327" t="s">
        <v>681</v>
      </c>
      <c r="P66" s="327" t="s">
        <v>681</v>
      </c>
      <c r="Q66" s="327" t="s">
        <v>681</v>
      </c>
      <c r="R66" s="328" t="s">
        <v>681</v>
      </c>
      <c r="S66" s="328" t="s">
        <v>681</v>
      </c>
      <c r="T66" s="328" t="s">
        <v>681</v>
      </c>
      <c r="U66" s="329" t="s">
        <v>681</v>
      </c>
    </row>
    <row r="67" spans="2:21" s="259" customFormat="1" ht="15.75" customHeight="1" x14ac:dyDescent="0.2">
      <c r="B67" s="321">
        <v>2.8</v>
      </c>
      <c r="C67" s="324">
        <v>51.79</v>
      </c>
      <c r="D67" s="324">
        <v>59.68</v>
      </c>
      <c r="E67" s="324">
        <v>67.599999999999994</v>
      </c>
      <c r="F67" s="324">
        <v>75.39</v>
      </c>
      <c r="G67" s="324">
        <v>83.32</v>
      </c>
      <c r="H67" s="324">
        <v>91.23</v>
      </c>
      <c r="I67" s="324">
        <v>99.16</v>
      </c>
      <c r="J67" s="324">
        <v>107.06</v>
      </c>
      <c r="K67" s="324">
        <v>114.96</v>
      </c>
      <c r="L67" s="324">
        <v>122.88</v>
      </c>
      <c r="M67" s="324">
        <v>130.78</v>
      </c>
      <c r="N67" s="330" t="s">
        <v>681</v>
      </c>
      <c r="O67" s="331" t="s">
        <v>681</v>
      </c>
      <c r="P67" s="331" t="s">
        <v>681</v>
      </c>
      <c r="Q67" s="331" t="s">
        <v>681</v>
      </c>
      <c r="R67" s="331" t="s">
        <v>681</v>
      </c>
      <c r="S67" s="331" t="s">
        <v>681</v>
      </c>
      <c r="T67" s="331" t="s">
        <v>681</v>
      </c>
      <c r="U67" s="332" t="s">
        <v>681</v>
      </c>
    </row>
    <row r="68" spans="2:21" s="259" customFormat="1" ht="15.75" customHeight="1" x14ac:dyDescent="0.2">
      <c r="B68" s="321">
        <v>2.9</v>
      </c>
      <c r="C68" s="322">
        <v>52.48</v>
      </c>
      <c r="D68" s="322">
        <v>60.5</v>
      </c>
      <c r="E68" s="322">
        <v>68.59</v>
      </c>
      <c r="F68" s="322">
        <v>76.62</v>
      </c>
      <c r="G68" s="322">
        <v>84.62</v>
      </c>
      <c r="H68" s="322">
        <v>92.73</v>
      </c>
      <c r="I68" s="322">
        <v>100.76</v>
      </c>
      <c r="J68" s="322">
        <v>108.85</v>
      </c>
      <c r="K68" s="322">
        <v>116.89</v>
      </c>
      <c r="L68" s="322">
        <v>124.91</v>
      </c>
      <c r="M68" s="322">
        <v>132.99</v>
      </c>
      <c r="N68" s="330" t="s">
        <v>681</v>
      </c>
      <c r="O68" s="331" t="s">
        <v>681</v>
      </c>
      <c r="P68" s="331" t="s">
        <v>681</v>
      </c>
      <c r="Q68" s="331" t="s">
        <v>681</v>
      </c>
      <c r="R68" s="331" t="s">
        <v>681</v>
      </c>
      <c r="S68" s="331" t="s">
        <v>681</v>
      </c>
      <c r="T68" s="331" t="s">
        <v>681</v>
      </c>
      <c r="U68" s="332" t="s">
        <v>681</v>
      </c>
    </row>
    <row r="69" spans="2:21" s="259" customFormat="1" ht="15.75" customHeight="1" x14ac:dyDescent="0.2">
      <c r="B69" s="321">
        <v>3</v>
      </c>
      <c r="C69" s="324">
        <v>53.18</v>
      </c>
      <c r="D69" s="324">
        <v>61.41</v>
      </c>
      <c r="E69" s="324">
        <v>69.599999999999994</v>
      </c>
      <c r="F69" s="324">
        <v>77.72</v>
      </c>
      <c r="G69" s="324">
        <v>85.92</v>
      </c>
      <c r="H69" s="324">
        <v>94.13</v>
      </c>
      <c r="I69" s="324">
        <v>102.38</v>
      </c>
      <c r="J69" s="324">
        <v>110.56</v>
      </c>
      <c r="K69" s="324">
        <v>118.78</v>
      </c>
      <c r="L69" s="324">
        <v>126.89</v>
      </c>
      <c r="M69" s="324">
        <v>135.1</v>
      </c>
      <c r="N69" s="330" t="s">
        <v>681</v>
      </c>
      <c r="O69" s="331" t="s">
        <v>681</v>
      </c>
      <c r="P69" s="331" t="s">
        <v>681</v>
      </c>
      <c r="Q69" s="331" t="s">
        <v>681</v>
      </c>
      <c r="R69" s="331" t="s">
        <v>681</v>
      </c>
      <c r="S69" s="331" t="s">
        <v>681</v>
      </c>
      <c r="T69" s="331" t="s">
        <v>681</v>
      </c>
      <c r="U69" s="332" t="s">
        <v>681</v>
      </c>
    </row>
    <row r="70" spans="2:21" s="259" customFormat="1" ht="15.75" customHeight="1" x14ac:dyDescent="0.2">
      <c r="B70" s="321">
        <v>3.1</v>
      </c>
      <c r="C70" s="322">
        <v>53.89</v>
      </c>
      <c r="D70" s="322">
        <v>62.3</v>
      </c>
      <c r="E70" s="322">
        <v>70.599999999999994</v>
      </c>
      <c r="F70" s="322">
        <v>78.91</v>
      </c>
      <c r="G70" s="322">
        <v>87.23</v>
      </c>
      <c r="H70" s="322">
        <v>95.53</v>
      </c>
      <c r="I70" s="322">
        <v>103.97</v>
      </c>
      <c r="J70" s="322">
        <v>112.26</v>
      </c>
      <c r="K70" s="322">
        <v>120.59</v>
      </c>
      <c r="L70" s="322">
        <v>128.91</v>
      </c>
      <c r="M70" s="322">
        <v>137.30000000000001</v>
      </c>
      <c r="N70" s="330" t="s">
        <v>681</v>
      </c>
      <c r="O70" s="331" t="s">
        <v>681</v>
      </c>
      <c r="P70" s="331" t="s">
        <v>681</v>
      </c>
      <c r="Q70" s="331" t="s">
        <v>681</v>
      </c>
      <c r="R70" s="331" t="s">
        <v>681</v>
      </c>
      <c r="S70" s="331" t="s">
        <v>681</v>
      </c>
      <c r="T70" s="331" t="s">
        <v>681</v>
      </c>
      <c r="U70" s="332" t="s">
        <v>681</v>
      </c>
    </row>
    <row r="71" spans="2:21" s="259" customFormat="1" ht="15.75" customHeight="1" x14ac:dyDescent="0.2">
      <c r="B71" s="321">
        <v>3.2</v>
      </c>
      <c r="C71" s="324">
        <v>54.66</v>
      </c>
      <c r="D71" s="324">
        <v>63.09</v>
      </c>
      <c r="E71" s="324">
        <v>71.58</v>
      </c>
      <c r="F71" s="324">
        <v>80.03</v>
      </c>
      <c r="G71" s="324">
        <v>88.53</v>
      </c>
      <c r="H71" s="324">
        <v>97.05</v>
      </c>
      <c r="I71" s="324">
        <v>105.44</v>
      </c>
      <c r="J71" s="324">
        <v>113.98</v>
      </c>
      <c r="K71" s="324">
        <v>122.47</v>
      </c>
      <c r="L71" s="324">
        <v>130.9</v>
      </c>
      <c r="M71" s="324">
        <v>139.41999999999999</v>
      </c>
      <c r="N71" s="330" t="s">
        <v>681</v>
      </c>
      <c r="O71" s="331" t="s">
        <v>681</v>
      </c>
      <c r="P71" s="331" t="s">
        <v>681</v>
      </c>
      <c r="Q71" s="331" t="s">
        <v>681</v>
      </c>
      <c r="R71" s="331" t="s">
        <v>681</v>
      </c>
      <c r="S71" s="331" t="s">
        <v>681</v>
      </c>
      <c r="T71" s="331" t="s">
        <v>681</v>
      </c>
      <c r="U71" s="332" t="s">
        <v>681</v>
      </c>
    </row>
    <row r="72" spans="2:21" s="259" customFormat="1" ht="15.75" customHeight="1" x14ac:dyDescent="0.2">
      <c r="B72" s="321">
        <v>3.3</v>
      </c>
      <c r="C72" s="322">
        <v>55.37</v>
      </c>
      <c r="D72" s="322">
        <v>63.99</v>
      </c>
      <c r="E72" s="322">
        <v>72.61</v>
      </c>
      <c r="F72" s="322">
        <v>81.23</v>
      </c>
      <c r="G72" s="322">
        <v>89.84</v>
      </c>
      <c r="H72" s="322">
        <v>98.44</v>
      </c>
      <c r="I72" s="322">
        <v>107.06</v>
      </c>
      <c r="J72" s="322">
        <v>115.69</v>
      </c>
      <c r="K72" s="322">
        <v>124.28</v>
      </c>
      <c r="L72" s="322">
        <v>132.88999999999999</v>
      </c>
      <c r="M72" s="322">
        <v>141.52000000000001</v>
      </c>
      <c r="N72" s="330" t="s">
        <v>681</v>
      </c>
      <c r="O72" s="331" t="s">
        <v>681</v>
      </c>
      <c r="P72" s="331" t="s">
        <v>681</v>
      </c>
      <c r="Q72" s="331" t="s">
        <v>681</v>
      </c>
      <c r="R72" s="331" t="s">
        <v>681</v>
      </c>
      <c r="S72" s="331" t="s">
        <v>681</v>
      </c>
      <c r="T72" s="331" t="s">
        <v>681</v>
      </c>
      <c r="U72" s="332" t="s">
        <v>681</v>
      </c>
    </row>
    <row r="73" spans="2:21" s="259" customFormat="1" ht="15.75" customHeight="1" x14ac:dyDescent="0.2">
      <c r="B73" s="321">
        <v>3.4</v>
      </c>
      <c r="C73" s="324">
        <v>56.09</v>
      </c>
      <c r="D73" s="324">
        <v>64.87</v>
      </c>
      <c r="E73" s="324">
        <v>73.59</v>
      </c>
      <c r="F73" s="324">
        <v>82.41</v>
      </c>
      <c r="G73" s="324">
        <v>91.12</v>
      </c>
      <c r="H73" s="324">
        <v>99.85</v>
      </c>
      <c r="I73" s="324">
        <v>108.64</v>
      </c>
      <c r="J73" s="324">
        <v>117.38</v>
      </c>
      <c r="K73" s="324">
        <v>126.19</v>
      </c>
      <c r="L73" s="324">
        <v>134.91</v>
      </c>
      <c r="M73" s="324">
        <v>143.69</v>
      </c>
      <c r="N73" s="330" t="s">
        <v>681</v>
      </c>
      <c r="O73" s="331" t="s">
        <v>681</v>
      </c>
      <c r="P73" s="331" t="s">
        <v>681</v>
      </c>
      <c r="Q73" s="331" t="s">
        <v>681</v>
      </c>
      <c r="R73" s="331" t="s">
        <v>681</v>
      </c>
      <c r="S73" s="331" t="s">
        <v>681</v>
      </c>
      <c r="T73" s="331" t="s">
        <v>681</v>
      </c>
      <c r="U73" s="332" t="s">
        <v>681</v>
      </c>
    </row>
    <row r="74" spans="2:21" s="259" customFormat="1" ht="15.75" customHeight="1" x14ac:dyDescent="0.2">
      <c r="B74" s="321">
        <v>3.5</v>
      </c>
      <c r="C74" s="322">
        <v>56.81</v>
      </c>
      <c r="D74" s="322">
        <v>65.69</v>
      </c>
      <c r="E74" s="322">
        <v>74.61</v>
      </c>
      <c r="F74" s="322">
        <v>83.52</v>
      </c>
      <c r="G74" s="322">
        <v>92.41</v>
      </c>
      <c r="H74" s="322">
        <v>101.33</v>
      </c>
      <c r="I74" s="322">
        <v>110.27</v>
      </c>
      <c r="J74" s="322">
        <v>119.2</v>
      </c>
      <c r="K74" s="322">
        <v>127.97</v>
      </c>
      <c r="L74" s="322">
        <v>136.9</v>
      </c>
      <c r="M74" s="322">
        <v>145.82</v>
      </c>
      <c r="N74" s="330" t="s">
        <v>681</v>
      </c>
      <c r="O74" s="331" t="s">
        <v>681</v>
      </c>
      <c r="P74" s="331" t="s">
        <v>681</v>
      </c>
      <c r="Q74" s="331" t="s">
        <v>681</v>
      </c>
      <c r="R74" s="331" t="s">
        <v>681</v>
      </c>
      <c r="S74" s="331" t="s">
        <v>681</v>
      </c>
      <c r="T74" s="331" t="s">
        <v>681</v>
      </c>
      <c r="U74" s="332" t="s">
        <v>681</v>
      </c>
    </row>
    <row r="75" spans="2:21" s="259" customFormat="1" ht="15.75" customHeight="1" x14ac:dyDescent="0.2">
      <c r="B75" s="321">
        <v>3.6</v>
      </c>
      <c r="C75" s="324">
        <v>57.59</v>
      </c>
      <c r="D75" s="324">
        <v>66.61</v>
      </c>
      <c r="E75" s="324">
        <v>75.61</v>
      </c>
      <c r="F75" s="324">
        <v>84.73</v>
      </c>
      <c r="G75" s="324">
        <v>93.71</v>
      </c>
      <c r="H75" s="324">
        <v>102.74</v>
      </c>
      <c r="I75" s="324">
        <v>111.75</v>
      </c>
      <c r="J75" s="324">
        <v>120.87</v>
      </c>
      <c r="K75" s="324">
        <v>129.88</v>
      </c>
      <c r="L75" s="324">
        <v>138.88999999999999</v>
      </c>
      <c r="M75" s="324">
        <v>148</v>
      </c>
      <c r="N75" s="330" t="s">
        <v>681</v>
      </c>
      <c r="O75" s="331" t="s">
        <v>681</v>
      </c>
      <c r="P75" s="331" t="s">
        <v>681</v>
      </c>
      <c r="Q75" s="331" t="s">
        <v>681</v>
      </c>
      <c r="R75" s="331" t="s">
        <v>681</v>
      </c>
      <c r="S75" s="331" t="s">
        <v>681</v>
      </c>
      <c r="T75" s="331" t="s">
        <v>681</v>
      </c>
      <c r="U75" s="332" t="s">
        <v>681</v>
      </c>
    </row>
    <row r="76" spans="2:21" s="259" customFormat="1" ht="15.75" customHeight="1" x14ac:dyDescent="0.2">
      <c r="B76" s="321">
        <v>3.7</v>
      </c>
      <c r="C76" s="322">
        <v>58.27</v>
      </c>
      <c r="D76" s="322">
        <v>67.48</v>
      </c>
      <c r="E76" s="322">
        <v>76.62</v>
      </c>
      <c r="F76" s="322">
        <v>85.84</v>
      </c>
      <c r="G76" s="322">
        <v>95.04</v>
      </c>
      <c r="H76" s="322">
        <v>104.15</v>
      </c>
      <c r="I76" s="322">
        <v>113.4</v>
      </c>
      <c r="J76" s="322">
        <v>122.57</v>
      </c>
      <c r="K76" s="322">
        <v>131.81</v>
      </c>
      <c r="L76" s="322">
        <v>140.9</v>
      </c>
      <c r="M76" s="322">
        <v>150.12</v>
      </c>
      <c r="N76" s="330" t="s">
        <v>681</v>
      </c>
      <c r="O76" s="331" t="s">
        <v>681</v>
      </c>
      <c r="P76" s="331" t="s">
        <v>681</v>
      </c>
      <c r="Q76" s="331" t="s">
        <v>681</v>
      </c>
      <c r="R76" s="331" t="s">
        <v>681</v>
      </c>
      <c r="S76" s="331" t="s">
        <v>681</v>
      </c>
      <c r="T76" s="331" t="s">
        <v>681</v>
      </c>
      <c r="U76" s="332" t="s">
        <v>681</v>
      </c>
    </row>
    <row r="77" spans="2:21" s="259" customFormat="1" ht="15.75" customHeight="1" x14ac:dyDescent="0.2">
      <c r="B77" s="321">
        <v>3.8</v>
      </c>
      <c r="C77" s="324">
        <v>58.96</v>
      </c>
      <c r="D77" s="324">
        <v>68.31</v>
      </c>
      <c r="E77" s="324">
        <v>77.62</v>
      </c>
      <c r="F77" s="324">
        <v>87.03</v>
      </c>
      <c r="G77" s="324">
        <v>96.33</v>
      </c>
      <c r="H77" s="324">
        <v>105.65</v>
      </c>
      <c r="I77" s="324">
        <v>114.96</v>
      </c>
      <c r="J77" s="324">
        <v>124.28</v>
      </c>
      <c r="K77" s="324">
        <v>133.59</v>
      </c>
      <c r="L77" s="324">
        <v>142.91</v>
      </c>
      <c r="M77" s="324">
        <v>152.22</v>
      </c>
      <c r="N77" s="330" t="s">
        <v>681</v>
      </c>
      <c r="O77" s="331" t="s">
        <v>681</v>
      </c>
      <c r="P77" s="331" t="s">
        <v>681</v>
      </c>
      <c r="Q77" s="331" t="s">
        <v>681</v>
      </c>
      <c r="R77" s="331" t="s">
        <v>681</v>
      </c>
      <c r="S77" s="331" t="s">
        <v>681</v>
      </c>
      <c r="T77" s="331" t="s">
        <v>681</v>
      </c>
      <c r="U77" s="332" t="s">
        <v>681</v>
      </c>
    </row>
    <row r="78" spans="2:21" s="259" customFormat="1" ht="15.75" customHeight="1" x14ac:dyDescent="0.2">
      <c r="B78" s="321">
        <v>3.9</v>
      </c>
      <c r="C78" s="322">
        <v>59.68</v>
      </c>
      <c r="D78" s="322">
        <v>69.2</v>
      </c>
      <c r="E78" s="322">
        <v>78.599999999999994</v>
      </c>
      <c r="F78" s="322">
        <v>88.1</v>
      </c>
      <c r="G78" s="322">
        <v>97.64</v>
      </c>
      <c r="H78" s="322">
        <v>107.06</v>
      </c>
      <c r="I78" s="322">
        <v>116.57</v>
      </c>
      <c r="J78" s="322">
        <v>125.98</v>
      </c>
      <c r="K78" s="322">
        <v>135.5</v>
      </c>
      <c r="L78" s="322">
        <v>144.93</v>
      </c>
      <c r="M78" s="322">
        <v>154.43</v>
      </c>
      <c r="N78" s="330" t="s">
        <v>681</v>
      </c>
      <c r="O78" s="331" t="s">
        <v>681</v>
      </c>
      <c r="P78" s="331" t="s">
        <v>681</v>
      </c>
      <c r="Q78" s="331" t="s">
        <v>681</v>
      </c>
      <c r="R78" s="331" t="s">
        <v>681</v>
      </c>
      <c r="S78" s="331" t="s">
        <v>681</v>
      </c>
      <c r="T78" s="331" t="s">
        <v>681</v>
      </c>
      <c r="U78" s="332" t="s">
        <v>681</v>
      </c>
    </row>
    <row r="79" spans="2:21" s="259" customFormat="1" ht="15.75" customHeight="1" x14ac:dyDescent="0.2">
      <c r="B79" s="321">
        <v>4</v>
      </c>
      <c r="C79" s="324">
        <v>60.5</v>
      </c>
      <c r="D79" s="324">
        <v>70.11</v>
      </c>
      <c r="E79" s="324">
        <v>79.739999999999995</v>
      </c>
      <c r="F79" s="324">
        <v>89.35</v>
      </c>
      <c r="G79" s="324">
        <v>98.86</v>
      </c>
      <c r="H79" s="324">
        <v>108.46</v>
      </c>
      <c r="I79" s="324">
        <v>118.06</v>
      </c>
      <c r="J79" s="324">
        <v>127.69</v>
      </c>
      <c r="K79" s="324">
        <v>137.30000000000001</v>
      </c>
      <c r="L79" s="324">
        <v>146.91</v>
      </c>
      <c r="M79" s="324">
        <v>156.52000000000001</v>
      </c>
      <c r="N79" s="333" t="s">
        <v>681</v>
      </c>
      <c r="O79" s="334" t="s">
        <v>681</v>
      </c>
      <c r="P79" s="334" t="s">
        <v>681</v>
      </c>
      <c r="Q79" s="334" t="s">
        <v>681</v>
      </c>
      <c r="R79" s="334" t="s">
        <v>681</v>
      </c>
      <c r="S79" s="334" t="s">
        <v>681</v>
      </c>
      <c r="T79" s="334" t="s">
        <v>681</v>
      </c>
      <c r="U79" s="335" t="s">
        <v>681</v>
      </c>
    </row>
    <row r="80" spans="2:21" s="259" customFormat="1" ht="15.75" customHeight="1" x14ac:dyDescent="0.2">
      <c r="B80" s="687"/>
      <c r="C80" s="688"/>
      <c r="D80" s="688"/>
      <c r="E80" s="688"/>
      <c r="F80" s="688"/>
      <c r="G80" s="688"/>
      <c r="H80" s="688"/>
      <c r="I80" s="688"/>
      <c r="J80" s="688"/>
      <c r="K80" s="688"/>
      <c r="L80" s="688"/>
      <c r="M80" s="688"/>
      <c r="N80" s="334"/>
      <c r="O80" s="334"/>
      <c r="P80" s="334"/>
      <c r="Q80" s="334"/>
      <c r="R80" s="334"/>
      <c r="S80" s="334"/>
      <c r="T80" s="334"/>
      <c r="U80" s="334"/>
    </row>
    <row r="81" spans="2:21" s="259" customFormat="1" ht="15.75" customHeight="1" x14ac:dyDescent="0.2">
      <c r="B81" s="316" t="s">
        <v>1816</v>
      </c>
      <c r="C81" s="317"/>
      <c r="D81" s="317"/>
      <c r="E81" s="317"/>
      <c r="F81" s="317"/>
      <c r="G81" s="317"/>
      <c r="H81" s="317"/>
      <c r="I81" s="317"/>
      <c r="J81" s="317"/>
      <c r="K81" s="317"/>
      <c r="L81" s="317"/>
      <c r="M81" s="317"/>
      <c r="N81" s="317"/>
      <c r="O81" s="317"/>
      <c r="P81" s="317"/>
      <c r="Q81" s="317"/>
      <c r="R81" s="317"/>
      <c r="S81" s="317"/>
      <c r="T81" s="317"/>
      <c r="U81" s="318"/>
    </row>
    <row r="82" spans="2:21" s="259" customFormat="1" ht="15.75" customHeight="1" x14ac:dyDescent="0.2">
      <c r="B82" s="319"/>
      <c r="C82" s="320">
        <v>0.5</v>
      </c>
      <c r="D82" s="320">
        <v>0.6</v>
      </c>
      <c r="E82" s="320">
        <v>0.7</v>
      </c>
      <c r="F82" s="320">
        <v>0.8</v>
      </c>
      <c r="G82" s="320">
        <v>0.9</v>
      </c>
      <c r="H82" s="321">
        <v>1</v>
      </c>
      <c r="I82" s="320">
        <v>1.1000000000000001</v>
      </c>
      <c r="J82" s="320">
        <v>1.2</v>
      </c>
      <c r="K82" s="320">
        <v>1.3</v>
      </c>
      <c r="L82" s="320">
        <v>1.4</v>
      </c>
      <c r="M82" s="320">
        <v>1.5</v>
      </c>
      <c r="N82" s="320">
        <v>1.6</v>
      </c>
      <c r="O82" s="320">
        <v>1.7</v>
      </c>
      <c r="P82" s="320">
        <v>1.8</v>
      </c>
      <c r="Q82" s="320">
        <v>1.9</v>
      </c>
      <c r="R82" s="320">
        <v>2</v>
      </c>
      <c r="S82" s="320">
        <v>2.1</v>
      </c>
      <c r="T82" s="320">
        <v>2.2000000000000002</v>
      </c>
      <c r="U82" s="320">
        <v>2.2999999999999998</v>
      </c>
    </row>
    <row r="83" spans="2:21" s="259" customFormat="1" ht="15.75" customHeight="1" x14ac:dyDescent="0.2">
      <c r="B83" s="321">
        <v>0.5</v>
      </c>
      <c r="C83" s="322">
        <v>45.14</v>
      </c>
      <c r="D83" s="322">
        <v>49.57</v>
      </c>
      <c r="E83" s="322">
        <v>55.48</v>
      </c>
      <c r="F83" s="322">
        <v>61.2</v>
      </c>
      <c r="G83" s="322">
        <v>66.989999999999995</v>
      </c>
      <c r="H83" s="322">
        <v>72.849999999999994</v>
      </c>
      <c r="I83" s="322">
        <v>78.599999999999994</v>
      </c>
      <c r="J83" s="322">
        <v>84.51</v>
      </c>
      <c r="K83" s="322">
        <v>90.25</v>
      </c>
      <c r="L83" s="322">
        <v>96.03</v>
      </c>
      <c r="M83" s="322">
        <v>101.89</v>
      </c>
      <c r="N83" s="323">
        <v>107.65</v>
      </c>
      <c r="O83" s="322">
        <v>113.57</v>
      </c>
      <c r="P83" s="322">
        <v>119.28</v>
      </c>
      <c r="Q83" s="322">
        <v>125.07</v>
      </c>
      <c r="R83" s="322">
        <v>130.94</v>
      </c>
      <c r="S83" s="322">
        <v>136.71</v>
      </c>
      <c r="T83" s="322">
        <v>142.6</v>
      </c>
      <c r="U83" s="322">
        <v>148.33000000000001</v>
      </c>
    </row>
    <row r="84" spans="2:21" s="259" customFormat="1" ht="15.75" customHeight="1" x14ac:dyDescent="0.2">
      <c r="B84" s="321">
        <v>0.6</v>
      </c>
      <c r="C84" s="324">
        <v>45.62</v>
      </c>
      <c r="D84" s="324">
        <v>50.71</v>
      </c>
      <c r="E84" s="324">
        <v>56.7</v>
      </c>
      <c r="F84" s="324">
        <v>62.55</v>
      </c>
      <c r="G84" s="324">
        <v>68.59</v>
      </c>
      <c r="H84" s="324">
        <v>74.599999999999994</v>
      </c>
      <c r="I84" s="324">
        <v>80.61</v>
      </c>
      <c r="J84" s="324">
        <v>86.65</v>
      </c>
      <c r="K84" s="324">
        <v>92.66</v>
      </c>
      <c r="L84" s="324">
        <v>98.54</v>
      </c>
      <c r="M84" s="324">
        <v>104.54</v>
      </c>
      <c r="N84" s="325">
        <v>110.53</v>
      </c>
      <c r="O84" s="324">
        <v>116.57</v>
      </c>
      <c r="P84" s="324">
        <v>122.54</v>
      </c>
      <c r="Q84" s="324">
        <v>128.43</v>
      </c>
      <c r="R84" s="324">
        <v>134.44999999999999</v>
      </c>
      <c r="S84" s="324">
        <v>140.47</v>
      </c>
      <c r="T84" s="324">
        <v>146.47999999999999</v>
      </c>
      <c r="U84" s="324">
        <v>152.44999999999999</v>
      </c>
    </row>
    <row r="85" spans="2:21" s="259" customFormat="1" ht="15.75" customHeight="1" x14ac:dyDescent="0.2">
      <c r="B85" s="321">
        <v>0.7</v>
      </c>
      <c r="C85" s="322">
        <v>46.45</v>
      </c>
      <c r="D85" s="322">
        <v>51.83</v>
      </c>
      <c r="E85" s="322">
        <v>57.95</v>
      </c>
      <c r="F85" s="322">
        <v>64.11</v>
      </c>
      <c r="G85" s="322">
        <v>70.22</v>
      </c>
      <c r="H85" s="322">
        <v>76.36</v>
      </c>
      <c r="I85" s="322">
        <v>82.61</v>
      </c>
      <c r="J85" s="322">
        <v>88.76</v>
      </c>
      <c r="K85" s="322">
        <v>94.89</v>
      </c>
      <c r="L85" s="322">
        <v>101.05</v>
      </c>
      <c r="M85" s="322">
        <v>107.29</v>
      </c>
      <c r="N85" s="323">
        <v>113.42</v>
      </c>
      <c r="O85" s="322">
        <v>119.53</v>
      </c>
      <c r="P85" s="322">
        <v>125.68</v>
      </c>
      <c r="Q85" s="322">
        <v>131.79</v>
      </c>
      <c r="R85" s="322">
        <v>138.07</v>
      </c>
      <c r="S85" s="322">
        <v>144.19999999999999</v>
      </c>
      <c r="T85" s="322">
        <v>150.36000000000001</v>
      </c>
      <c r="U85" s="322">
        <v>156.49</v>
      </c>
    </row>
    <row r="86" spans="2:21" s="259" customFormat="1" ht="15.75" customHeight="1" x14ac:dyDescent="0.2">
      <c r="B86" s="321">
        <v>0.8</v>
      </c>
      <c r="C86" s="324">
        <v>46.59</v>
      </c>
      <c r="D86" s="324">
        <v>52.86</v>
      </c>
      <c r="E86" s="324">
        <v>59.25</v>
      </c>
      <c r="F86" s="324">
        <v>65.45</v>
      </c>
      <c r="G86" s="324">
        <v>71.87</v>
      </c>
      <c r="H86" s="324">
        <v>78.239999999999995</v>
      </c>
      <c r="I86" s="324">
        <v>84.51</v>
      </c>
      <c r="J86" s="324">
        <v>90.88</v>
      </c>
      <c r="K86" s="324">
        <v>97.28</v>
      </c>
      <c r="L86" s="324">
        <v>103.53</v>
      </c>
      <c r="M86" s="324">
        <v>109.92</v>
      </c>
      <c r="N86" s="325">
        <v>116.3</v>
      </c>
      <c r="O86" s="324">
        <v>122.54</v>
      </c>
      <c r="P86" s="324">
        <v>128.94</v>
      </c>
      <c r="Q86" s="324">
        <v>135.32</v>
      </c>
      <c r="R86" s="324">
        <v>141.6</v>
      </c>
      <c r="S86" s="324">
        <v>147.94999999999999</v>
      </c>
      <c r="T86" s="324">
        <v>154.19999999999999</v>
      </c>
      <c r="U86" s="324">
        <v>160.63</v>
      </c>
    </row>
    <row r="87" spans="2:21" s="259" customFormat="1" ht="15.75" customHeight="1" x14ac:dyDescent="0.2">
      <c r="B87" s="321">
        <v>0.9</v>
      </c>
      <c r="C87" s="322">
        <v>47.45</v>
      </c>
      <c r="D87" s="322">
        <v>53.98</v>
      </c>
      <c r="E87" s="322">
        <v>60.48</v>
      </c>
      <c r="F87" s="322">
        <v>66.989999999999995</v>
      </c>
      <c r="G87" s="322">
        <v>73.489999999999995</v>
      </c>
      <c r="H87" s="322">
        <v>79.98</v>
      </c>
      <c r="I87" s="322">
        <v>86.5</v>
      </c>
      <c r="J87" s="322">
        <v>92.99</v>
      </c>
      <c r="K87" s="322">
        <v>99.55</v>
      </c>
      <c r="L87" s="322">
        <v>106.03</v>
      </c>
      <c r="M87" s="322">
        <v>112.55</v>
      </c>
      <c r="N87" s="323">
        <v>119.06</v>
      </c>
      <c r="O87" s="322">
        <v>125.68</v>
      </c>
      <c r="P87" s="322">
        <v>132.19999999999999</v>
      </c>
      <c r="Q87" s="322">
        <v>138.69999999999999</v>
      </c>
      <c r="R87" s="322">
        <v>145.22999999999999</v>
      </c>
      <c r="S87" s="322">
        <v>151.72999999999999</v>
      </c>
      <c r="T87" s="322">
        <v>158.22999999999999</v>
      </c>
      <c r="U87" s="322">
        <v>164.77</v>
      </c>
    </row>
    <row r="88" spans="2:21" s="259" customFormat="1" ht="15.75" customHeight="1" x14ac:dyDescent="0.2">
      <c r="B88" s="321">
        <v>1</v>
      </c>
      <c r="C88" s="324">
        <v>50.25</v>
      </c>
      <c r="D88" s="324">
        <v>57.3</v>
      </c>
      <c r="E88" s="324">
        <v>64.17</v>
      </c>
      <c r="F88" s="324">
        <v>69.709999999999994</v>
      </c>
      <c r="G88" s="324">
        <v>76.64</v>
      </c>
      <c r="H88" s="324">
        <v>83.39</v>
      </c>
      <c r="I88" s="324">
        <v>88.54</v>
      </c>
      <c r="J88" s="324">
        <v>95.14</v>
      </c>
      <c r="K88" s="324">
        <v>101.89</v>
      </c>
      <c r="L88" s="324">
        <v>108.53</v>
      </c>
      <c r="M88" s="324">
        <v>115.31</v>
      </c>
      <c r="N88" s="325">
        <v>121.94</v>
      </c>
      <c r="O88" s="324">
        <v>128.68</v>
      </c>
      <c r="P88" s="324">
        <v>135.32</v>
      </c>
      <c r="Q88" s="324">
        <v>142.06</v>
      </c>
      <c r="R88" s="324">
        <v>148.71</v>
      </c>
      <c r="S88" s="324">
        <v>155.51</v>
      </c>
      <c r="T88" s="324">
        <v>162.12</v>
      </c>
      <c r="U88" s="324">
        <v>168.88</v>
      </c>
    </row>
    <row r="89" spans="2:21" s="259" customFormat="1" ht="15.75" customHeight="1" x14ac:dyDescent="0.2">
      <c r="B89" s="321">
        <v>1.1000000000000001</v>
      </c>
      <c r="C89" s="324">
        <v>51.17</v>
      </c>
      <c r="D89" s="324">
        <v>58.35</v>
      </c>
      <c r="E89" s="324">
        <v>65.45</v>
      </c>
      <c r="F89" s="324">
        <v>71.260000000000005</v>
      </c>
      <c r="G89" s="324">
        <v>78.290000000000006</v>
      </c>
      <c r="H89" s="324">
        <v>85.28</v>
      </c>
      <c r="I89" s="324">
        <v>90.52</v>
      </c>
      <c r="J89" s="324">
        <v>97.37</v>
      </c>
      <c r="K89" s="324">
        <v>104.15</v>
      </c>
      <c r="L89" s="324">
        <v>111.06</v>
      </c>
      <c r="M89" s="324">
        <v>117.92</v>
      </c>
      <c r="N89" s="325">
        <v>124.82</v>
      </c>
      <c r="O89" s="324">
        <v>131.71</v>
      </c>
      <c r="P89" s="324">
        <v>138.58000000000001</v>
      </c>
      <c r="Q89" s="324">
        <v>145.41999999999999</v>
      </c>
      <c r="R89" s="324">
        <v>152.37</v>
      </c>
      <c r="S89" s="324">
        <v>159.25</v>
      </c>
      <c r="T89" s="324">
        <v>166</v>
      </c>
      <c r="U89" s="324">
        <v>172.88</v>
      </c>
    </row>
    <row r="90" spans="2:21" s="259" customFormat="1" ht="15.75" customHeight="1" x14ac:dyDescent="0.2">
      <c r="B90" s="321">
        <v>1.2</v>
      </c>
      <c r="C90" s="324">
        <v>52.23</v>
      </c>
      <c r="D90" s="324">
        <v>59.5</v>
      </c>
      <c r="E90" s="324">
        <v>66.8</v>
      </c>
      <c r="F90" s="324">
        <v>72.63</v>
      </c>
      <c r="G90" s="324">
        <v>79.95</v>
      </c>
      <c r="H90" s="324">
        <v>87.09</v>
      </c>
      <c r="I90" s="324">
        <v>92.39</v>
      </c>
      <c r="J90" s="324">
        <v>99.55</v>
      </c>
      <c r="K90" s="324">
        <v>106.54</v>
      </c>
      <c r="L90" s="324">
        <v>113.57</v>
      </c>
      <c r="M90" s="324">
        <v>120.65</v>
      </c>
      <c r="N90" s="325">
        <v>127.66</v>
      </c>
      <c r="O90" s="324">
        <v>134.69999999999999</v>
      </c>
      <c r="P90" s="324">
        <v>141.81</v>
      </c>
      <c r="Q90" s="324">
        <v>148.85</v>
      </c>
      <c r="R90" s="324">
        <v>155.86000000000001</v>
      </c>
      <c r="S90" s="324">
        <v>162.99</v>
      </c>
      <c r="T90" s="324">
        <v>170</v>
      </c>
      <c r="U90" s="324">
        <v>176.98</v>
      </c>
    </row>
    <row r="91" spans="2:21" s="259" customFormat="1" ht="15.75" customHeight="1" x14ac:dyDescent="0.2">
      <c r="B91" s="321">
        <v>1.3</v>
      </c>
      <c r="C91" s="322">
        <v>53.17</v>
      </c>
      <c r="D91" s="322">
        <v>61.27</v>
      </c>
      <c r="E91" s="322">
        <v>68.760000000000005</v>
      </c>
      <c r="F91" s="322">
        <v>75.63</v>
      </c>
      <c r="G91" s="322">
        <v>83.19</v>
      </c>
      <c r="H91" s="322">
        <v>90.63</v>
      </c>
      <c r="I91" s="322">
        <v>94.37</v>
      </c>
      <c r="J91" s="322">
        <v>101.63</v>
      </c>
      <c r="K91" s="322">
        <v>108.89</v>
      </c>
      <c r="L91" s="322">
        <v>116.05</v>
      </c>
      <c r="M91" s="322">
        <v>123.32</v>
      </c>
      <c r="N91" s="323">
        <v>130.56</v>
      </c>
      <c r="O91" s="322">
        <v>137.84</v>
      </c>
      <c r="P91" s="322">
        <v>144.96</v>
      </c>
      <c r="Q91" s="322">
        <v>152.22999999999999</v>
      </c>
      <c r="R91" s="322">
        <v>159.47999999999999</v>
      </c>
      <c r="S91" s="322">
        <v>166.61</v>
      </c>
      <c r="T91" s="322">
        <v>173.89</v>
      </c>
      <c r="U91" s="322">
        <v>181.16</v>
      </c>
    </row>
    <row r="92" spans="2:21" s="259" customFormat="1" ht="15.75" customHeight="1" x14ac:dyDescent="0.2">
      <c r="B92" s="321">
        <v>1.4</v>
      </c>
      <c r="C92" s="324">
        <v>54.05</v>
      </c>
      <c r="D92" s="324">
        <v>62.31</v>
      </c>
      <c r="E92" s="324">
        <v>70.040000000000006</v>
      </c>
      <c r="F92" s="324">
        <v>77.099999999999994</v>
      </c>
      <c r="G92" s="324">
        <v>84.9</v>
      </c>
      <c r="H92" s="324">
        <v>90.81</v>
      </c>
      <c r="I92" s="324">
        <v>96.39</v>
      </c>
      <c r="J92" s="324">
        <v>103.77</v>
      </c>
      <c r="K92" s="324">
        <v>111.13</v>
      </c>
      <c r="L92" s="324">
        <v>118.56</v>
      </c>
      <c r="M92" s="324">
        <v>125.95</v>
      </c>
      <c r="N92" s="325">
        <v>133.49</v>
      </c>
      <c r="O92" s="324">
        <v>140.84</v>
      </c>
      <c r="P92" s="324">
        <v>148.22999999999999</v>
      </c>
      <c r="Q92" s="324">
        <v>155.6</v>
      </c>
      <c r="R92" s="324">
        <v>162.99</v>
      </c>
      <c r="S92" s="324">
        <v>170.37</v>
      </c>
      <c r="T92" s="324">
        <v>177.75</v>
      </c>
      <c r="U92" s="324">
        <v>185.27</v>
      </c>
    </row>
    <row r="93" spans="2:21" s="259" customFormat="1" ht="15.75" customHeight="1" x14ac:dyDescent="0.2">
      <c r="B93" s="321">
        <v>1.5</v>
      </c>
      <c r="C93" s="322">
        <v>54.96</v>
      </c>
      <c r="D93" s="322">
        <v>62.89</v>
      </c>
      <c r="E93" s="322">
        <v>70.69</v>
      </c>
      <c r="F93" s="322">
        <v>78.63</v>
      </c>
      <c r="G93" s="322">
        <v>85.41</v>
      </c>
      <c r="H93" s="322">
        <v>92.57</v>
      </c>
      <c r="I93" s="322">
        <v>98.39</v>
      </c>
      <c r="J93" s="322">
        <v>105.92</v>
      </c>
      <c r="K93" s="322">
        <v>113.57</v>
      </c>
      <c r="L93" s="322">
        <v>121.08</v>
      </c>
      <c r="M93" s="322">
        <v>128.68</v>
      </c>
      <c r="N93" s="323">
        <v>136.21</v>
      </c>
      <c r="O93" s="322">
        <v>143.82</v>
      </c>
      <c r="P93" s="322">
        <v>151.44999999999999</v>
      </c>
      <c r="Q93" s="322">
        <v>158.97</v>
      </c>
      <c r="R93" s="322">
        <v>166.61</v>
      </c>
      <c r="S93" s="322">
        <v>174.14</v>
      </c>
      <c r="T93" s="322">
        <v>181.77</v>
      </c>
      <c r="U93" s="322">
        <v>189.3</v>
      </c>
    </row>
    <row r="94" spans="2:21" s="259" customFormat="1" ht="15.75" customHeight="1" x14ac:dyDescent="0.2">
      <c r="B94" s="321">
        <v>1.6</v>
      </c>
      <c r="C94" s="324">
        <v>56</v>
      </c>
      <c r="D94" s="324">
        <v>64.06</v>
      </c>
      <c r="E94" s="324">
        <v>71.989999999999995</v>
      </c>
      <c r="F94" s="324">
        <v>80.08</v>
      </c>
      <c r="G94" s="324">
        <v>86.42</v>
      </c>
      <c r="H94" s="324">
        <v>94.34</v>
      </c>
      <c r="I94" s="324">
        <v>100.26</v>
      </c>
      <c r="J94" s="324">
        <v>108.04</v>
      </c>
      <c r="K94" s="324">
        <v>115.78</v>
      </c>
      <c r="L94" s="324">
        <v>123.57</v>
      </c>
      <c r="M94" s="324">
        <v>131.32</v>
      </c>
      <c r="N94" s="325">
        <v>139.07</v>
      </c>
      <c r="O94" s="324">
        <v>146.84</v>
      </c>
      <c r="P94" s="324">
        <v>154.59</v>
      </c>
      <c r="Q94" s="324">
        <v>162.35</v>
      </c>
      <c r="R94" s="324">
        <v>170.11</v>
      </c>
      <c r="S94" s="324">
        <v>177.89</v>
      </c>
      <c r="T94" s="324">
        <v>185.66</v>
      </c>
      <c r="U94" s="324">
        <v>193.42</v>
      </c>
    </row>
    <row r="95" spans="2:21" s="259" customFormat="1" ht="15.75" customHeight="1" x14ac:dyDescent="0.2">
      <c r="B95" s="321">
        <v>1.7</v>
      </c>
      <c r="C95" s="322">
        <v>56.13</v>
      </c>
      <c r="D95" s="322">
        <v>65.09</v>
      </c>
      <c r="E95" s="322">
        <v>73.430000000000007</v>
      </c>
      <c r="F95" s="322">
        <v>80.64</v>
      </c>
      <c r="G95" s="322">
        <v>88.14</v>
      </c>
      <c r="H95" s="322">
        <v>96.31</v>
      </c>
      <c r="I95" s="322">
        <v>102.31</v>
      </c>
      <c r="J95" s="322">
        <v>110.31</v>
      </c>
      <c r="K95" s="322">
        <v>118.15</v>
      </c>
      <c r="L95" s="322">
        <v>126.08</v>
      </c>
      <c r="M95" s="322">
        <v>134.07</v>
      </c>
      <c r="N95" s="323">
        <v>141.97999999999999</v>
      </c>
      <c r="O95" s="322">
        <v>149.84</v>
      </c>
      <c r="P95" s="322">
        <v>157.87</v>
      </c>
      <c r="Q95" s="322">
        <v>165.73</v>
      </c>
      <c r="R95" s="322">
        <v>173.75</v>
      </c>
      <c r="S95" s="322">
        <v>181.61</v>
      </c>
      <c r="T95" s="322">
        <v>189.51</v>
      </c>
      <c r="U95" s="322">
        <v>197.56</v>
      </c>
    </row>
    <row r="96" spans="2:21" s="259" customFormat="1" ht="15.75" customHeight="1" x14ac:dyDescent="0.2">
      <c r="B96" s="321">
        <v>1.8</v>
      </c>
      <c r="C96" s="324">
        <v>56.89</v>
      </c>
      <c r="D96" s="324">
        <v>65.290000000000006</v>
      </c>
      <c r="E96" s="324">
        <v>73.83</v>
      </c>
      <c r="F96" s="324">
        <v>81.48</v>
      </c>
      <c r="G96" s="324">
        <v>89.76</v>
      </c>
      <c r="H96" s="324">
        <v>98.08</v>
      </c>
      <c r="I96" s="324">
        <v>104.28</v>
      </c>
      <c r="J96" s="324">
        <v>112.41</v>
      </c>
      <c r="K96" s="324">
        <v>120.57</v>
      </c>
      <c r="L96" s="324">
        <v>128.56</v>
      </c>
      <c r="M96" s="324">
        <v>136.71</v>
      </c>
      <c r="N96" s="325">
        <v>144.86000000000001</v>
      </c>
      <c r="O96" s="324">
        <v>152.97999999999999</v>
      </c>
      <c r="P96" s="324">
        <v>161.13999999999999</v>
      </c>
      <c r="Q96" s="324">
        <v>169.13</v>
      </c>
      <c r="R96" s="324">
        <v>177.26</v>
      </c>
      <c r="S96" s="324">
        <v>185.4</v>
      </c>
      <c r="T96" s="324">
        <v>193.51</v>
      </c>
      <c r="U96" s="324">
        <v>201.67</v>
      </c>
    </row>
    <row r="97" spans="2:21" s="259" customFormat="1" ht="15.75" customHeight="1" x14ac:dyDescent="0.2">
      <c r="B97" s="321">
        <v>1.9</v>
      </c>
      <c r="C97" s="322">
        <v>57.43</v>
      </c>
      <c r="D97" s="322">
        <v>66.13</v>
      </c>
      <c r="E97" s="322">
        <v>74.56</v>
      </c>
      <c r="F97" s="322">
        <v>82.99</v>
      </c>
      <c r="G97" s="322">
        <v>91.45</v>
      </c>
      <c r="H97" s="322">
        <v>99.87</v>
      </c>
      <c r="I97" s="322">
        <v>106.27</v>
      </c>
      <c r="J97" s="322">
        <v>114.52</v>
      </c>
      <c r="K97" s="322">
        <v>122.79</v>
      </c>
      <c r="L97" s="322">
        <v>131.1</v>
      </c>
      <c r="M97" s="322">
        <v>139.47</v>
      </c>
      <c r="N97" s="323">
        <v>147.71</v>
      </c>
      <c r="O97" s="322">
        <v>155.97999999999999</v>
      </c>
      <c r="P97" s="322">
        <v>164.27</v>
      </c>
      <c r="Q97" s="322">
        <v>172.53</v>
      </c>
      <c r="R97" s="322">
        <v>180.92</v>
      </c>
      <c r="S97" s="322">
        <v>189.13</v>
      </c>
      <c r="T97" s="322">
        <v>197.39</v>
      </c>
      <c r="U97" s="322">
        <v>205.66</v>
      </c>
    </row>
    <row r="98" spans="2:21" s="259" customFormat="1" ht="15.75" customHeight="1" x14ac:dyDescent="0.2">
      <c r="B98" s="321">
        <v>2</v>
      </c>
      <c r="C98" s="324">
        <v>58.07</v>
      </c>
      <c r="D98" s="324">
        <v>66.47</v>
      </c>
      <c r="E98" s="324">
        <v>74.959999999999994</v>
      </c>
      <c r="F98" s="324">
        <v>83.48</v>
      </c>
      <c r="G98" s="324">
        <v>92.27</v>
      </c>
      <c r="H98" s="324">
        <v>100.78</v>
      </c>
      <c r="I98" s="324">
        <v>108.17</v>
      </c>
      <c r="J98" s="324">
        <v>116.67</v>
      </c>
      <c r="K98" s="324">
        <v>125.18</v>
      </c>
      <c r="L98" s="324">
        <v>133.57</v>
      </c>
      <c r="M98" s="324">
        <v>142.06</v>
      </c>
      <c r="N98" s="325">
        <v>150.56</v>
      </c>
      <c r="O98" s="324">
        <v>158.97</v>
      </c>
      <c r="P98" s="324">
        <v>167.5</v>
      </c>
      <c r="Q98" s="324">
        <v>176.02</v>
      </c>
      <c r="R98" s="324">
        <v>184.38</v>
      </c>
      <c r="S98" s="324">
        <v>192.87</v>
      </c>
      <c r="T98" s="324">
        <v>201.31</v>
      </c>
      <c r="U98" s="324">
        <v>209.79</v>
      </c>
    </row>
    <row r="99" spans="2:21" s="259" customFormat="1" ht="15.75" customHeight="1" x14ac:dyDescent="0.2">
      <c r="B99" s="321">
        <v>2.1</v>
      </c>
      <c r="C99" s="322">
        <v>58.72</v>
      </c>
      <c r="D99" s="322">
        <v>66.989999999999995</v>
      </c>
      <c r="E99" s="322">
        <v>75.62</v>
      </c>
      <c r="F99" s="322">
        <v>84.25</v>
      </c>
      <c r="G99" s="322">
        <v>92.9</v>
      </c>
      <c r="H99" s="322">
        <v>101.54</v>
      </c>
      <c r="I99" s="322">
        <v>110.14</v>
      </c>
      <c r="J99" s="322">
        <v>118.8</v>
      </c>
      <c r="K99" s="322">
        <v>127.44</v>
      </c>
      <c r="L99" s="322">
        <v>136.06</v>
      </c>
      <c r="M99" s="322">
        <v>144.72</v>
      </c>
      <c r="N99" s="323">
        <v>153.35</v>
      </c>
      <c r="O99" s="322">
        <v>161.97999999999999</v>
      </c>
      <c r="P99" s="322">
        <v>170.73</v>
      </c>
      <c r="Q99" s="322">
        <v>179.39</v>
      </c>
      <c r="R99" s="322">
        <v>188</v>
      </c>
      <c r="S99" s="322">
        <v>196.69</v>
      </c>
      <c r="T99" s="322">
        <v>205.28</v>
      </c>
      <c r="U99" s="322">
        <v>213.9</v>
      </c>
    </row>
    <row r="100" spans="2:21" s="259" customFormat="1" ht="15.75" customHeight="1" x14ac:dyDescent="0.2">
      <c r="B100" s="321">
        <v>2.2000000000000002</v>
      </c>
      <c r="C100" s="324">
        <v>59.25</v>
      </c>
      <c r="D100" s="324">
        <v>68.069999999999993</v>
      </c>
      <c r="E100" s="324">
        <v>76.849999999999994</v>
      </c>
      <c r="F100" s="324">
        <v>85.61</v>
      </c>
      <c r="G100" s="324">
        <v>94.51</v>
      </c>
      <c r="H100" s="324">
        <v>103.3</v>
      </c>
      <c r="I100" s="324">
        <v>112.16</v>
      </c>
      <c r="J100" s="324">
        <v>120.91</v>
      </c>
      <c r="K100" s="324">
        <v>129.81</v>
      </c>
      <c r="L100" s="324">
        <v>138.58000000000001</v>
      </c>
      <c r="M100" s="324">
        <v>147.46</v>
      </c>
      <c r="N100" s="325">
        <v>156.22</v>
      </c>
      <c r="O100" s="324">
        <v>165.09</v>
      </c>
      <c r="P100" s="324">
        <v>173.89</v>
      </c>
      <c r="Q100" s="324">
        <v>182.75</v>
      </c>
      <c r="R100" s="324">
        <v>191.53</v>
      </c>
      <c r="S100" s="324">
        <v>200.4</v>
      </c>
      <c r="T100" s="324">
        <v>209.16</v>
      </c>
      <c r="U100" s="324">
        <v>218.07</v>
      </c>
    </row>
    <row r="101" spans="2:21" s="259" customFormat="1" ht="15.75" customHeight="1" x14ac:dyDescent="0.2">
      <c r="B101" s="321">
        <v>2.2999999999999998</v>
      </c>
      <c r="C101" s="322">
        <v>60.07</v>
      </c>
      <c r="D101" s="322">
        <v>69.12</v>
      </c>
      <c r="E101" s="322">
        <v>78.11</v>
      </c>
      <c r="F101" s="322">
        <v>87.14</v>
      </c>
      <c r="G101" s="322">
        <v>96.12</v>
      </c>
      <c r="H101" s="322">
        <v>105.19</v>
      </c>
      <c r="I101" s="322">
        <v>114.17</v>
      </c>
      <c r="J101" s="322">
        <v>123.17</v>
      </c>
      <c r="K101" s="322">
        <v>132.06</v>
      </c>
      <c r="L101" s="322">
        <v>141.09</v>
      </c>
      <c r="M101" s="322">
        <v>150.11000000000001</v>
      </c>
      <c r="N101" s="323">
        <v>159.12</v>
      </c>
      <c r="O101" s="322">
        <v>168.09</v>
      </c>
      <c r="P101" s="322">
        <v>177.12</v>
      </c>
      <c r="Q101" s="322">
        <v>186.17</v>
      </c>
      <c r="R101" s="322">
        <v>195.15</v>
      </c>
      <c r="S101" s="322">
        <v>204.21</v>
      </c>
      <c r="T101" s="322">
        <v>213.05</v>
      </c>
      <c r="U101" s="322">
        <v>222.09</v>
      </c>
    </row>
    <row r="102" spans="2:21" s="259" customFormat="1" ht="15.75" customHeight="1" x14ac:dyDescent="0.2">
      <c r="B102" s="321">
        <v>2.4</v>
      </c>
      <c r="C102" s="324">
        <v>61.08</v>
      </c>
      <c r="D102" s="324">
        <v>70.22</v>
      </c>
      <c r="E102" s="324">
        <v>79.38</v>
      </c>
      <c r="F102" s="324">
        <v>88.54</v>
      </c>
      <c r="G102" s="324">
        <v>97.8</v>
      </c>
      <c r="H102" s="324">
        <v>106.94</v>
      </c>
      <c r="I102" s="324">
        <v>116.05</v>
      </c>
      <c r="J102" s="324">
        <v>125.31</v>
      </c>
      <c r="K102" s="324">
        <v>134.44999999999999</v>
      </c>
      <c r="L102" s="324">
        <v>143.62</v>
      </c>
      <c r="M102" s="324">
        <v>152.85</v>
      </c>
      <c r="N102" s="325">
        <v>161.97999999999999</v>
      </c>
      <c r="O102" s="324">
        <v>171.13</v>
      </c>
      <c r="P102" s="324">
        <v>180.4</v>
      </c>
      <c r="Q102" s="324">
        <v>189.51</v>
      </c>
      <c r="R102" s="324">
        <v>198.65</v>
      </c>
      <c r="S102" s="324">
        <v>207.8</v>
      </c>
      <c r="T102" s="324">
        <v>217.06</v>
      </c>
      <c r="U102" s="324">
        <v>226.22</v>
      </c>
    </row>
    <row r="103" spans="2:21" s="259" customFormat="1" ht="15.75" customHeight="1" x14ac:dyDescent="0.2">
      <c r="B103" s="321">
        <v>2.5</v>
      </c>
      <c r="C103" s="322">
        <v>61.96</v>
      </c>
      <c r="D103" s="322">
        <v>71.37</v>
      </c>
      <c r="E103" s="322">
        <v>80.61</v>
      </c>
      <c r="F103" s="322">
        <v>90.01</v>
      </c>
      <c r="G103" s="322">
        <v>99.39</v>
      </c>
      <c r="H103" s="322">
        <v>108.7</v>
      </c>
      <c r="I103" s="322">
        <v>118.07</v>
      </c>
      <c r="J103" s="322">
        <v>127.44</v>
      </c>
      <c r="K103" s="322">
        <v>136.80000000000001</v>
      </c>
      <c r="L103" s="322">
        <v>146.11000000000001</v>
      </c>
      <c r="M103" s="322">
        <v>155.51</v>
      </c>
      <c r="N103" s="323">
        <v>164.89</v>
      </c>
      <c r="O103" s="322">
        <v>174.14</v>
      </c>
      <c r="P103" s="322">
        <v>183.52</v>
      </c>
      <c r="Q103" s="322">
        <v>192.87</v>
      </c>
      <c r="R103" s="322">
        <v>202.32</v>
      </c>
      <c r="S103" s="322">
        <v>211.55</v>
      </c>
      <c r="T103" s="322">
        <v>220.93</v>
      </c>
      <c r="U103" s="322">
        <v>230.32</v>
      </c>
    </row>
    <row r="104" spans="2:21" s="259" customFormat="1" ht="15.75" customHeight="1" x14ac:dyDescent="0.2">
      <c r="B104" s="321">
        <v>2.6</v>
      </c>
      <c r="C104" s="324">
        <v>62.84</v>
      </c>
      <c r="D104" s="324">
        <v>72.39</v>
      </c>
      <c r="E104" s="324">
        <v>81.89</v>
      </c>
      <c r="F104" s="324">
        <v>91.38</v>
      </c>
      <c r="G104" s="324">
        <v>101.05</v>
      </c>
      <c r="H104" s="324">
        <v>110.53</v>
      </c>
      <c r="I104" s="324">
        <v>120.03</v>
      </c>
      <c r="J104" s="324">
        <v>129.54</v>
      </c>
      <c r="K104" s="324">
        <v>139.07</v>
      </c>
      <c r="L104" s="324">
        <v>148.58000000000001</v>
      </c>
      <c r="M104" s="324">
        <v>158.1</v>
      </c>
      <c r="N104" s="324">
        <v>167.75</v>
      </c>
      <c r="O104" s="324">
        <v>177.26</v>
      </c>
      <c r="P104" s="324">
        <v>186.78</v>
      </c>
      <c r="Q104" s="324">
        <v>196.28</v>
      </c>
      <c r="R104" s="324">
        <v>205.8</v>
      </c>
      <c r="S104" s="324">
        <v>215.32</v>
      </c>
      <c r="T104" s="324">
        <v>224.82</v>
      </c>
      <c r="U104" s="324">
        <v>234.44</v>
      </c>
    </row>
    <row r="105" spans="2:21" s="259" customFormat="1" ht="15.75" customHeight="1" x14ac:dyDescent="0.2">
      <c r="B105" s="321">
        <v>2.7</v>
      </c>
      <c r="C105" s="322">
        <v>63.73</v>
      </c>
      <c r="D105" s="322">
        <v>73.489999999999995</v>
      </c>
      <c r="E105" s="322">
        <v>83.14</v>
      </c>
      <c r="F105" s="322">
        <v>92.9</v>
      </c>
      <c r="G105" s="322">
        <v>102.68</v>
      </c>
      <c r="H105" s="322">
        <v>112.3</v>
      </c>
      <c r="I105" s="322">
        <v>122.04</v>
      </c>
      <c r="J105" s="322">
        <v>131.71</v>
      </c>
      <c r="K105" s="322">
        <v>141.44999999999999</v>
      </c>
      <c r="L105" s="322">
        <v>151.08000000000001</v>
      </c>
      <c r="M105" s="322">
        <v>160.83000000000001</v>
      </c>
      <c r="N105" s="326" t="s">
        <v>681</v>
      </c>
      <c r="O105" s="327" t="s">
        <v>681</v>
      </c>
      <c r="P105" s="327" t="s">
        <v>681</v>
      </c>
      <c r="Q105" s="327" t="s">
        <v>681</v>
      </c>
      <c r="R105" s="328" t="s">
        <v>681</v>
      </c>
      <c r="S105" s="328" t="s">
        <v>681</v>
      </c>
      <c r="T105" s="328" t="s">
        <v>681</v>
      </c>
      <c r="U105" s="329" t="s">
        <v>681</v>
      </c>
    </row>
    <row r="106" spans="2:21" s="259" customFormat="1" ht="15.75" customHeight="1" x14ac:dyDescent="0.2">
      <c r="B106" s="321">
        <v>2.8</v>
      </c>
      <c r="C106" s="324">
        <v>64.739999999999995</v>
      </c>
      <c r="D106" s="324">
        <v>74.599999999999994</v>
      </c>
      <c r="E106" s="324">
        <v>84.51</v>
      </c>
      <c r="F106" s="324">
        <v>94.25</v>
      </c>
      <c r="G106" s="324">
        <v>104.15</v>
      </c>
      <c r="H106" s="324">
        <v>114.03</v>
      </c>
      <c r="I106" s="324">
        <v>123.95</v>
      </c>
      <c r="J106" s="324">
        <v>133.82</v>
      </c>
      <c r="K106" s="324">
        <v>143.69999999999999</v>
      </c>
      <c r="L106" s="324">
        <v>153.6</v>
      </c>
      <c r="M106" s="324">
        <v>163.46</v>
      </c>
      <c r="N106" s="330" t="s">
        <v>681</v>
      </c>
      <c r="O106" s="331" t="s">
        <v>681</v>
      </c>
      <c r="P106" s="331" t="s">
        <v>681</v>
      </c>
      <c r="Q106" s="331" t="s">
        <v>681</v>
      </c>
      <c r="R106" s="331" t="s">
        <v>681</v>
      </c>
      <c r="S106" s="331" t="s">
        <v>681</v>
      </c>
      <c r="T106" s="331" t="s">
        <v>681</v>
      </c>
      <c r="U106" s="332" t="s">
        <v>681</v>
      </c>
    </row>
    <row r="107" spans="2:21" s="259" customFormat="1" ht="15.75" customHeight="1" x14ac:dyDescent="0.2">
      <c r="B107" s="321">
        <v>2.9</v>
      </c>
      <c r="C107" s="322">
        <v>65.599999999999994</v>
      </c>
      <c r="D107" s="322">
        <v>75.62</v>
      </c>
      <c r="E107" s="322">
        <v>85.73</v>
      </c>
      <c r="F107" s="322">
        <v>95.78</v>
      </c>
      <c r="G107" s="322">
        <v>105.77</v>
      </c>
      <c r="H107" s="322">
        <v>115.91</v>
      </c>
      <c r="I107" s="322">
        <v>125.95</v>
      </c>
      <c r="J107" s="322">
        <v>136.06</v>
      </c>
      <c r="K107" s="322">
        <v>146.11000000000001</v>
      </c>
      <c r="L107" s="322">
        <v>156.13</v>
      </c>
      <c r="M107" s="322">
        <v>166.24</v>
      </c>
      <c r="N107" s="330" t="s">
        <v>681</v>
      </c>
      <c r="O107" s="331" t="s">
        <v>681</v>
      </c>
      <c r="P107" s="331" t="s">
        <v>681</v>
      </c>
      <c r="Q107" s="331" t="s">
        <v>681</v>
      </c>
      <c r="R107" s="331" t="s">
        <v>681</v>
      </c>
      <c r="S107" s="331" t="s">
        <v>681</v>
      </c>
      <c r="T107" s="331" t="s">
        <v>681</v>
      </c>
      <c r="U107" s="332" t="s">
        <v>681</v>
      </c>
    </row>
    <row r="108" spans="2:21" s="259" customFormat="1" ht="15.75" customHeight="1" x14ac:dyDescent="0.2">
      <c r="B108" s="321">
        <v>3</v>
      </c>
      <c r="C108" s="324">
        <v>66.48</v>
      </c>
      <c r="D108" s="324">
        <v>76.760000000000005</v>
      </c>
      <c r="E108" s="324">
        <v>87</v>
      </c>
      <c r="F108" s="324">
        <v>97.16</v>
      </c>
      <c r="G108" s="324">
        <v>107.4</v>
      </c>
      <c r="H108" s="324">
        <v>117.66</v>
      </c>
      <c r="I108" s="324">
        <v>127.97</v>
      </c>
      <c r="J108" s="324">
        <v>138.19999999999999</v>
      </c>
      <c r="K108" s="324">
        <v>148.47</v>
      </c>
      <c r="L108" s="324">
        <v>158.62</v>
      </c>
      <c r="M108" s="324">
        <v>168.88</v>
      </c>
      <c r="N108" s="330" t="s">
        <v>681</v>
      </c>
      <c r="O108" s="331" t="s">
        <v>681</v>
      </c>
      <c r="P108" s="331" t="s">
        <v>681</v>
      </c>
      <c r="Q108" s="331" t="s">
        <v>681</v>
      </c>
      <c r="R108" s="331" t="s">
        <v>681</v>
      </c>
      <c r="S108" s="331" t="s">
        <v>681</v>
      </c>
      <c r="T108" s="331" t="s">
        <v>681</v>
      </c>
      <c r="U108" s="332" t="s">
        <v>681</v>
      </c>
    </row>
    <row r="109" spans="2:21" s="259" customFormat="1" ht="15.75" customHeight="1" x14ac:dyDescent="0.2">
      <c r="B109" s="321">
        <v>3.1</v>
      </c>
      <c r="C109" s="322">
        <v>67.36</v>
      </c>
      <c r="D109" s="322">
        <v>77.87</v>
      </c>
      <c r="E109" s="322">
        <v>88.25</v>
      </c>
      <c r="F109" s="322">
        <v>98.64</v>
      </c>
      <c r="G109" s="322">
        <v>109.03</v>
      </c>
      <c r="H109" s="322">
        <v>119.41</v>
      </c>
      <c r="I109" s="322">
        <v>129.96</v>
      </c>
      <c r="J109" s="322">
        <v>140.33000000000001</v>
      </c>
      <c r="K109" s="322">
        <v>150.74</v>
      </c>
      <c r="L109" s="322">
        <v>161.13999999999999</v>
      </c>
      <c r="M109" s="322">
        <v>171.63</v>
      </c>
      <c r="N109" s="330" t="s">
        <v>681</v>
      </c>
      <c r="O109" s="331" t="s">
        <v>681</v>
      </c>
      <c r="P109" s="331" t="s">
        <v>681</v>
      </c>
      <c r="Q109" s="331" t="s">
        <v>681</v>
      </c>
      <c r="R109" s="331" t="s">
        <v>681</v>
      </c>
      <c r="S109" s="331" t="s">
        <v>681</v>
      </c>
      <c r="T109" s="331" t="s">
        <v>681</v>
      </c>
      <c r="U109" s="332" t="s">
        <v>681</v>
      </c>
    </row>
    <row r="110" spans="2:21" s="259" customFormat="1" ht="15.75" customHeight="1" x14ac:dyDescent="0.2">
      <c r="B110" s="321">
        <v>3.2</v>
      </c>
      <c r="C110" s="324">
        <v>68.319999999999993</v>
      </c>
      <c r="D110" s="324">
        <v>78.86</v>
      </c>
      <c r="E110" s="324">
        <v>89.48</v>
      </c>
      <c r="F110" s="324">
        <v>100.03</v>
      </c>
      <c r="G110" s="324">
        <v>110.66</v>
      </c>
      <c r="H110" s="324">
        <v>121.31</v>
      </c>
      <c r="I110" s="324">
        <v>131.79</v>
      </c>
      <c r="J110" s="324">
        <v>142.47</v>
      </c>
      <c r="K110" s="324">
        <v>153.1</v>
      </c>
      <c r="L110" s="324">
        <v>163.62</v>
      </c>
      <c r="M110" s="324">
        <v>174.28</v>
      </c>
      <c r="N110" s="330" t="s">
        <v>681</v>
      </c>
      <c r="O110" s="331" t="s">
        <v>681</v>
      </c>
      <c r="P110" s="331" t="s">
        <v>681</v>
      </c>
      <c r="Q110" s="331" t="s">
        <v>681</v>
      </c>
      <c r="R110" s="331" t="s">
        <v>681</v>
      </c>
      <c r="S110" s="331" t="s">
        <v>681</v>
      </c>
      <c r="T110" s="331" t="s">
        <v>681</v>
      </c>
      <c r="U110" s="332" t="s">
        <v>681</v>
      </c>
    </row>
    <row r="111" spans="2:21" s="259" customFormat="1" ht="15.75" customHeight="1" x14ac:dyDescent="0.2">
      <c r="B111" s="321">
        <v>3.3</v>
      </c>
      <c r="C111" s="322">
        <v>69.22</v>
      </c>
      <c r="D111" s="322">
        <v>79.98</v>
      </c>
      <c r="E111" s="322">
        <v>90.77</v>
      </c>
      <c r="F111" s="322">
        <v>101.54</v>
      </c>
      <c r="G111" s="322">
        <v>112.3</v>
      </c>
      <c r="H111" s="322">
        <v>123.05</v>
      </c>
      <c r="I111" s="322">
        <v>133.82</v>
      </c>
      <c r="J111" s="322">
        <v>144.61000000000001</v>
      </c>
      <c r="K111" s="322">
        <v>155.35</v>
      </c>
      <c r="L111" s="322">
        <v>166.12</v>
      </c>
      <c r="M111" s="322">
        <v>176.9</v>
      </c>
      <c r="N111" s="330" t="s">
        <v>681</v>
      </c>
      <c r="O111" s="331" t="s">
        <v>681</v>
      </c>
      <c r="P111" s="331" t="s">
        <v>681</v>
      </c>
      <c r="Q111" s="331" t="s">
        <v>681</v>
      </c>
      <c r="R111" s="331" t="s">
        <v>681</v>
      </c>
      <c r="S111" s="331" t="s">
        <v>681</v>
      </c>
      <c r="T111" s="331" t="s">
        <v>681</v>
      </c>
      <c r="U111" s="332" t="s">
        <v>681</v>
      </c>
    </row>
    <row r="112" spans="2:21" s="259" customFormat="1" ht="15.75" customHeight="1" x14ac:dyDescent="0.2">
      <c r="B112" s="321">
        <v>3.4</v>
      </c>
      <c r="C112" s="324">
        <v>70.11</v>
      </c>
      <c r="D112" s="324">
        <v>81.099999999999994</v>
      </c>
      <c r="E112" s="324">
        <v>91.99</v>
      </c>
      <c r="F112" s="324">
        <v>103.01</v>
      </c>
      <c r="G112" s="324">
        <v>113.9</v>
      </c>
      <c r="H112" s="324">
        <v>124.82</v>
      </c>
      <c r="I112" s="324">
        <v>135.79</v>
      </c>
      <c r="J112" s="324">
        <v>146.72</v>
      </c>
      <c r="K112" s="324">
        <v>157.72999999999999</v>
      </c>
      <c r="L112" s="324">
        <v>168.63</v>
      </c>
      <c r="M112" s="324">
        <v>179.61</v>
      </c>
      <c r="N112" s="330" t="s">
        <v>681</v>
      </c>
      <c r="O112" s="331" t="s">
        <v>681</v>
      </c>
      <c r="P112" s="331" t="s">
        <v>681</v>
      </c>
      <c r="Q112" s="331" t="s">
        <v>681</v>
      </c>
      <c r="R112" s="331" t="s">
        <v>681</v>
      </c>
      <c r="S112" s="331" t="s">
        <v>681</v>
      </c>
      <c r="T112" s="331" t="s">
        <v>681</v>
      </c>
      <c r="U112" s="332" t="s">
        <v>681</v>
      </c>
    </row>
    <row r="113" spans="2:21" s="259" customFormat="1" ht="15.75" customHeight="1" x14ac:dyDescent="0.2">
      <c r="B113" s="321">
        <v>3.5</v>
      </c>
      <c r="C113" s="322">
        <v>71.010000000000005</v>
      </c>
      <c r="D113" s="322">
        <v>82.11</v>
      </c>
      <c r="E113" s="322">
        <v>93.26</v>
      </c>
      <c r="F113" s="322">
        <v>104.41</v>
      </c>
      <c r="G113" s="322">
        <v>115.51</v>
      </c>
      <c r="H113" s="322">
        <v>126.67</v>
      </c>
      <c r="I113" s="322">
        <v>137.84</v>
      </c>
      <c r="J113" s="322">
        <v>149</v>
      </c>
      <c r="K113" s="322">
        <v>159.97</v>
      </c>
      <c r="L113" s="322">
        <v>171.13</v>
      </c>
      <c r="M113" s="322">
        <v>182.27</v>
      </c>
      <c r="N113" s="330" t="s">
        <v>681</v>
      </c>
      <c r="O113" s="331" t="s">
        <v>681</v>
      </c>
      <c r="P113" s="331" t="s">
        <v>681</v>
      </c>
      <c r="Q113" s="331" t="s">
        <v>681</v>
      </c>
      <c r="R113" s="331" t="s">
        <v>681</v>
      </c>
      <c r="S113" s="331" t="s">
        <v>681</v>
      </c>
      <c r="T113" s="331" t="s">
        <v>681</v>
      </c>
      <c r="U113" s="332" t="s">
        <v>681</v>
      </c>
    </row>
    <row r="114" spans="2:21" s="259" customFormat="1" ht="15.75" customHeight="1" x14ac:dyDescent="0.2">
      <c r="B114" s="321">
        <v>3.6</v>
      </c>
      <c r="C114" s="324">
        <v>71.989999999999995</v>
      </c>
      <c r="D114" s="324">
        <v>83.26</v>
      </c>
      <c r="E114" s="324">
        <v>94.51</v>
      </c>
      <c r="F114" s="324">
        <v>105.92</v>
      </c>
      <c r="G114" s="324">
        <v>117.14</v>
      </c>
      <c r="H114" s="324">
        <v>128.43</v>
      </c>
      <c r="I114" s="324">
        <v>139.69</v>
      </c>
      <c r="J114" s="324">
        <v>151.08000000000001</v>
      </c>
      <c r="K114" s="324">
        <v>162.35</v>
      </c>
      <c r="L114" s="324">
        <v>173.61</v>
      </c>
      <c r="M114" s="324">
        <v>185</v>
      </c>
      <c r="N114" s="330" t="s">
        <v>681</v>
      </c>
      <c r="O114" s="331" t="s">
        <v>681</v>
      </c>
      <c r="P114" s="331" t="s">
        <v>681</v>
      </c>
      <c r="Q114" s="331" t="s">
        <v>681</v>
      </c>
      <c r="R114" s="331" t="s">
        <v>681</v>
      </c>
      <c r="S114" s="331" t="s">
        <v>681</v>
      </c>
      <c r="T114" s="331" t="s">
        <v>681</v>
      </c>
      <c r="U114" s="332" t="s">
        <v>681</v>
      </c>
    </row>
    <row r="115" spans="2:21" s="259" customFormat="1" ht="15.75" customHeight="1" x14ac:dyDescent="0.2">
      <c r="B115" s="321">
        <v>3.7</v>
      </c>
      <c r="C115" s="322">
        <v>72.849999999999994</v>
      </c>
      <c r="D115" s="322">
        <v>84.36</v>
      </c>
      <c r="E115" s="322">
        <v>95.78</v>
      </c>
      <c r="F115" s="322">
        <v>107.29</v>
      </c>
      <c r="G115" s="322">
        <v>118.8</v>
      </c>
      <c r="H115" s="322">
        <v>130.19</v>
      </c>
      <c r="I115" s="322">
        <v>141.74</v>
      </c>
      <c r="J115" s="322">
        <v>153.21</v>
      </c>
      <c r="K115" s="322">
        <v>164.77</v>
      </c>
      <c r="L115" s="322">
        <v>176.12</v>
      </c>
      <c r="M115" s="322">
        <v>187.66</v>
      </c>
      <c r="N115" s="330" t="s">
        <v>681</v>
      </c>
      <c r="O115" s="331" t="s">
        <v>681</v>
      </c>
      <c r="P115" s="331" t="s">
        <v>681</v>
      </c>
      <c r="Q115" s="331" t="s">
        <v>681</v>
      </c>
      <c r="R115" s="331" t="s">
        <v>681</v>
      </c>
      <c r="S115" s="331" t="s">
        <v>681</v>
      </c>
      <c r="T115" s="331" t="s">
        <v>681</v>
      </c>
      <c r="U115" s="332" t="s">
        <v>681</v>
      </c>
    </row>
    <row r="116" spans="2:21" s="259" customFormat="1" ht="15.75" customHeight="1" x14ac:dyDescent="0.2">
      <c r="B116" s="321">
        <v>3.8</v>
      </c>
      <c r="C116" s="324">
        <v>73.7</v>
      </c>
      <c r="D116" s="324">
        <v>85.39</v>
      </c>
      <c r="E116" s="324">
        <v>97.02</v>
      </c>
      <c r="F116" s="324">
        <v>108.79</v>
      </c>
      <c r="G116" s="324">
        <v>120.42</v>
      </c>
      <c r="H116" s="324">
        <v>132.06</v>
      </c>
      <c r="I116" s="324">
        <v>143.69999999999999</v>
      </c>
      <c r="J116" s="324">
        <v>155.35</v>
      </c>
      <c r="K116" s="324">
        <v>166.98</v>
      </c>
      <c r="L116" s="324">
        <v>178.64</v>
      </c>
      <c r="M116" s="324">
        <v>190.28</v>
      </c>
      <c r="N116" s="330" t="s">
        <v>681</v>
      </c>
      <c r="O116" s="331" t="s">
        <v>681</v>
      </c>
      <c r="P116" s="331" t="s">
        <v>681</v>
      </c>
      <c r="Q116" s="331" t="s">
        <v>681</v>
      </c>
      <c r="R116" s="331" t="s">
        <v>681</v>
      </c>
      <c r="S116" s="331" t="s">
        <v>681</v>
      </c>
      <c r="T116" s="331" t="s">
        <v>681</v>
      </c>
      <c r="U116" s="332" t="s">
        <v>681</v>
      </c>
    </row>
    <row r="117" spans="2:21" s="259" customFormat="1" ht="15.75" customHeight="1" x14ac:dyDescent="0.2">
      <c r="B117" s="321">
        <v>3.9</v>
      </c>
      <c r="C117" s="322">
        <v>74.599999999999994</v>
      </c>
      <c r="D117" s="322">
        <v>86.5</v>
      </c>
      <c r="E117" s="322">
        <v>98.25</v>
      </c>
      <c r="F117" s="322">
        <v>110.14</v>
      </c>
      <c r="G117" s="322">
        <v>122.04</v>
      </c>
      <c r="H117" s="322">
        <v>133.82</v>
      </c>
      <c r="I117" s="322">
        <v>145.71</v>
      </c>
      <c r="J117" s="322">
        <v>157.47</v>
      </c>
      <c r="K117" s="322">
        <v>169.38</v>
      </c>
      <c r="L117" s="322">
        <v>181.16</v>
      </c>
      <c r="M117" s="322">
        <v>193.04</v>
      </c>
      <c r="N117" s="330" t="s">
        <v>681</v>
      </c>
      <c r="O117" s="331" t="s">
        <v>681</v>
      </c>
      <c r="P117" s="331" t="s">
        <v>681</v>
      </c>
      <c r="Q117" s="331" t="s">
        <v>681</v>
      </c>
      <c r="R117" s="331" t="s">
        <v>681</v>
      </c>
      <c r="S117" s="331" t="s">
        <v>681</v>
      </c>
      <c r="T117" s="331" t="s">
        <v>681</v>
      </c>
      <c r="U117" s="332" t="s">
        <v>681</v>
      </c>
    </row>
    <row r="118" spans="2:21" s="259" customFormat="1" ht="15.75" customHeight="1" x14ac:dyDescent="0.2">
      <c r="B118" s="321">
        <v>4</v>
      </c>
      <c r="C118" s="324">
        <v>75.62</v>
      </c>
      <c r="D118" s="324">
        <v>87.63</v>
      </c>
      <c r="E118" s="324">
        <v>99.67</v>
      </c>
      <c r="F118" s="324">
        <v>111.68</v>
      </c>
      <c r="G118" s="324">
        <v>123.57</v>
      </c>
      <c r="H118" s="324">
        <v>135.57</v>
      </c>
      <c r="I118" s="324">
        <v>147.57</v>
      </c>
      <c r="J118" s="324">
        <v>159.62</v>
      </c>
      <c r="K118" s="324">
        <v>171.63</v>
      </c>
      <c r="L118" s="324">
        <v>183.64</v>
      </c>
      <c r="M118" s="324">
        <v>195.65</v>
      </c>
      <c r="N118" s="333" t="s">
        <v>681</v>
      </c>
      <c r="O118" s="334" t="s">
        <v>681</v>
      </c>
      <c r="P118" s="334" t="s">
        <v>681</v>
      </c>
      <c r="Q118" s="334" t="s">
        <v>681</v>
      </c>
      <c r="R118" s="334" t="s">
        <v>681</v>
      </c>
      <c r="S118" s="334" t="s">
        <v>681</v>
      </c>
      <c r="T118" s="334" t="s">
        <v>681</v>
      </c>
      <c r="U118" s="335" t="s">
        <v>681</v>
      </c>
    </row>
    <row r="119" spans="2:21" s="259" customFormat="1" ht="15.75" customHeight="1" x14ac:dyDescent="0.2">
      <c r="N119" s="689"/>
      <c r="O119" s="334"/>
      <c r="P119" s="334"/>
      <c r="Q119" s="334"/>
    </row>
    <row r="120" spans="2:21" s="259" customFormat="1" ht="15.75" customHeight="1" x14ac:dyDescent="0.2">
      <c r="B120" s="316" t="s">
        <v>447</v>
      </c>
      <c r="C120" s="317"/>
      <c r="D120" s="317"/>
      <c r="E120" s="317"/>
      <c r="F120" s="317"/>
      <c r="G120" s="317"/>
      <c r="H120" s="317"/>
      <c r="I120" s="317"/>
      <c r="J120" s="317"/>
      <c r="K120" s="317"/>
      <c r="L120" s="317"/>
      <c r="M120" s="317"/>
      <c r="N120" s="317"/>
      <c r="O120" s="317"/>
      <c r="P120" s="317"/>
      <c r="Q120" s="317"/>
      <c r="R120" s="317"/>
      <c r="S120" s="317"/>
      <c r="T120" s="317"/>
      <c r="U120" s="318"/>
    </row>
    <row r="121" spans="2:21" s="259" customFormat="1" ht="15.75" customHeight="1" x14ac:dyDescent="0.2">
      <c r="B121" s="319"/>
      <c r="C121" s="320">
        <v>0.5</v>
      </c>
      <c r="D121" s="320">
        <v>0.6</v>
      </c>
      <c r="E121" s="320">
        <v>0.7</v>
      </c>
      <c r="F121" s="320">
        <v>0.8</v>
      </c>
      <c r="G121" s="320">
        <v>0.9</v>
      </c>
      <c r="H121" s="321">
        <v>1</v>
      </c>
      <c r="I121" s="320">
        <v>1.1000000000000001</v>
      </c>
      <c r="J121" s="320">
        <v>1.2</v>
      </c>
      <c r="K121" s="320">
        <v>1.3</v>
      </c>
      <c r="L121" s="320">
        <v>1.4</v>
      </c>
      <c r="M121" s="320">
        <v>1.5</v>
      </c>
      <c r="N121" s="320">
        <v>1.6</v>
      </c>
      <c r="O121" s="320">
        <v>1.7</v>
      </c>
      <c r="P121" s="320">
        <v>1.8</v>
      </c>
      <c r="Q121" s="320">
        <v>1.9</v>
      </c>
      <c r="R121" s="320">
        <v>2</v>
      </c>
      <c r="S121" s="320">
        <v>2.1</v>
      </c>
      <c r="T121" s="320">
        <v>2.2000000000000002</v>
      </c>
      <c r="U121" s="320">
        <v>2.2999999999999998</v>
      </c>
    </row>
    <row r="122" spans="2:21" s="259" customFormat="1" ht="15.75" customHeight="1" x14ac:dyDescent="0.2">
      <c r="B122" s="321">
        <v>0.5</v>
      </c>
      <c r="C122" s="322">
        <v>55.53</v>
      </c>
      <c r="D122" s="322">
        <v>60.65</v>
      </c>
      <c r="E122" s="322">
        <v>67.83</v>
      </c>
      <c r="F122" s="322">
        <v>74.87</v>
      </c>
      <c r="G122" s="322">
        <v>81.91</v>
      </c>
      <c r="H122" s="322">
        <v>89.1</v>
      </c>
      <c r="I122" s="322">
        <v>96.15</v>
      </c>
      <c r="J122" s="322">
        <v>103.33</v>
      </c>
      <c r="K122" s="322">
        <v>110.37</v>
      </c>
      <c r="L122" s="322">
        <v>117.41</v>
      </c>
      <c r="M122" s="322">
        <v>124.61</v>
      </c>
      <c r="N122" s="322">
        <v>131.66</v>
      </c>
      <c r="O122" s="322">
        <v>138.88</v>
      </c>
      <c r="P122" s="322">
        <v>145.88999999999999</v>
      </c>
      <c r="Q122" s="322">
        <v>152.91999999999999</v>
      </c>
      <c r="R122" s="322">
        <v>160.11000000000001</v>
      </c>
      <c r="S122" s="322">
        <v>167.14</v>
      </c>
      <c r="T122" s="322">
        <v>174.35</v>
      </c>
      <c r="U122" s="322">
        <v>181.39</v>
      </c>
    </row>
    <row r="123" spans="2:21" s="259" customFormat="1" ht="15.75" customHeight="1" x14ac:dyDescent="0.2">
      <c r="B123" s="321">
        <v>0.6</v>
      </c>
      <c r="C123" s="324">
        <v>55.75</v>
      </c>
      <c r="D123" s="324">
        <v>61.99</v>
      </c>
      <c r="E123" s="324">
        <v>69.37</v>
      </c>
      <c r="F123" s="324">
        <v>76.540000000000006</v>
      </c>
      <c r="G123" s="324">
        <v>83.89</v>
      </c>
      <c r="H123" s="324">
        <v>91.27</v>
      </c>
      <c r="I123" s="324">
        <v>98.62</v>
      </c>
      <c r="J123" s="324">
        <v>105.97</v>
      </c>
      <c r="K123" s="324">
        <v>113.29</v>
      </c>
      <c r="L123" s="324">
        <v>120.48</v>
      </c>
      <c r="M123" s="324">
        <v>127.79</v>
      </c>
      <c r="N123" s="324">
        <v>135.16</v>
      </c>
      <c r="O123" s="324">
        <v>142.5</v>
      </c>
      <c r="P123" s="324">
        <v>149.84</v>
      </c>
      <c r="Q123" s="324">
        <v>157.05000000000001</v>
      </c>
      <c r="R123" s="324">
        <v>164.39</v>
      </c>
      <c r="S123" s="324">
        <v>171.72</v>
      </c>
      <c r="T123" s="324">
        <v>179.11</v>
      </c>
      <c r="U123" s="324">
        <v>186.44</v>
      </c>
    </row>
    <row r="124" spans="2:21" s="259" customFormat="1" ht="15.75" customHeight="1" x14ac:dyDescent="0.2">
      <c r="B124" s="321">
        <v>0.7</v>
      </c>
      <c r="C124" s="322">
        <v>56.82</v>
      </c>
      <c r="D124" s="322">
        <v>63.37</v>
      </c>
      <c r="E124" s="322">
        <v>70.86</v>
      </c>
      <c r="F124" s="322">
        <v>78.39</v>
      </c>
      <c r="G124" s="322">
        <v>85.91</v>
      </c>
      <c r="H124" s="322">
        <v>93.36</v>
      </c>
      <c r="I124" s="322">
        <v>101.02</v>
      </c>
      <c r="J124" s="322">
        <v>108.5</v>
      </c>
      <c r="K124" s="322">
        <v>116.05</v>
      </c>
      <c r="L124" s="322">
        <v>123.52</v>
      </c>
      <c r="M124" s="322">
        <v>131.19999999999999</v>
      </c>
      <c r="N124" s="322">
        <v>138.68</v>
      </c>
      <c r="O124" s="322">
        <v>146.19999999999999</v>
      </c>
      <c r="P124" s="322">
        <v>153.71</v>
      </c>
      <c r="Q124" s="322">
        <v>161.21</v>
      </c>
      <c r="R124" s="322">
        <v>168.84</v>
      </c>
      <c r="S124" s="322">
        <v>176.35</v>
      </c>
      <c r="T124" s="322">
        <v>183.89</v>
      </c>
      <c r="U124" s="322">
        <v>191.34</v>
      </c>
    </row>
    <row r="125" spans="2:21" s="259" customFormat="1" ht="15.75" customHeight="1" x14ac:dyDescent="0.2">
      <c r="B125" s="321">
        <v>0.8</v>
      </c>
      <c r="C125" s="324">
        <v>56.98</v>
      </c>
      <c r="D125" s="324">
        <v>64.62</v>
      </c>
      <c r="E125" s="324">
        <v>72.41</v>
      </c>
      <c r="F125" s="324">
        <v>80.08</v>
      </c>
      <c r="G125" s="324">
        <v>87.86</v>
      </c>
      <c r="H125" s="324">
        <v>95.69</v>
      </c>
      <c r="I125" s="324">
        <v>103.33</v>
      </c>
      <c r="J125" s="324">
        <v>111.12</v>
      </c>
      <c r="K125" s="324">
        <v>118.95</v>
      </c>
      <c r="L125" s="324">
        <v>126.58</v>
      </c>
      <c r="M125" s="324">
        <v>134.41999999999999</v>
      </c>
      <c r="N125" s="324">
        <v>142.18</v>
      </c>
      <c r="O125" s="324">
        <v>149.84</v>
      </c>
      <c r="P125" s="324">
        <v>157.65</v>
      </c>
      <c r="Q125" s="324">
        <v>165.51</v>
      </c>
      <c r="R125" s="324">
        <v>173.15</v>
      </c>
      <c r="S125" s="324">
        <v>180.94</v>
      </c>
      <c r="T125" s="324">
        <v>188.6</v>
      </c>
      <c r="U125" s="324">
        <v>196.41</v>
      </c>
    </row>
    <row r="126" spans="2:21" s="259" customFormat="1" ht="15.75" customHeight="1" x14ac:dyDescent="0.2">
      <c r="B126" s="321">
        <v>0.9</v>
      </c>
      <c r="C126" s="322">
        <v>58.04</v>
      </c>
      <c r="D126" s="322">
        <v>65.97</v>
      </c>
      <c r="E126" s="322">
        <v>73.95</v>
      </c>
      <c r="F126" s="322">
        <v>81.91</v>
      </c>
      <c r="G126" s="322">
        <v>89.84</v>
      </c>
      <c r="H126" s="322">
        <v>97.82</v>
      </c>
      <c r="I126" s="322">
        <v>105.77</v>
      </c>
      <c r="J126" s="322">
        <v>113.73</v>
      </c>
      <c r="K126" s="322">
        <v>121.69</v>
      </c>
      <c r="L126" s="322">
        <v>129.65</v>
      </c>
      <c r="M126" s="322">
        <v>137.6</v>
      </c>
      <c r="N126" s="322">
        <v>145.58000000000001</v>
      </c>
      <c r="O126" s="322">
        <v>153.71</v>
      </c>
      <c r="P126" s="322">
        <v>161.62</v>
      </c>
      <c r="Q126" s="322">
        <v>169.6</v>
      </c>
      <c r="R126" s="322">
        <v>177.59</v>
      </c>
      <c r="S126" s="322">
        <v>185.54</v>
      </c>
      <c r="T126" s="322">
        <v>193.49</v>
      </c>
      <c r="U126" s="322">
        <v>201.45</v>
      </c>
    </row>
    <row r="127" spans="2:21" s="259" customFormat="1" ht="15.75" customHeight="1" x14ac:dyDescent="0.2">
      <c r="B127" s="321">
        <v>1</v>
      </c>
      <c r="C127" s="324">
        <v>61.46</v>
      </c>
      <c r="D127" s="324">
        <v>70.040000000000006</v>
      </c>
      <c r="E127" s="324">
        <v>78.510000000000005</v>
      </c>
      <c r="F127" s="324">
        <v>85.21</v>
      </c>
      <c r="G127" s="324">
        <v>93.68</v>
      </c>
      <c r="H127" s="324">
        <v>101.92</v>
      </c>
      <c r="I127" s="324">
        <v>108.21</v>
      </c>
      <c r="J127" s="324">
        <v>116.33</v>
      </c>
      <c r="K127" s="324">
        <v>124.61</v>
      </c>
      <c r="L127" s="324">
        <v>132.72999999999999</v>
      </c>
      <c r="M127" s="324">
        <v>141</v>
      </c>
      <c r="N127" s="324">
        <v>149.13</v>
      </c>
      <c r="O127" s="324">
        <v>157.36000000000001</v>
      </c>
      <c r="P127" s="324">
        <v>165.51</v>
      </c>
      <c r="Q127" s="324">
        <v>173.74</v>
      </c>
      <c r="R127" s="324">
        <v>181.84</v>
      </c>
      <c r="S127" s="324">
        <v>190.11</v>
      </c>
      <c r="T127" s="324">
        <v>198.23</v>
      </c>
      <c r="U127" s="324">
        <v>206.5</v>
      </c>
    </row>
    <row r="128" spans="2:21" s="259" customFormat="1" ht="15.75" customHeight="1" x14ac:dyDescent="0.2">
      <c r="B128" s="321">
        <v>1.1000000000000001</v>
      </c>
      <c r="C128" s="322">
        <v>62.54</v>
      </c>
      <c r="D128" s="322">
        <v>71.34</v>
      </c>
      <c r="E128" s="322">
        <v>80.09</v>
      </c>
      <c r="F128" s="322">
        <v>87.13</v>
      </c>
      <c r="G128" s="322">
        <v>95.72</v>
      </c>
      <c r="H128" s="322">
        <v>104.33</v>
      </c>
      <c r="I128" s="322">
        <v>110.71</v>
      </c>
      <c r="J128" s="322">
        <v>119.1</v>
      </c>
      <c r="K128" s="322">
        <v>127.37</v>
      </c>
      <c r="L128" s="322">
        <v>135.75</v>
      </c>
      <c r="M128" s="322">
        <v>144.18</v>
      </c>
      <c r="N128" s="322">
        <v>152.58000000000001</v>
      </c>
      <c r="O128" s="322">
        <v>161.07</v>
      </c>
      <c r="P128" s="322">
        <v>169.46</v>
      </c>
      <c r="Q128" s="322">
        <v>177.88</v>
      </c>
      <c r="R128" s="322">
        <v>186.31</v>
      </c>
      <c r="S128" s="322">
        <v>194.73</v>
      </c>
      <c r="T128" s="322">
        <v>202.97</v>
      </c>
      <c r="U128" s="322">
        <v>211.42</v>
      </c>
    </row>
    <row r="129" spans="2:21" s="259" customFormat="1" ht="15.75" customHeight="1" x14ac:dyDescent="0.2">
      <c r="B129" s="321">
        <v>1.2</v>
      </c>
      <c r="C129" s="324">
        <v>63.85</v>
      </c>
      <c r="D129" s="324">
        <v>72.760000000000005</v>
      </c>
      <c r="E129" s="324">
        <v>81.650000000000006</v>
      </c>
      <c r="F129" s="324">
        <v>88.85</v>
      </c>
      <c r="G129" s="324">
        <v>97.78</v>
      </c>
      <c r="H129" s="324">
        <v>106.51</v>
      </c>
      <c r="I129" s="324">
        <v>112.96</v>
      </c>
      <c r="J129" s="324">
        <v>121.69</v>
      </c>
      <c r="K129" s="324">
        <v>130.28</v>
      </c>
      <c r="L129" s="324">
        <v>138.88</v>
      </c>
      <c r="M129" s="324">
        <v>147.55000000000001</v>
      </c>
      <c r="N129" s="324">
        <v>156.16999999999999</v>
      </c>
      <c r="O129" s="324">
        <v>164.71</v>
      </c>
      <c r="P129" s="324">
        <v>173.43</v>
      </c>
      <c r="Q129" s="324">
        <v>182.02</v>
      </c>
      <c r="R129" s="324">
        <v>190.58</v>
      </c>
      <c r="S129" s="324">
        <v>199.32</v>
      </c>
      <c r="T129" s="324">
        <v>207.88</v>
      </c>
      <c r="U129" s="324">
        <v>216.43</v>
      </c>
    </row>
    <row r="130" spans="2:21" s="259" customFormat="1" ht="15.75" customHeight="1" x14ac:dyDescent="0.2">
      <c r="B130" s="321">
        <v>1.3</v>
      </c>
      <c r="C130" s="322">
        <v>64.95</v>
      </c>
      <c r="D130" s="322">
        <v>74.91</v>
      </c>
      <c r="E130" s="322">
        <v>84.07</v>
      </c>
      <c r="F130" s="322">
        <v>92.53</v>
      </c>
      <c r="G130" s="322">
        <v>101.74</v>
      </c>
      <c r="H130" s="322">
        <v>110.8</v>
      </c>
      <c r="I130" s="322">
        <v>115.43</v>
      </c>
      <c r="J130" s="322">
        <v>124.31</v>
      </c>
      <c r="K130" s="322">
        <v>133.16999999999999</v>
      </c>
      <c r="L130" s="322">
        <v>141.91</v>
      </c>
      <c r="M130" s="322">
        <v>150.80000000000001</v>
      </c>
      <c r="N130" s="322">
        <v>159.63999999999999</v>
      </c>
      <c r="O130" s="322">
        <v>168.56</v>
      </c>
      <c r="P130" s="322">
        <v>177.26</v>
      </c>
      <c r="Q130" s="322">
        <v>186.17</v>
      </c>
      <c r="R130" s="322">
        <v>195.02</v>
      </c>
      <c r="S130" s="322">
        <v>203.74</v>
      </c>
      <c r="T130" s="322">
        <v>212.61</v>
      </c>
      <c r="U130" s="322">
        <v>221.52</v>
      </c>
    </row>
    <row r="131" spans="2:21" s="259" customFormat="1" ht="15.75" customHeight="1" x14ac:dyDescent="0.2">
      <c r="B131" s="321">
        <v>1.4</v>
      </c>
      <c r="C131" s="324">
        <v>66.069999999999993</v>
      </c>
      <c r="D131" s="324">
        <v>76.180000000000007</v>
      </c>
      <c r="E131" s="324">
        <v>85.69</v>
      </c>
      <c r="F131" s="324">
        <v>94.25</v>
      </c>
      <c r="G131" s="324">
        <v>103.83</v>
      </c>
      <c r="H131" s="324">
        <v>111.72</v>
      </c>
      <c r="I131" s="324">
        <v>117.89</v>
      </c>
      <c r="J131" s="324">
        <v>126.89</v>
      </c>
      <c r="K131" s="324">
        <v>135.93</v>
      </c>
      <c r="L131" s="324">
        <v>144.96</v>
      </c>
      <c r="M131" s="324">
        <v>154.01</v>
      </c>
      <c r="N131" s="324">
        <v>163.18</v>
      </c>
      <c r="O131" s="324">
        <v>172.2</v>
      </c>
      <c r="P131" s="324">
        <v>181.27</v>
      </c>
      <c r="Q131" s="324">
        <v>190.29</v>
      </c>
      <c r="R131" s="324">
        <v>199.32</v>
      </c>
      <c r="S131" s="324">
        <v>208.34</v>
      </c>
      <c r="T131" s="324">
        <v>217.35</v>
      </c>
      <c r="U131" s="324">
        <v>226.55</v>
      </c>
    </row>
    <row r="132" spans="2:21" s="259" customFormat="1" ht="15.75" customHeight="1" x14ac:dyDescent="0.2">
      <c r="B132" s="321">
        <v>1.5</v>
      </c>
      <c r="C132" s="322">
        <v>67.19</v>
      </c>
      <c r="D132" s="322">
        <v>76.88</v>
      </c>
      <c r="E132" s="322">
        <v>86.47</v>
      </c>
      <c r="F132" s="322">
        <v>96.17</v>
      </c>
      <c r="G132" s="322">
        <v>104.52</v>
      </c>
      <c r="H132" s="322">
        <v>113.24</v>
      </c>
      <c r="I132" s="322">
        <v>120.29</v>
      </c>
      <c r="J132" s="322">
        <v>129.51</v>
      </c>
      <c r="K132" s="322">
        <v>138.88</v>
      </c>
      <c r="L132" s="322">
        <v>148.03</v>
      </c>
      <c r="M132" s="322">
        <v>157.36000000000001</v>
      </c>
      <c r="N132" s="322">
        <v>166.56</v>
      </c>
      <c r="O132" s="322">
        <v>175.89</v>
      </c>
      <c r="P132" s="322">
        <v>185.24</v>
      </c>
      <c r="Q132" s="322">
        <v>194.43</v>
      </c>
      <c r="R132" s="322">
        <v>203.74</v>
      </c>
      <c r="S132" s="322">
        <v>212.94</v>
      </c>
      <c r="T132" s="322">
        <v>222.3</v>
      </c>
      <c r="U132" s="322">
        <v>231.41</v>
      </c>
    </row>
    <row r="133" spans="2:21" s="259" customFormat="1" ht="15.75" customHeight="1" x14ac:dyDescent="0.2">
      <c r="B133" s="321">
        <v>1.6</v>
      </c>
      <c r="C133" s="324">
        <v>68.47</v>
      </c>
      <c r="D133" s="324">
        <v>78.33</v>
      </c>
      <c r="E133" s="324">
        <v>88.04</v>
      </c>
      <c r="F133" s="324">
        <v>97.94</v>
      </c>
      <c r="G133" s="324">
        <v>105.67</v>
      </c>
      <c r="H133" s="324">
        <v>115.38</v>
      </c>
      <c r="I133" s="324">
        <v>122.63</v>
      </c>
      <c r="J133" s="324">
        <v>132.09</v>
      </c>
      <c r="K133" s="324">
        <v>141.6</v>
      </c>
      <c r="L133" s="324">
        <v>151.08000000000001</v>
      </c>
      <c r="M133" s="324">
        <v>160.61000000000001</v>
      </c>
      <c r="N133" s="324">
        <v>170.08</v>
      </c>
      <c r="O133" s="324">
        <v>179.55</v>
      </c>
      <c r="P133" s="324">
        <v>189.04</v>
      </c>
      <c r="Q133" s="324">
        <v>198.57</v>
      </c>
      <c r="R133" s="324">
        <v>208.03</v>
      </c>
      <c r="S133" s="324">
        <v>217.52</v>
      </c>
      <c r="T133" s="324">
        <v>227.01</v>
      </c>
      <c r="U133" s="324">
        <v>236.49</v>
      </c>
    </row>
    <row r="134" spans="2:21" s="259" customFormat="1" ht="15.75" customHeight="1" x14ac:dyDescent="0.2">
      <c r="B134" s="321">
        <v>1.7</v>
      </c>
      <c r="C134" s="322">
        <v>68.900000000000006</v>
      </c>
      <c r="D134" s="322">
        <v>79.63</v>
      </c>
      <c r="E134" s="322">
        <v>89.79</v>
      </c>
      <c r="F134" s="322">
        <v>98.45</v>
      </c>
      <c r="G134" s="322">
        <v>107.75</v>
      </c>
      <c r="H134" s="322">
        <v>117.73</v>
      </c>
      <c r="I134" s="322">
        <v>125.07</v>
      </c>
      <c r="J134" s="322">
        <v>134.87</v>
      </c>
      <c r="K134" s="322">
        <v>144.47999999999999</v>
      </c>
      <c r="L134" s="322">
        <v>154.16999999999999</v>
      </c>
      <c r="M134" s="322">
        <v>163.96</v>
      </c>
      <c r="N134" s="322">
        <v>173.59</v>
      </c>
      <c r="O134" s="322">
        <v>183.24</v>
      </c>
      <c r="P134" s="322">
        <v>193.02</v>
      </c>
      <c r="Q134" s="322">
        <v>202.67</v>
      </c>
      <c r="R134" s="322">
        <v>212.46</v>
      </c>
      <c r="S134" s="322">
        <v>222.1</v>
      </c>
      <c r="T134" s="322">
        <v>231.73</v>
      </c>
      <c r="U134" s="322">
        <v>241.52</v>
      </c>
    </row>
    <row r="135" spans="2:21" s="259" customFormat="1" ht="15.75" customHeight="1" x14ac:dyDescent="0.2">
      <c r="B135" s="321">
        <v>1.8</v>
      </c>
      <c r="C135" s="324">
        <v>69.31</v>
      </c>
      <c r="D135" s="324">
        <v>80.150000000000006</v>
      </c>
      <c r="E135" s="324">
        <v>90.52</v>
      </c>
      <c r="F135" s="324">
        <v>99.61</v>
      </c>
      <c r="G135" s="324">
        <v>109.78</v>
      </c>
      <c r="H135" s="324">
        <v>119.91</v>
      </c>
      <c r="I135" s="324">
        <v>127.48</v>
      </c>
      <c r="J135" s="324">
        <v>137.44999999999999</v>
      </c>
      <c r="K135" s="324">
        <v>147.41</v>
      </c>
      <c r="L135" s="324">
        <v>157.22</v>
      </c>
      <c r="M135" s="324">
        <v>167.14</v>
      </c>
      <c r="N135" s="324">
        <v>177.07</v>
      </c>
      <c r="O135" s="324">
        <v>187.06</v>
      </c>
      <c r="P135" s="324">
        <v>197.02</v>
      </c>
      <c r="Q135" s="324">
        <v>206.81</v>
      </c>
      <c r="R135" s="324">
        <v>216.72</v>
      </c>
      <c r="S135" s="324">
        <v>226.69</v>
      </c>
      <c r="T135" s="324">
        <v>236.65</v>
      </c>
      <c r="U135" s="324">
        <v>246.59</v>
      </c>
    </row>
    <row r="136" spans="2:21" s="259" customFormat="1" ht="15.75" customHeight="1" x14ac:dyDescent="0.2">
      <c r="B136" s="321">
        <v>1.9</v>
      </c>
      <c r="C136" s="322">
        <v>70.430000000000007</v>
      </c>
      <c r="D136" s="322">
        <v>80.86</v>
      </c>
      <c r="E136" s="322">
        <v>91.14</v>
      </c>
      <c r="F136" s="322">
        <v>101.51</v>
      </c>
      <c r="G136" s="322">
        <v>110.47</v>
      </c>
      <c r="H136" s="322">
        <v>121.16</v>
      </c>
      <c r="I136" s="322">
        <v>129.97999999999999</v>
      </c>
      <c r="J136" s="322">
        <v>140.05000000000001</v>
      </c>
      <c r="K136" s="322">
        <v>150.19</v>
      </c>
      <c r="L136" s="322">
        <v>160.28</v>
      </c>
      <c r="M136" s="322">
        <v>170.54</v>
      </c>
      <c r="N136" s="322">
        <v>180.64</v>
      </c>
      <c r="O136" s="322">
        <v>190.72</v>
      </c>
      <c r="P136" s="322">
        <v>200.87</v>
      </c>
      <c r="Q136" s="322">
        <v>210.94</v>
      </c>
      <c r="R136" s="322">
        <v>221.18</v>
      </c>
      <c r="S136" s="322">
        <v>231.28</v>
      </c>
      <c r="T136" s="322">
        <v>241.38</v>
      </c>
      <c r="U136" s="322">
        <v>251.49</v>
      </c>
    </row>
    <row r="137" spans="2:21" s="259" customFormat="1" ht="15.75" customHeight="1" x14ac:dyDescent="0.2">
      <c r="B137" s="321">
        <v>2</v>
      </c>
      <c r="C137" s="324">
        <v>70.69</v>
      </c>
      <c r="D137" s="324">
        <v>81.44</v>
      </c>
      <c r="E137" s="324">
        <v>91.88</v>
      </c>
      <c r="F137" s="324">
        <v>102.1</v>
      </c>
      <c r="G137" s="324">
        <v>111.61</v>
      </c>
      <c r="H137" s="324">
        <v>122</v>
      </c>
      <c r="I137" s="324">
        <v>132.27000000000001</v>
      </c>
      <c r="J137" s="324">
        <v>142.66999999999999</v>
      </c>
      <c r="K137" s="324">
        <v>153.1</v>
      </c>
      <c r="L137" s="324">
        <v>163.34</v>
      </c>
      <c r="M137" s="324">
        <v>173.74</v>
      </c>
      <c r="N137" s="324">
        <v>184.18</v>
      </c>
      <c r="O137" s="324">
        <v>194.43</v>
      </c>
      <c r="P137" s="324">
        <v>204.83</v>
      </c>
      <c r="Q137" s="324">
        <v>215.22</v>
      </c>
      <c r="R137" s="324">
        <v>225.48</v>
      </c>
      <c r="S137" s="324">
        <v>235.87</v>
      </c>
      <c r="T137" s="324">
        <v>246.16</v>
      </c>
      <c r="U137" s="324">
        <v>256.55</v>
      </c>
    </row>
    <row r="138" spans="2:21" s="259" customFormat="1" ht="15.75" customHeight="1" x14ac:dyDescent="0.2">
      <c r="B138" s="321">
        <v>2.1</v>
      </c>
      <c r="C138" s="322">
        <v>71.34</v>
      </c>
      <c r="D138" s="322">
        <v>81.91</v>
      </c>
      <c r="E138" s="322">
        <v>92.44</v>
      </c>
      <c r="F138" s="322">
        <v>103.03</v>
      </c>
      <c r="G138" s="322">
        <v>113.6</v>
      </c>
      <c r="H138" s="322">
        <v>124.13</v>
      </c>
      <c r="I138" s="322">
        <v>134.72</v>
      </c>
      <c r="J138" s="322">
        <v>145.28</v>
      </c>
      <c r="K138" s="322">
        <v>155.86000000000001</v>
      </c>
      <c r="L138" s="322">
        <v>166.43</v>
      </c>
      <c r="M138" s="322">
        <v>176.97</v>
      </c>
      <c r="N138" s="322">
        <v>187.54</v>
      </c>
      <c r="O138" s="322">
        <v>198.08</v>
      </c>
      <c r="P138" s="322">
        <v>208.82</v>
      </c>
      <c r="Q138" s="322">
        <v>219.36</v>
      </c>
      <c r="R138" s="322">
        <v>229.93</v>
      </c>
      <c r="S138" s="322">
        <v>240.49</v>
      </c>
      <c r="T138" s="322">
        <v>251.05</v>
      </c>
      <c r="U138" s="322">
        <v>261.62</v>
      </c>
    </row>
    <row r="139" spans="2:21" s="259" customFormat="1" ht="15.75" customHeight="1" x14ac:dyDescent="0.2">
      <c r="B139" s="321">
        <v>2.2000000000000002</v>
      </c>
      <c r="C139" s="324">
        <v>72.41</v>
      </c>
      <c r="D139" s="324">
        <v>83.26</v>
      </c>
      <c r="E139" s="324">
        <v>94.01</v>
      </c>
      <c r="F139" s="324">
        <v>104.7</v>
      </c>
      <c r="G139" s="324">
        <v>115.6</v>
      </c>
      <c r="H139" s="324">
        <v>126.3</v>
      </c>
      <c r="I139" s="324">
        <v>137.16</v>
      </c>
      <c r="J139" s="324">
        <v>147.86000000000001</v>
      </c>
      <c r="K139" s="324">
        <v>158.72</v>
      </c>
      <c r="L139" s="324">
        <v>169.46</v>
      </c>
      <c r="M139" s="324">
        <v>180.31</v>
      </c>
      <c r="N139" s="324">
        <v>191.05</v>
      </c>
      <c r="O139" s="324">
        <v>201.89</v>
      </c>
      <c r="P139" s="324">
        <v>212.61</v>
      </c>
      <c r="Q139" s="324">
        <v>223.51</v>
      </c>
      <c r="R139" s="324">
        <v>234.21</v>
      </c>
      <c r="S139" s="324">
        <v>245.08</v>
      </c>
      <c r="T139" s="324">
        <v>255.79</v>
      </c>
      <c r="U139" s="324">
        <v>266.69</v>
      </c>
    </row>
    <row r="140" spans="2:21" s="259" customFormat="1" ht="15.75" customHeight="1" x14ac:dyDescent="0.2">
      <c r="B140" s="321">
        <v>2.2999999999999998</v>
      </c>
      <c r="C140" s="322">
        <v>73.48</v>
      </c>
      <c r="D140" s="322">
        <v>84.51</v>
      </c>
      <c r="E140" s="322">
        <v>95.51</v>
      </c>
      <c r="F140" s="322">
        <v>106.55</v>
      </c>
      <c r="G140" s="322">
        <v>117.58</v>
      </c>
      <c r="H140" s="322">
        <v>128.58000000000001</v>
      </c>
      <c r="I140" s="322">
        <v>139.61000000000001</v>
      </c>
      <c r="J140" s="322">
        <v>150.63</v>
      </c>
      <c r="K140" s="322">
        <v>161.51</v>
      </c>
      <c r="L140" s="322">
        <v>172.53</v>
      </c>
      <c r="M140" s="322">
        <v>183.52</v>
      </c>
      <c r="N140" s="322">
        <v>194.57</v>
      </c>
      <c r="O140" s="322">
        <v>205.59</v>
      </c>
      <c r="P140" s="322">
        <v>216.59</v>
      </c>
      <c r="Q140" s="322">
        <v>227.61</v>
      </c>
      <c r="R140" s="322">
        <v>238.63</v>
      </c>
      <c r="S140" s="322">
        <v>249.66</v>
      </c>
      <c r="T140" s="322">
        <v>260.52</v>
      </c>
      <c r="U140" s="322">
        <v>271.57</v>
      </c>
    </row>
    <row r="141" spans="2:21" s="259" customFormat="1" ht="15.75" customHeight="1" x14ac:dyDescent="0.2">
      <c r="B141" s="321">
        <v>2.4</v>
      </c>
      <c r="C141" s="324">
        <v>74.69</v>
      </c>
      <c r="D141" s="324">
        <v>85.91</v>
      </c>
      <c r="E141" s="324">
        <v>97.05</v>
      </c>
      <c r="F141" s="324">
        <v>108.21</v>
      </c>
      <c r="G141" s="324">
        <v>119.53</v>
      </c>
      <c r="H141" s="324">
        <v>130.72</v>
      </c>
      <c r="I141" s="324">
        <v>141.91</v>
      </c>
      <c r="J141" s="324">
        <v>153.21</v>
      </c>
      <c r="K141" s="324">
        <v>164.39</v>
      </c>
      <c r="L141" s="324">
        <v>175.59</v>
      </c>
      <c r="M141" s="324">
        <v>186.92</v>
      </c>
      <c r="N141" s="324">
        <v>198.08</v>
      </c>
      <c r="O141" s="324">
        <v>209.25</v>
      </c>
      <c r="P141" s="324">
        <v>220.59</v>
      </c>
      <c r="Q141" s="324">
        <v>231.73</v>
      </c>
      <c r="R141" s="324">
        <v>242.94</v>
      </c>
      <c r="S141" s="324">
        <v>254.11</v>
      </c>
      <c r="T141" s="324">
        <v>265.45</v>
      </c>
      <c r="U141" s="324">
        <v>276.63</v>
      </c>
    </row>
    <row r="142" spans="2:21" s="259" customFormat="1" ht="15.75" customHeight="1" x14ac:dyDescent="0.2">
      <c r="B142" s="321">
        <v>2.5</v>
      </c>
      <c r="C142" s="322">
        <v>75.78</v>
      </c>
      <c r="D142" s="322">
        <v>87.23</v>
      </c>
      <c r="E142" s="322">
        <v>98.62</v>
      </c>
      <c r="F142" s="322">
        <v>110.05</v>
      </c>
      <c r="G142" s="322">
        <v>121.53</v>
      </c>
      <c r="H142" s="322">
        <v>132.86000000000001</v>
      </c>
      <c r="I142" s="322">
        <v>144.35</v>
      </c>
      <c r="J142" s="322">
        <v>155.86000000000001</v>
      </c>
      <c r="K142" s="322">
        <v>167.31</v>
      </c>
      <c r="L142" s="322">
        <v>178.64</v>
      </c>
      <c r="M142" s="322">
        <v>190.11</v>
      </c>
      <c r="N142" s="322">
        <v>201.6</v>
      </c>
      <c r="O142" s="322">
        <v>212.94</v>
      </c>
      <c r="P142" s="322">
        <v>224.41</v>
      </c>
      <c r="Q142" s="322">
        <v>235.87</v>
      </c>
      <c r="R142" s="322">
        <v>247.37</v>
      </c>
      <c r="S142" s="322">
        <v>258.69</v>
      </c>
      <c r="T142" s="322">
        <v>270.19</v>
      </c>
      <c r="U142" s="322">
        <v>281.64999999999998</v>
      </c>
    </row>
    <row r="143" spans="2:21" s="259" customFormat="1" ht="15.75" customHeight="1" x14ac:dyDescent="0.2">
      <c r="B143" s="321">
        <v>2.6</v>
      </c>
      <c r="C143" s="324">
        <v>76.849999999999994</v>
      </c>
      <c r="D143" s="324">
        <v>88.5</v>
      </c>
      <c r="E143" s="324">
        <v>100.11</v>
      </c>
      <c r="F143" s="324">
        <v>111.75</v>
      </c>
      <c r="G143" s="324">
        <v>123.52</v>
      </c>
      <c r="H143" s="324">
        <v>135.16</v>
      </c>
      <c r="I143" s="324">
        <v>146.80000000000001</v>
      </c>
      <c r="J143" s="324">
        <v>158.43</v>
      </c>
      <c r="K143" s="324">
        <v>170.08</v>
      </c>
      <c r="L143" s="324">
        <v>181.7</v>
      </c>
      <c r="M143" s="324">
        <v>193.33</v>
      </c>
      <c r="N143" s="324">
        <v>205.13</v>
      </c>
      <c r="O143" s="324">
        <v>216.72</v>
      </c>
      <c r="P143" s="324">
        <v>228.41</v>
      </c>
      <c r="Q143" s="324">
        <v>240.04</v>
      </c>
      <c r="R143" s="324">
        <v>251.62</v>
      </c>
      <c r="S143" s="324">
        <v>263.27</v>
      </c>
      <c r="T143" s="324">
        <v>274.94</v>
      </c>
      <c r="U143" s="324">
        <v>286.70999999999998</v>
      </c>
    </row>
    <row r="144" spans="2:21" s="259" customFormat="1" ht="15.75" customHeight="1" x14ac:dyDescent="0.2">
      <c r="B144" s="321">
        <v>2.7</v>
      </c>
      <c r="C144" s="322">
        <v>77.92</v>
      </c>
      <c r="D144" s="322">
        <v>89.84</v>
      </c>
      <c r="E144" s="322">
        <v>101.63</v>
      </c>
      <c r="F144" s="322">
        <v>113.6</v>
      </c>
      <c r="G144" s="322">
        <v>125.5</v>
      </c>
      <c r="H144" s="322">
        <v>137.28</v>
      </c>
      <c r="I144" s="322">
        <v>149.25</v>
      </c>
      <c r="J144" s="322">
        <v>161.07</v>
      </c>
      <c r="K144" s="322">
        <v>172.95</v>
      </c>
      <c r="L144" s="322">
        <v>184.76</v>
      </c>
      <c r="M144" s="322">
        <v>196.71</v>
      </c>
      <c r="N144" s="336" t="s">
        <v>681</v>
      </c>
      <c r="O144" s="337" t="s">
        <v>681</v>
      </c>
      <c r="P144" s="337" t="s">
        <v>681</v>
      </c>
      <c r="Q144" s="337" t="s">
        <v>681</v>
      </c>
      <c r="R144" s="337" t="s">
        <v>681</v>
      </c>
      <c r="S144" s="337" t="s">
        <v>681</v>
      </c>
      <c r="T144" s="337" t="s">
        <v>681</v>
      </c>
      <c r="U144" s="338" t="s">
        <v>681</v>
      </c>
    </row>
    <row r="145" spans="2:21" s="259" customFormat="1" ht="15.75" customHeight="1" x14ac:dyDescent="0.2">
      <c r="B145" s="321">
        <v>2.8</v>
      </c>
      <c r="C145" s="324">
        <v>79.13</v>
      </c>
      <c r="D145" s="324">
        <v>91.27</v>
      </c>
      <c r="E145" s="324">
        <v>103.33</v>
      </c>
      <c r="F145" s="324">
        <v>115.26</v>
      </c>
      <c r="G145" s="324">
        <v>127.37</v>
      </c>
      <c r="H145" s="324">
        <v>139.47</v>
      </c>
      <c r="I145" s="324">
        <v>151.57</v>
      </c>
      <c r="J145" s="324">
        <v>163.62</v>
      </c>
      <c r="K145" s="324">
        <v>175.76</v>
      </c>
      <c r="L145" s="324">
        <v>187.84</v>
      </c>
      <c r="M145" s="324">
        <v>199.91</v>
      </c>
      <c r="N145" s="339" t="s">
        <v>681</v>
      </c>
      <c r="O145" s="340" t="s">
        <v>681</v>
      </c>
      <c r="P145" s="340" t="s">
        <v>681</v>
      </c>
      <c r="Q145" s="340" t="s">
        <v>681</v>
      </c>
      <c r="R145" s="340" t="s">
        <v>681</v>
      </c>
      <c r="S145" s="340" t="s">
        <v>681</v>
      </c>
      <c r="T145" s="340" t="s">
        <v>681</v>
      </c>
      <c r="U145" s="341" t="s">
        <v>681</v>
      </c>
    </row>
    <row r="146" spans="2:21" s="259" customFormat="1" ht="15.75" customHeight="1" x14ac:dyDescent="0.2">
      <c r="B146" s="321">
        <v>2.9</v>
      </c>
      <c r="C146" s="322">
        <v>80.22</v>
      </c>
      <c r="D146" s="322">
        <v>92.44</v>
      </c>
      <c r="E146" s="322">
        <v>104.85</v>
      </c>
      <c r="F146" s="322">
        <v>117.1</v>
      </c>
      <c r="G146" s="322">
        <v>129.37</v>
      </c>
      <c r="H146" s="322">
        <v>141.76</v>
      </c>
      <c r="I146" s="322">
        <v>154.01</v>
      </c>
      <c r="J146" s="322">
        <v>166.43</v>
      </c>
      <c r="K146" s="322">
        <v>178.64</v>
      </c>
      <c r="L146" s="322">
        <v>190.89</v>
      </c>
      <c r="M146" s="322">
        <v>203.29</v>
      </c>
      <c r="N146" s="339" t="s">
        <v>681</v>
      </c>
      <c r="O146" s="340" t="s">
        <v>681</v>
      </c>
      <c r="P146" s="340" t="s">
        <v>681</v>
      </c>
      <c r="Q146" s="340" t="s">
        <v>681</v>
      </c>
      <c r="R146" s="340" t="s">
        <v>681</v>
      </c>
      <c r="S146" s="340" t="s">
        <v>681</v>
      </c>
      <c r="T146" s="340" t="s">
        <v>681</v>
      </c>
      <c r="U146" s="341" t="s">
        <v>681</v>
      </c>
    </row>
    <row r="147" spans="2:21" s="259" customFormat="1" ht="15.75" customHeight="1" x14ac:dyDescent="0.2">
      <c r="B147" s="321">
        <v>3</v>
      </c>
      <c r="C147" s="324">
        <v>81.27</v>
      </c>
      <c r="D147" s="324">
        <v>93.83</v>
      </c>
      <c r="E147" s="324">
        <v>106.37</v>
      </c>
      <c r="F147" s="324">
        <v>118.77</v>
      </c>
      <c r="G147" s="324">
        <v>131.35</v>
      </c>
      <c r="H147" s="324">
        <v>143.88999999999999</v>
      </c>
      <c r="I147" s="324">
        <v>156.47</v>
      </c>
      <c r="J147" s="324">
        <v>168.99</v>
      </c>
      <c r="K147" s="324">
        <v>181.54</v>
      </c>
      <c r="L147" s="324">
        <v>193.95</v>
      </c>
      <c r="M147" s="324">
        <v>206.5</v>
      </c>
      <c r="N147" s="339" t="s">
        <v>681</v>
      </c>
      <c r="O147" s="340" t="s">
        <v>681</v>
      </c>
      <c r="P147" s="340" t="s">
        <v>681</v>
      </c>
      <c r="Q147" s="340" t="s">
        <v>681</v>
      </c>
      <c r="R147" s="340" t="s">
        <v>681</v>
      </c>
      <c r="S147" s="340" t="s">
        <v>681</v>
      </c>
      <c r="T147" s="340" t="s">
        <v>681</v>
      </c>
      <c r="U147" s="341" t="s">
        <v>681</v>
      </c>
    </row>
    <row r="148" spans="2:21" s="259" customFormat="1" ht="15.75" customHeight="1" x14ac:dyDescent="0.2">
      <c r="B148" s="321">
        <v>3.1</v>
      </c>
      <c r="C148" s="322">
        <v>82.37</v>
      </c>
      <c r="D148" s="322">
        <v>95.22</v>
      </c>
      <c r="E148" s="322">
        <v>107.93</v>
      </c>
      <c r="F148" s="322">
        <v>120.61</v>
      </c>
      <c r="G148" s="322">
        <v>133.31</v>
      </c>
      <c r="H148" s="322">
        <v>146.06</v>
      </c>
      <c r="I148" s="322">
        <v>158.88</v>
      </c>
      <c r="J148" s="322">
        <v>171.59</v>
      </c>
      <c r="K148" s="322">
        <v>184.29</v>
      </c>
      <c r="L148" s="322">
        <v>197.02</v>
      </c>
      <c r="M148" s="322">
        <v>209.88</v>
      </c>
      <c r="N148" s="339" t="s">
        <v>681</v>
      </c>
      <c r="O148" s="340" t="s">
        <v>681</v>
      </c>
      <c r="P148" s="340" t="s">
        <v>681</v>
      </c>
      <c r="Q148" s="340" t="s">
        <v>681</v>
      </c>
      <c r="R148" s="340" t="s">
        <v>681</v>
      </c>
      <c r="S148" s="340" t="s">
        <v>681</v>
      </c>
      <c r="T148" s="340" t="s">
        <v>681</v>
      </c>
      <c r="U148" s="341" t="s">
        <v>681</v>
      </c>
    </row>
    <row r="149" spans="2:21" s="259" customFormat="1" ht="15.75" customHeight="1" x14ac:dyDescent="0.2">
      <c r="B149" s="321">
        <v>3.2</v>
      </c>
      <c r="C149" s="324">
        <v>83.56</v>
      </c>
      <c r="D149" s="324">
        <v>96.45</v>
      </c>
      <c r="E149" s="324">
        <v>109.43</v>
      </c>
      <c r="F149" s="324">
        <v>122.3</v>
      </c>
      <c r="G149" s="324">
        <v>135.32</v>
      </c>
      <c r="H149" s="324">
        <v>148.33000000000001</v>
      </c>
      <c r="I149" s="324">
        <v>161.21</v>
      </c>
      <c r="J149" s="324">
        <v>174.2</v>
      </c>
      <c r="K149" s="324">
        <v>187.22</v>
      </c>
      <c r="L149" s="324">
        <v>200.06</v>
      </c>
      <c r="M149" s="324">
        <v>213.1</v>
      </c>
      <c r="N149" s="339" t="s">
        <v>681</v>
      </c>
      <c r="O149" s="340" t="s">
        <v>681</v>
      </c>
      <c r="P149" s="340" t="s">
        <v>681</v>
      </c>
      <c r="Q149" s="340" t="s">
        <v>681</v>
      </c>
      <c r="R149" s="340" t="s">
        <v>681</v>
      </c>
      <c r="S149" s="340" t="s">
        <v>681</v>
      </c>
      <c r="T149" s="340" t="s">
        <v>681</v>
      </c>
      <c r="U149" s="341" t="s">
        <v>681</v>
      </c>
    </row>
    <row r="150" spans="2:21" s="259" customFormat="1" ht="15.75" customHeight="1" x14ac:dyDescent="0.2">
      <c r="B150" s="321">
        <v>3.3</v>
      </c>
      <c r="C150" s="322">
        <v>84.63</v>
      </c>
      <c r="D150" s="322">
        <v>97.82</v>
      </c>
      <c r="E150" s="322">
        <v>111</v>
      </c>
      <c r="F150" s="322">
        <v>124.13</v>
      </c>
      <c r="G150" s="322">
        <v>137.28</v>
      </c>
      <c r="H150" s="322">
        <v>150.47999999999999</v>
      </c>
      <c r="I150" s="322">
        <v>163.62</v>
      </c>
      <c r="J150" s="322">
        <v>176.8</v>
      </c>
      <c r="K150" s="322">
        <v>189.99</v>
      </c>
      <c r="L150" s="322">
        <v>203.13</v>
      </c>
      <c r="M150" s="322">
        <v>216.29</v>
      </c>
      <c r="N150" s="339" t="s">
        <v>681</v>
      </c>
      <c r="O150" s="340" t="s">
        <v>681</v>
      </c>
      <c r="P150" s="340" t="s">
        <v>681</v>
      </c>
      <c r="Q150" s="340" t="s">
        <v>681</v>
      </c>
      <c r="R150" s="340" t="s">
        <v>681</v>
      </c>
      <c r="S150" s="340" t="s">
        <v>681</v>
      </c>
      <c r="T150" s="340" t="s">
        <v>681</v>
      </c>
      <c r="U150" s="341" t="s">
        <v>681</v>
      </c>
    </row>
    <row r="151" spans="2:21" s="259" customFormat="1" ht="15.75" customHeight="1" x14ac:dyDescent="0.2">
      <c r="B151" s="321">
        <v>3.4</v>
      </c>
      <c r="C151" s="324">
        <v>85.73</v>
      </c>
      <c r="D151" s="324">
        <v>99.18</v>
      </c>
      <c r="E151" s="324">
        <v>112.51</v>
      </c>
      <c r="F151" s="324">
        <v>125.97</v>
      </c>
      <c r="G151" s="324">
        <v>139.31</v>
      </c>
      <c r="H151" s="324">
        <v>152.58000000000001</v>
      </c>
      <c r="I151" s="324">
        <v>166.11</v>
      </c>
      <c r="J151" s="324">
        <v>179.43</v>
      </c>
      <c r="K151" s="324">
        <v>192.86</v>
      </c>
      <c r="L151" s="324">
        <v>206.19</v>
      </c>
      <c r="M151" s="324">
        <v>219.66</v>
      </c>
      <c r="N151" s="339" t="s">
        <v>681</v>
      </c>
      <c r="O151" s="340" t="s">
        <v>681</v>
      </c>
      <c r="P151" s="340" t="s">
        <v>681</v>
      </c>
      <c r="Q151" s="340" t="s">
        <v>681</v>
      </c>
      <c r="R151" s="340" t="s">
        <v>681</v>
      </c>
      <c r="S151" s="340" t="s">
        <v>681</v>
      </c>
      <c r="T151" s="340" t="s">
        <v>681</v>
      </c>
      <c r="U151" s="341" t="s">
        <v>681</v>
      </c>
    </row>
    <row r="152" spans="2:21" s="259" customFormat="1" ht="15.75" customHeight="1" x14ac:dyDescent="0.2">
      <c r="B152" s="321">
        <v>3.5</v>
      </c>
      <c r="C152" s="322">
        <v>86.81</v>
      </c>
      <c r="D152" s="322">
        <v>100.43</v>
      </c>
      <c r="E152" s="322">
        <v>114.03</v>
      </c>
      <c r="F152" s="322">
        <v>127.63</v>
      </c>
      <c r="G152" s="322">
        <v>141.29</v>
      </c>
      <c r="H152" s="322">
        <v>154.9</v>
      </c>
      <c r="I152" s="322">
        <v>168.56</v>
      </c>
      <c r="J152" s="322">
        <v>182.17</v>
      </c>
      <c r="K152" s="322">
        <v>195.62</v>
      </c>
      <c r="L152" s="322">
        <v>209.25</v>
      </c>
      <c r="M152" s="322">
        <v>222.86</v>
      </c>
      <c r="N152" s="339" t="s">
        <v>681</v>
      </c>
      <c r="O152" s="340" t="s">
        <v>681</v>
      </c>
      <c r="P152" s="340" t="s">
        <v>681</v>
      </c>
      <c r="Q152" s="340" t="s">
        <v>681</v>
      </c>
      <c r="R152" s="340" t="s">
        <v>681</v>
      </c>
      <c r="S152" s="340" t="s">
        <v>681</v>
      </c>
      <c r="T152" s="340" t="s">
        <v>681</v>
      </c>
      <c r="U152" s="341" t="s">
        <v>681</v>
      </c>
    </row>
    <row r="153" spans="2:21" s="259" customFormat="1" ht="15.75" customHeight="1" x14ac:dyDescent="0.2">
      <c r="B153" s="321">
        <v>3.6</v>
      </c>
      <c r="C153" s="324">
        <v>88.02</v>
      </c>
      <c r="D153" s="324">
        <v>101.82</v>
      </c>
      <c r="E153" s="324">
        <v>115.6</v>
      </c>
      <c r="F153" s="324">
        <v>129.51</v>
      </c>
      <c r="G153" s="324">
        <v>143.28</v>
      </c>
      <c r="H153" s="324">
        <v>157.05000000000001</v>
      </c>
      <c r="I153" s="324">
        <v>170.88</v>
      </c>
      <c r="J153" s="324">
        <v>184.76</v>
      </c>
      <c r="K153" s="324">
        <v>198.57</v>
      </c>
      <c r="L153" s="324">
        <v>212.32</v>
      </c>
      <c r="M153" s="324">
        <v>226.24</v>
      </c>
      <c r="N153" s="339" t="s">
        <v>681</v>
      </c>
      <c r="O153" s="340" t="s">
        <v>681</v>
      </c>
      <c r="P153" s="340" t="s">
        <v>681</v>
      </c>
      <c r="Q153" s="340" t="s">
        <v>681</v>
      </c>
      <c r="R153" s="340" t="s">
        <v>681</v>
      </c>
      <c r="S153" s="340" t="s">
        <v>681</v>
      </c>
      <c r="T153" s="340" t="s">
        <v>681</v>
      </c>
      <c r="U153" s="341" t="s">
        <v>681</v>
      </c>
    </row>
    <row r="154" spans="2:21" s="259" customFormat="1" ht="15.75" customHeight="1" x14ac:dyDescent="0.2">
      <c r="B154" s="321">
        <v>3.7</v>
      </c>
      <c r="C154" s="322">
        <v>89.1</v>
      </c>
      <c r="D154" s="322">
        <v>103.18</v>
      </c>
      <c r="E154" s="322">
        <v>117.1</v>
      </c>
      <c r="F154" s="322">
        <v>131.19999999999999</v>
      </c>
      <c r="G154" s="322">
        <v>145.28</v>
      </c>
      <c r="H154" s="322">
        <v>159.19</v>
      </c>
      <c r="I154" s="322">
        <v>173.3</v>
      </c>
      <c r="J154" s="322">
        <v>187.35</v>
      </c>
      <c r="K154" s="322">
        <v>201.45</v>
      </c>
      <c r="L154" s="322">
        <v>215.38</v>
      </c>
      <c r="M154" s="322">
        <v>229.44</v>
      </c>
      <c r="N154" s="339" t="s">
        <v>681</v>
      </c>
      <c r="O154" s="340" t="s">
        <v>681</v>
      </c>
      <c r="P154" s="340" t="s">
        <v>681</v>
      </c>
      <c r="Q154" s="340" t="s">
        <v>681</v>
      </c>
      <c r="R154" s="340" t="s">
        <v>681</v>
      </c>
      <c r="S154" s="340" t="s">
        <v>681</v>
      </c>
      <c r="T154" s="340" t="s">
        <v>681</v>
      </c>
      <c r="U154" s="341" t="s">
        <v>681</v>
      </c>
    </row>
    <row r="155" spans="2:21" s="259" customFormat="1" ht="15.75" customHeight="1" x14ac:dyDescent="0.2">
      <c r="B155" s="321">
        <v>3.8</v>
      </c>
      <c r="C155" s="324">
        <v>90.16</v>
      </c>
      <c r="D155" s="324">
        <v>104.41</v>
      </c>
      <c r="E155" s="324">
        <v>118.62</v>
      </c>
      <c r="F155" s="324">
        <v>133</v>
      </c>
      <c r="G155" s="324">
        <v>147.25</v>
      </c>
      <c r="H155" s="324">
        <v>161.51</v>
      </c>
      <c r="I155" s="324">
        <v>175.76</v>
      </c>
      <c r="J155" s="324">
        <v>189.99</v>
      </c>
      <c r="K155" s="324">
        <v>204.21</v>
      </c>
      <c r="L155" s="324">
        <v>218.41</v>
      </c>
      <c r="M155" s="324">
        <v>232.69</v>
      </c>
      <c r="N155" s="339" t="s">
        <v>681</v>
      </c>
      <c r="O155" s="340" t="s">
        <v>681</v>
      </c>
      <c r="P155" s="340" t="s">
        <v>681</v>
      </c>
      <c r="Q155" s="340" t="s">
        <v>681</v>
      </c>
      <c r="R155" s="340" t="s">
        <v>681</v>
      </c>
      <c r="S155" s="340" t="s">
        <v>681</v>
      </c>
      <c r="T155" s="340" t="s">
        <v>681</v>
      </c>
      <c r="U155" s="341" t="s">
        <v>681</v>
      </c>
    </row>
    <row r="156" spans="2:21" s="259" customFormat="1" ht="15.75" customHeight="1" x14ac:dyDescent="0.2">
      <c r="B156" s="321">
        <v>3.9</v>
      </c>
      <c r="C156" s="322">
        <v>91.27</v>
      </c>
      <c r="D156" s="322">
        <v>105.77</v>
      </c>
      <c r="E156" s="322">
        <v>120.19</v>
      </c>
      <c r="F156" s="322">
        <v>134.72</v>
      </c>
      <c r="G156" s="322">
        <v>149.25</v>
      </c>
      <c r="H156" s="322">
        <v>163.62</v>
      </c>
      <c r="I156" s="322">
        <v>178.17</v>
      </c>
      <c r="J156" s="322">
        <v>192.55</v>
      </c>
      <c r="K156" s="322">
        <v>207.09</v>
      </c>
      <c r="L156" s="322">
        <v>221.52</v>
      </c>
      <c r="M156" s="322">
        <v>236.03</v>
      </c>
      <c r="N156" s="339" t="s">
        <v>681</v>
      </c>
      <c r="O156" s="340" t="s">
        <v>681</v>
      </c>
      <c r="P156" s="340" t="s">
        <v>681</v>
      </c>
      <c r="Q156" s="340" t="s">
        <v>681</v>
      </c>
      <c r="R156" s="340" t="s">
        <v>681</v>
      </c>
      <c r="S156" s="340" t="s">
        <v>681</v>
      </c>
      <c r="T156" s="340" t="s">
        <v>681</v>
      </c>
      <c r="U156" s="341" t="s">
        <v>681</v>
      </c>
    </row>
    <row r="157" spans="2:21" s="259" customFormat="1" ht="15.75" customHeight="1" x14ac:dyDescent="0.2">
      <c r="B157" s="321">
        <v>4</v>
      </c>
      <c r="C157" s="324">
        <v>92.44</v>
      </c>
      <c r="D157" s="324">
        <v>107.15</v>
      </c>
      <c r="E157" s="324">
        <v>121.84</v>
      </c>
      <c r="F157" s="324">
        <v>136.54</v>
      </c>
      <c r="G157" s="324">
        <v>151.08000000000001</v>
      </c>
      <c r="H157" s="324">
        <v>165.78</v>
      </c>
      <c r="I157" s="324">
        <v>180.46</v>
      </c>
      <c r="J157" s="324">
        <v>195.16</v>
      </c>
      <c r="K157" s="324">
        <v>209.88</v>
      </c>
      <c r="L157" s="324">
        <v>224.54</v>
      </c>
      <c r="M157" s="324">
        <v>239.26</v>
      </c>
      <c r="N157" s="342" t="s">
        <v>681</v>
      </c>
      <c r="O157" s="343" t="s">
        <v>681</v>
      </c>
      <c r="P157" s="343" t="s">
        <v>681</v>
      </c>
      <c r="Q157" s="343" t="s">
        <v>681</v>
      </c>
      <c r="R157" s="343" t="s">
        <v>681</v>
      </c>
      <c r="S157" s="343" t="s">
        <v>681</v>
      </c>
      <c r="T157" s="343" t="s">
        <v>681</v>
      </c>
      <c r="U157" s="344" t="s">
        <v>681</v>
      </c>
    </row>
    <row r="158" spans="2:21" s="259" customFormat="1" ht="15.75" customHeight="1" x14ac:dyDescent="0.2"/>
    <row r="159" spans="2:21" s="259" customFormat="1" ht="15.75" customHeight="1" x14ac:dyDescent="0.2">
      <c r="B159" s="316" t="s">
        <v>448</v>
      </c>
      <c r="C159" s="317"/>
      <c r="D159" s="317"/>
      <c r="E159" s="317"/>
      <c r="F159" s="317"/>
      <c r="G159" s="317"/>
      <c r="H159" s="317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  <c r="S159" s="317"/>
      <c r="T159" s="317"/>
      <c r="U159" s="318"/>
    </row>
    <row r="160" spans="2:21" s="259" customFormat="1" ht="15.75" customHeight="1" x14ac:dyDescent="0.2">
      <c r="B160" s="319"/>
      <c r="C160" s="320">
        <v>0.5</v>
      </c>
      <c r="D160" s="320">
        <v>0.6</v>
      </c>
      <c r="E160" s="320">
        <v>0.7</v>
      </c>
      <c r="F160" s="320">
        <v>0.8</v>
      </c>
      <c r="G160" s="320">
        <v>0.9</v>
      </c>
      <c r="H160" s="321">
        <v>1</v>
      </c>
      <c r="I160" s="320">
        <v>1.1000000000000001</v>
      </c>
      <c r="J160" s="320">
        <v>1.2</v>
      </c>
      <c r="K160" s="320">
        <v>1.3</v>
      </c>
      <c r="L160" s="320">
        <v>1.4</v>
      </c>
      <c r="M160" s="320">
        <v>1.5</v>
      </c>
      <c r="N160" s="320">
        <v>1.6</v>
      </c>
      <c r="O160" s="320">
        <v>1.7</v>
      </c>
      <c r="P160" s="320">
        <v>1.8</v>
      </c>
      <c r="Q160" s="320">
        <v>1.9</v>
      </c>
      <c r="R160" s="320">
        <v>2</v>
      </c>
      <c r="S160" s="320">
        <v>2.1</v>
      </c>
      <c r="T160" s="320">
        <v>2.2000000000000002</v>
      </c>
      <c r="U160" s="320">
        <v>2.2999999999999998</v>
      </c>
    </row>
    <row r="161" spans="2:21" s="259" customFormat="1" ht="15.75" customHeight="1" x14ac:dyDescent="0.2">
      <c r="B161" s="321">
        <v>0.5</v>
      </c>
      <c r="C161" s="322">
        <v>58.38</v>
      </c>
      <c r="D161" s="322">
        <v>64.22</v>
      </c>
      <c r="E161" s="322">
        <v>71.849999999999994</v>
      </c>
      <c r="F161" s="322">
        <v>79.48</v>
      </c>
      <c r="G161" s="322">
        <v>87.11</v>
      </c>
      <c r="H161" s="322">
        <v>94.74</v>
      </c>
      <c r="I161" s="322">
        <v>102.23</v>
      </c>
      <c r="J161" s="322">
        <v>109.88</v>
      </c>
      <c r="K161" s="322">
        <v>117.49</v>
      </c>
      <c r="L161" s="322">
        <v>125.14</v>
      </c>
      <c r="M161" s="322">
        <v>132.75</v>
      </c>
      <c r="N161" s="322">
        <v>140.41</v>
      </c>
      <c r="O161" s="322">
        <v>148.07</v>
      </c>
      <c r="P161" s="322">
        <v>155.66</v>
      </c>
      <c r="Q161" s="322">
        <v>163.26</v>
      </c>
      <c r="R161" s="322">
        <v>170.94</v>
      </c>
      <c r="S161" s="322">
        <v>178.57</v>
      </c>
      <c r="T161" s="322">
        <v>186.19</v>
      </c>
      <c r="U161" s="322">
        <v>193.79</v>
      </c>
    </row>
    <row r="162" spans="2:21" s="259" customFormat="1" ht="15.75" customHeight="1" x14ac:dyDescent="0.2">
      <c r="B162" s="321">
        <v>0.6</v>
      </c>
      <c r="C162" s="324">
        <v>59.11</v>
      </c>
      <c r="D162" s="324">
        <v>65.88</v>
      </c>
      <c r="E162" s="324">
        <v>73.650000000000006</v>
      </c>
      <c r="F162" s="324">
        <v>81.61</v>
      </c>
      <c r="G162" s="324">
        <v>89.48</v>
      </c>
      <c r="H162" s="324">
        <v>97.43</v>
      </c>
      <c r="I162" s="324">
        <v>105.35</v>
      </c>
      <c r="J162" s="324">
        <v>113.18</v>
      </c>
      <c r="K162" s="324">
        <v>121.08</v>
      </c>
      <c r="L162" s="324">
        <v>129.03</v>
      </c>
      <c r="M162" s="324">
        <v>136.93</v>
      </c>
      <c r="N162" s="324">
        <v>144.72999999999999</v>
      </c>
      <c r="O162" s="324">
        <v>152.66999999999999</v>
      </c>
      <c r="P162" s="324">
        <v>160.62</v>
      </c>
      <c r="Q162" s="324">
        <v>168.54</v>
      </c>
      <c r="R162" s="324">
        <v>176.48</v>
      </c>
      <c r="S162" s="324">
        <v>184.23</v>
      </c>
      <c r="T162" s="324">
        <v>192.18</v>
      </c>
      <c r="U162" s="324">
        <v>200.08</v>
      </c>
    </row>
    <row r="163" spans="2:21" s="259" customFormat="1" ht="15.75" customHeight="1" x14ac:dyDescent="0.2">
      <c r="B163" s="321">
        <v>0.7</v>
      </c>
      <c r="C163" s="322">
        <v>60.48</v>
      </c>
      <c r="D163" s="322">
        <v>67.52</v>
      </c>
      <c r="E163" s="322">
        <v>75.58</v>
      </c>
      <c r="F163" s="322">
        <v>83.78</v>
      </c>
      <c r="G163" s="322">
        <v>91.89</v>
      </c>
      <c r="H163" s="322">
        <v>100.11</v>
      </c>
      <c r="I163" s="322">
        <v>108.37</v>
      </c>
      <c r="J163" s="322">
        <v>116.45</v>
      </c>
      <c r="K163" s="322">
        <v>124.68</v>
      </c>
      <c r="L163" s="322">
        <v>132.75</v>
      </c>
      <c r="M163" s="322">
        <v>141</v>
      </c>
      <c r="N163" s="322">
        <v>149.22</v>
      </c>
      <c r="O163" s="322">
        <v>157.33000000000001</v>
      </c>
      <c r="P163" s="322">
        <v>165.55</v>
      </c>
      <c r="Q163" s="322">
        <v>173.61</v>
      </c>
      <c r="R163" s="322">
        <v>181.86</v>
      </c>
      <c r="S163" s="322">
        <v>189.95</v>
      </c>
      <c r="T163" s="322">
        <v>198.17</v>
      </c>
      <c r="U163" s="322">
        <v>206.39</v>
      </c>
    </row>
    <row r="164" spans="2:21" s="259" customFormat="1" ht="15.75" customHeight="1" x14ac:dyDescent="0.2">
      <c r="B164" s="321">
        <v>0.8</v>
      </c>
      <c r="C164" s="324">
        <v>60.63</v>
      </c>
      <c r="D164" s="324">
        <v>69.14</v>
      </c>
      <c r="E164" s="324">
        <v>77.52</v>
      </c>
      <c r="F164" s="324">
        <v>86.06</v>
      </c>
      <c r="G164" s="324">
        <v>94.46</v>
      </c>
      <c r="H164" s="324">
        <v>102.83</v>
      </c>
      <c r="I164" s="324">
        <v>111.4</v>
      </c>
      <c r="J164" s="324">
        <v>119.73</v>
      </c>
      <c r="K164" s="324">
        <v>128.28</v>
      </c>
      <c r="L164" s="324">
        <v>136.66</v>
      </c>
      <c r="M164" s="324">
        <v>145.03</v>
      </c>
      <c r="N164" s="324">
        <v>153.59</v>
      </c>
      <c r="O164" s="324">
        <v>161.94</v>
      </c>
      <c r="P164" s="324">
        <v>170.33</v>
      </c>
      <c r="Q164" s="324">
        <v>178.86</v>
      </c>
      <c r="R164" s="324">
        <v>187.25</v>
      </c>
      <c r="S164" s="324">
        <v>195.77</v>
      </c>
      <c r="T164" s="324">
        <v>204.19</v>
      </c>
      <c r="U164" s="324">
        <v>212.52</v>
      </c>
    </row>
    <row r="165" spans="2:21" s="259" customFormat="1" ht="15.75" customHeight="1" x14ac:dyDescent="0.2">
      <c r="B165" s="321">
        <v>0.9</v>
      </c>
      <c r="C165" s="322">
        <v>62.15</v>
      </c>
      <c r="D165" s="322">
        <v>70.78</v>
      </c>
      <c r="E165" s="322">
        <v>79.48</v>
      </c>
      <c r="F165" s="322">
        <v>88.17</v>
      </c>
      <c r="G165" s="322">
        <v>96.86</v>
      </c>
      <c r="H165" s="322">
        <v>105.67</v>
      </c>
      <c r="I165" s="322">
        <v>114.32</v>
      </c>
      <c r="J165" s="322">
        <v>123.04</v>
      </c>
      <c r="K165" s="322">
        <v>131.71</v>
      </c>
      <c r="L165" s="322">
        <v>140.41</v>
      </c>
      <c r="M165" s="322">
        <v>149.22</v>
      </c>
      <c r="N165" s="322">
        <v>157.91999999999999</v>
      </c>
      <c r="O165" s="322">
        <v>166.57</v>
      </c>
      <c r="P165" s="322">
        <v>175.24</v>
      </c>
      <c r="Q165" s="322">
        <v>183.97</v>
      </c>
      <c r="R165" s="322">
        <v>192.8</v>
      </c>
      <c r="S165" s="322">
        <v>201.46</v>
      </c>
      <c r="T165" s="322">
        <v>210.12</v>
      </c>
      <c r="U165" s="322">
        <v>218.83</v>
      </c>
    </row>
    <row r="166" spans="2:21" s="259" customFormat="1" ht="15.75" customHeight="1" x14ac:dyDescent="0.2">
      <c r="B166" s="321">
        <v>1</v>
      </c>
      <c r="C166" s="324">
        <v>65.98</v>
      </c>
      <c r="D166" s="324">
        <v>75.31</v>
      </c>
      <c r="E166" s="324">
        <v>84.66</v>
      </c>
      <c r="F166" s="324">
        <v>92.21</v>
      </c>
      <c r="G166" s="324">
        <v>101.37</v>
      </c>
      <c r="H166" s="324">
        <v>110.53</v>
      </c>
      <c r="I166" s="324">
        <v>117.36</v>
      </c>
      <c r="J166" s="324">
        <v>126.31</v>
      </c>
      <c r="K166" s="324">
        <v>135.31</v>
      </c>
      <c r="L166" s="324">
        <v>144.30000000000001</v>
      </c>
      <c r="M166" s="324">
        <v>153.25</v>
      </c>
      <c r="N166" s="324">
        <v>162.24</v>
      </c>
      <c r="O166" s="324">
        <v>171.23</v>
      </c>
      <c r="P166" s="324">
        <v>180.21</v>
      </c>
      <c r="Q166" s="324">
        <v>189.17</v>
      </c>
      <c r="R166" s="324">
        <v>198.17</v>
      </c>
      <c r="S166" s="324">
        <v>207.15</v>
      </c>
      <c r="T166" s="324">
        <v>216.13</v>
      </c>
      <c r="U166" s="324">
        <v>225.13</v>
      </c>
    </row>
    <row r="167" spans="2:21" s="259" customFormat="1" ht="15.75" customHeight="1" x14ac:dyDescent="0.2">
      <c r="B167" s="321">
        <v>1.1000000000000001</v>
      </c>
      <c r="C167" s="322">
        <v>67.41</v>
      </c>
      <c r="D167" s="322">
        <v>77.05</v>
      </c>
      <c r="E167" s="322">
        <v>86.68</v>
      </c>
      <c r="F167" s="322">
        <v>94.49</v>
      </c>
      <c r="G167" s="322">
        <v>103.83</v>
      </c>
      <c r="H167" s="322">
        <v>113.29</v>
      </c>
      <c r="I167" s="322">
        <v>120.33</v>
      </c>
      <c r="J167" s="322">
        <v>129.61000000000001</v>
      </c>
      <c r="K167" s="322">
        <v>138.91</v>
      </c>
      <c r="L167" s="322">
        <v>148.07</v>
      </c>
      <c r="M167" s="322">
        <v>157.33000000000001</v>
      </c>
      <c r="N167" s="322">
        <v>166.57</v>
      </c>
      <c r="O167" s="322">
        <v>175.87</v>
      </c>
      <c r="P167" s="322">
        <v>185.14</v>
      </c>
      <c r="Q167" s="322">
        <v>194.43</v>
      </c>
      <c r="R167" s="322">
        <v>203.57</v>
      </c>
      <c r="S167" s="322">
        <v>212.81</v>
      </c>
      <c r="T167" s="322">
        <v>222.1</v>
      </c>
      <c r="U167" s="322">
        <v>231.4</v>
      </c>
    </row>
    <row r="168" spans="2:21" s="259" customFormat="1" ht="15.75" customHeight="1" x14ac:dyDescent="0.2">
      <c r="B168" s="321">
        <v>1.2</v>
      </c>
      <c r="C168" s="324">
        <v>68.8</v>
      </c>
      <c r="D168" s="324">
        <v>78.77</v>
      </c>
      <c r="E168" s="324">
        <v>88.71</v>
      </c>
      <c r="F168" s="324">
        <v>96.63</v>
      </c>
      <c r="G168" s="324">
        <v>106.41</v>
      </c>
      <c r="H168" s="324">
        <v>116.03</v>
      </c>
      <c r="I168" s="324">
        <v>123.34</v>
      </c>
      <c r="J168" s="324">
        <v>132.93</v>
      </c>
      <c r="K168" s="324">
        <v>142.33000000000001</v>
      </c>
      <c r="L168" s="324">
        <v>151.91</v>
      </c>
      <c r="M168" s="324">
        <v>161.44999999999999</v>
      </c>
      <c r="N168" s="324">
        <v>170.94</v>
      </c>
      <c r="O168" s="324">
        <v>180.47</v>
      </c>
      <c r="P168" s="324">
        <v>190.09</v>
      </c>
      <c r="Q168" s="324">
        <v>199.51</v>
      </c>
      <c r="R168" s="324">
        <v>209.1</v>
      </c>
      <c r="S168" s="324">
        <v>218.52</v>
      </c>
      <c r="T168" s="324">
        <v>228.11</v>
      </c>
      <c r="U168" s="324">
        <v>237.67</v>
      </c>
    </row>
    <row r="169" spans="2:21" s="259" customFormat="1" ht="15.75" customHeight="1" x14ac:dyDescent="0.2">
      <c r="B169" s="321">
        <v>1.3</v>
      </c>
      <c r="C169" s="322">
        <v>70.37</v>
      </c>
      <c r="D169" s="322">
        <v>81.25</v>
      </c>
      <c r="E169" s="322">
        <v>91.47</v>
      </c>
      <c r="F169" s="322">
        <v>100.83</v>
      </c>
      <c r="G169" s="322">
        <v>111</v>
      </c>
      <c r="H169" s="322">
        <v>121.25</v>
      </c>
      <c r="I169" s="322">
        <v>126.31</v>
      </c>
      <c r="J169" s="322">
        <v>136.21</v>
      </c>
      <c r="K169" s="322">
        <v>145.93</v>
      </c>
      <c r="L169" s="322">
        <v>155.80000000000001</v>
      </c>
      <c r="M169" s="322">
        <v>165.55</v>
      </c>
      <c r="N169" s="322">
        <v>175.24</v>
      </c>
      <c r="O169" s="322">
        <v>185.14</v>
      </c>
      <c r="P169" s="322">
        <v>194.86</v>
      </c>
      <c r="Q169" s="322">
        <v>204.77</v>
      </c>
      <c r="R169" s="322">
        <v>214.48</v>
      </c>
      <c r="S169" s="322">
        <v>224.37</v>
      </c>
      <c r="T169" s="322">
        <v>234.06</v>
      </c>
      <c r="U169" s="322">
        <v>243.84</v>
      </c>
    </row>
    <row r="170" spans="2:21" s="259" customFormat="1" ht="15.75" customHeight="1" x14ac:dyDescent="0.2">
      <c r="B170" s="321">
        <v>1.4</v>
      </c>
      <c r="C170" s="324">
        <v>71.73</v>
      </c>
      <c r="D170" s="324">
        <v>82.98</v>
      </c>
      <c r="E170" s="324">
        <v>93.5</v>
      </c>
      <c r="F170" s="324">
        <v>103.22</v>
      </c>
      <c r="G170" s="324">
        <v>113.63</v>
      </c>
      <c r="H170" s="324">
        <v>123.17</v>
      </c>
      <c r="I170" s="324">
        <v>129.28</v>
      </c>
      <c r="J170" s="324">
        <v>139.51</v>
      </c>
      <c r="K170" s="324">
        <v>149.52000000000001</v>
      </c>
      <c r="L170" s="324">
        <v>159.56</v>
      </c>
      <c r="M170" s="324">
        <v>169.57</v>
      </c>
      <c r="N170" s="324">
        <v>179.77</v>
      </c>
      <c r="O170" s="324">
        <v>189.75</v>
      </c>
      <c r="P170" s="324">
        <v>199.82</v>
      </c>
      <c r="Q170" s="324">
        <v>209.85</v>
      </c>
      <c r="R170" s="324">
        <v>220.02</v>
      </c>
      <c r="S170" s="324">
        <v>230.03</v>
      </c>
      <c r="T170" s="324">
        <v>240.09</v>
      </c>
      <c r="U170" s="324">
        <v>250.09</v>
      </c>
    </row>
    <row r="171" spans="2:21" s="259" customFormat="1" ht="15.75" customHeight="1" x14ac:dyDescent="0.2">
      <c r="B171" s="321">
        <v>1.5</v>
      </c>
      <c r="C171" s="322">
        <v>73.150000000000006</v>
      </c>
      <c r="D171" s="322">
        <v>83.94</v>
      </c>
      <c r="E171" s="322">
        <v>94.64</v>
      </c>
      <c r="F171" s="322">
        <v>105.36</v>
      </c>
      <c r="G171" s="322">
        <v>114.79</v>
      </c>
      <c r="H171" s="322">
        <v>124.41</v>
      </c>
      <c r="I171" s="322">
        <v>132.31</v>
      </c>
      <c r="J171" s="322">
        <v>142.65</v>
      </c>
      <c r="K171" s="322">
        <v>152.97</v>
      </c>
      <c r="L171" s="322">
        <v>163.43</v>
      </c>
      <c r="M171" s="322">
        <v>173.8</v>
      </c>
      <c r="N171" s="322">
        <v>184.09</v>
      </c>
      <c r="O171" s="322">
        <v>194.43</v>
      </c>
      <c r="P171" s="322">
        <v>204.77</v>
      </c>
      <c r="Q171" s="322">
        <v>215.08</v>
      </c>
      <c r="R171" s="322">
        <v>225.4</v>
      </c>
      <c r="S171" s="322">
        <v>235.73</v>
      </c>
      <c r="T171" s="322">
        <v>246.04</v>
      </c>
      <c r="U171" s="322">
        <v>256.39999999999998</v>
      </c>
    </row>
    <row r="172" spans="2:21" s="259" customFormat="1" ht="15.75" customHeight="1" x14ac:dyDescent="0.2">
      <c r="B172" s="321">
        <v>1.6</v>
      </c>
      <c r="C172" s="324">
        <v>74.56</v>
      </c>
      <c r="D172" s="324">
        <v>85.59</v>
      </c>
      <c r="E172" s="324">
        <v>96.65</v>
      </c>
      <c r="F172" s="324">
        <v>107.75</v>
      </c>
      <c r="G172" s="324">
        <v>116.5</v>
      </c>
      <c r="H172" s="324">
        <v>127.35</v>
      </c>
      <c r="I172" s="324">
        <v>135.31</v>
      </c>
      <c r="J172" s="324">
        <v>145.93</v>
      </c>
      <c r="K172" s="324">
        <v>156.53</v>
      </c>
      <c r="L172" s="324">
        <v>167.17</v>
      </c>
      <c r="M172" s="324">
        <v>177.77</v>
      </c>
      <c r="N172" s="324">
        <v>188.46</v>
      </c>
      <c r="O172" s="324">
        <v>199.11</v>
      </c>
      <c r="P172" s="324">
        <v>209.7</v>
      </c>
      <c r="Q172" s="324">
        <v>220.17</v>
      </c>
      <c r="R172" s="324">
        <v>230.8</v>
      </c>
      <c r="S172" s="324">
        <v>241.43</v>
      </c>
      <c r="T172" s="324">
        <v>252.04</v>
      </c>
      <c r="U172" s="324">
        <v>262.67</v>
      </c>
    </row>
    <row r="173" spans="2:21" s="259" customFormat="1" ht="15.75" customHeight="1" x14ac:dyDescent="0.2">
      <c r="B173" s="321">
        <v>1.7</v>
      </c>
      <c r="C173" s="322">
        <v>75.290000000000006</v>
      </c>
      <c r="D173" s="322">
        <v>87.32</v>
      </c>
      <c r="E173" s="322">
        <v>98.69</v>
      </c>
      <c r="F173" s="322">
        <v>108.57</v>
      </c>
      <c r="G173" s="322">
        <v>118.94</v>
      </c>
      <c r="H173" s="322">
        <v>130.08000000000001</v>
      </c>
      <c r="I173" s="322">
        <v>138.43</v>
      </c>
      <c r="J173" s="322">
        <v>149.22</v>
      </c>
      <c r="K173" s="322">
        <v>160.16</v>
      </c>
      <c r="L173" s="322">
        <v>171.09</v>
      </c>
      <c r="M173" s="322">
        <v>181.86</v>
      </c>
      <c r="N173" s="322">
        <v>192.8</v>
      </c>
      <c r="O173" s="322">
        <v>203.69</v>
      </c>
      <c r="P173" s="322">
        <v>214.48</v>
      </c>
      <c r="Q173" s="322">
        <v>225.4</v>
      </c>
      <c r="R173" s="322">
        <v>236.33</v>
      </c>
      <c r="S173" s="322">
        <v>247.13</v>
      </c>
      <c r="T173" s="322">
        <v>258.04000000000002</v>
      </c>
      <c r="U173" s="322">
        <v>268.95999999999998</v>
      </c>
    </row>
    <row r="174" spans="2:21" s="259" customFormat="1" ht="15.75" customHeight="1" x14ac:dyDescent="0.2">
      <c r="B174" s="321">
        <v>1.8</v>
      </c>
      <c r="C174" s="324">
        <v>76.06</v>
      </c>
      <c r="D174" s="324">
        <v>87.74</v>
      </c>
      <c r="E174" s="324">
        <v>99.96</v>
      </c>
      <c r="F174" s="324">
        <v>110.06</v>
      </c>
      <c r="G174" s="324">
        <v>121.52</v>
      </c>
      <c r="H174" s="324">
        <v>132.84</v>
      </c>
      <c r="I174" s="324">
        <v>141.44999999999999</v>
      </c>
      <c r="J174" s="324">
        <v>152.53</v>
      </c>
      <c r="K174" s="324">
        <v>163.76</v>
      </c>
      <c r="L174" s="324">
        <v>174.85</v>
      </c>
      <c r="M174" s="324">
        <v>186.05</v>
      </c>
      <c r="N174" s="324">
        <v>197.1</v>
      </c>
      <c r="O174" s="324">
        <v>208.36</v>
      </c>
      <c r="P174" s="324">
        <v>219.44</v>
      </c>
      <c r="Q174" s="324">
        <v>230.66</v>
      </c>
      <c r="R174" s="324">
        <v>241.72</v>
      </c>
      <c r="S174" s="324">
        <v>252.93</v>
      </c>
      <c r="T174" s="324">
        <v>264.02999999999997</v>
      </c>
      <c r="U174" s="324">
        <v>275.08999999999997</v>
      </c>
    </row>
    <row r="175" spans="2:21" s="259" customFormat="1" ht="15.75" customHeight="1" x14ac:dyDescent="0.2">
      <c r="B175" s="321">
        <v>1.9</v>
      </c>
      <c r="C175" s="322">
        <v>77.38</v>
      </c>
      <c r="D175" s="322">
        <v>89.02</v>
      </c>
      <c r="E175" s="322">
        <v>100.75</v>
      </c>
      <c r="F175" s="322">
        <v>112.36</v>
      </c>
      <c r="G175" s="322">
        <v>123.97</v>
      </c>
      <c r="H175" s="322">
        <v>135.57</v>
      </c>
      <c r="I175" s="322">
        <v>144.44</v>
      </c>
      <c r="J175" s="322">
        <v>155.80000000000001</v>
      </c>
      <c r="K175" s="322">
        <v>167.17</v>
      </c>
      <c r="L175" s="322">
        <v>178.7</v>
      </c>
      <c r="M175" s="322">
        <v>190.09</v>
      </c>
      <c r="N175" s="322">
        <v>201.46</v>
      </c>
      <c r="O175" s="322">
        <v>212.81</v>
      </c>
      <c r="P175" s="322">
        <v>224.37</v>
      </c>
      <c r="Q175" s="322">
        <v>235.73</v>
      </c>
      <c r="R175" s="322">
        <v>247.13</v>
      </c>
      <c r="S175" s="322">
        <v>258.63</v>
      </c>
      <c r="T175" s="322">
        <v>270.01</v>
      </c>
      <c r="U175" s="322">
        <v>281.39</v>
      </c>
    </row>
    <row r="176" spans="2:21" s="259" customFormat="1" ht="15.75" customHeight="1" x14ac:dyDescent="0.2">
      <c r="B176" s="321">
        <v>2</v>
      </c>
      <c r="C176" s="324">
        <v>77.75</v>
      </c>
      <c r="D176" s="324">
        <v>90.23</v>
      </c>
      <c r="E176" s="324">
        <v>101.34</v>
      </c>
      <c r="F176" s="324">
        <v>113.2</v>
      </c>
      <c r="G176" s="324">
        <v>125.3</v>
      </c>
      <c r="H176" s="324">
        <v>135.74</v>
      </c>
      <c r="I176" s="324">
        <v>147.41999999999999</v>
      </c>
      <c r="J176" s="324">
        <v>159.12</v>
      </c>
      <c r="K176" s="324">
        <v>170.77</v>
      </c>
      <c r="L176" s="324">
        <v>182.46</v>
      </c>
      <c r="M176" s="324">
        <v>194.12</v>
      </c>
      <c r="N176" s="324">
        <v>205.8</v>
      </c>
      <c r="O176" s="324">
        <v>217.48</v>
      </c>
      <c r="P176" s="324">
        <v>229.31</v>
      </c>
      <c r="Q176" s="324">
        <v>240.97</v>
      </c>
      <c r="R176" s="324">
        <v>252.66</v>
      </c>
      <c r="S176" s="324">
        <v>264.32</v>
      </c>
      <c r="T176" s="324">
        <v>275.99</v>
      </c>
      <c r="U176" s="324">
        <v>287.69</v>
      </c>
    </row>
    <row r="177" spans="2:21" s="259" customFormat="1" ht="15.75" customHeight="1" x14ac:dyDescent="0.2">
      <c r="B177" s="321">
        <v>2.1</v>
      </c>
      <c r="C177" s="322">
        <v>78.58</v>
      </c>
      <c r="D177" s="322">
        <v>90.55</v>
      </c>
      <c r="E177" s="322">
        <v>102.54</v>
      </c>
      <c r="F177" s="322">
        <v>114.5</v>
      </c>
      <c r="G177" s="322">
        <v>126.5</v>
      </c>
      <c r="H177" s="322">
        <v>138.43</v>
      </c>
      <c r="I177" s="322">
        <v>150.43</v>
      </c>
      <c r="J177" s="322">
        <v>162.4</v>
      </c>
      <c r="K177" s="322">
        <v>174.37</v>
      </c>
      <c r="L177" s="322">
        <v>186.35</v>
      </c>
      <c r="M177" s="322">
        <v>198.3</v>
      </c>
      <c r="N177" s="322">
        <v>210.12</v>
      </c>
      <c r="O177" s="322">
        <v>222.1</v>
      </c>
      <c r="P177" s="322">
        <v>234.06</v>
      </c>
      <c r="Q177" s="322">
        <v>246.04</v>
      </c>
      <c r="R177" s="322">
        <v>258.04000000000002</v>
      </c>
      <c r="S177" s="322">
        <v>270.01</v>
      </c>
      <c r="T177" s="322">
        <v>281.99</v>
      </c>
      <c r="U177" s="322">
        <v>293.98</v>
      </c>
    </row>
    <row r="178" spans="2:21" s="259" customFormat="1" ht="15.75" customHeight="1" x14ac:dyDescent="0.2">
      <c r="B178" s="321">
        <v>2.2000000000000002</v>
      </c>
      <c r="C178" s="324">
        <v>80.08</v>
      </c>
      <c r="D178" s="324">
        <v>92.2</v>
      </c>
      <c r="E178" s="324">
        <v>104.47</v>
      </c>
      <c r="F178" s="324">
        <v>116.74</v>
      </c>
      <c r="G178" s="324">
        <v>129.03</v>
      </c>
      <c r="H178" s="324">
        <v>141.12</v>
      </c>
      <c r="I178" s="324">
        <v>153.43</v>
      </c>
      <c r="J178" s="324">
        <v>165.69</v>
      </c>
      <c r="K178" s="324">
        <v>177.77</v>
      </c>
      <c r="L178" s="324">
        <v>190.09</v>
      </c>
      <c r="M178" s="324">
        <v>202.38</v>
      </c>
      <c r="N178" s="324">
        <v>214.61</v>
      </c>
      <c r="O178" s="324">
        <v>226.75</v>
      </c>
      <c r="P178" s="324">
        <v>239.03</v>
      </c>
      <c r="Q178" s="324">
        <v>251.29</v>
      </c>
      <c r="R178" s="324">
        <v>263.58999999999997</v>
      </c>
      <c r="S178" s="324">
        <v>275.69</v>
      </c>
      <c r="T178" s="324">
        <v>287.97000000000003</v>
      </c>
      <c r="U178" s="324">
        <v>300.24</v>
      </c>
    </row>
    <row r="179" spans="2:21" s="259" customFormat="1" ht="15.75" customHeight="1" x14ac:dyDescent="0.2">
      <c r="B179" s="321">
        <v>2.2999999999999998</v>
      </c>
      <c r="C179" s="322">
        <v>81.41</v>
      </c>
      <c r="D179" s="322">
        <v>93.83</v>
      </c>
      <c r="E179" s="322">
        <v>106.41</v>
      </c>
      <c r="F179" s="322">
        <v>118.87</v>
      </c>
      <c r="G179" s="322">
        <v>131.41</v>
      </c>
      <c r="H179" s="322">
        <v>143.99</v>
      </c>
      <c r="I179" s="322">
        <v>156.41999999999999</v>
      </c>
      <c r="J179" s="322">
        <v>168.95</v>
      </c>
      <c r="K179" s="322">
        <v>181.41</v>
      </c>
      <c r="L179" s="322">
        <v>193.95</v>
      </c>
      <c r="M179" s="322">
        <v>206.39</v>
      </c>
      <c r="N179" s="322">
        <v>218.98</v>
      </c>
      <c r="O179" s="322">
        <v>231.4</v>
      </c>
      <c r="P179" s="322">
        <v>243.96</v>
      </c>
      <c r="Q179" s="322">
        <v>256.39999999999998</v>
      </c>
      <c r="R179" s="322">
        <v>268.95999999999998</v>
      </c>
      <c r="S179" s="322">
        <v>281.39</v>
      </c>
      <c r="T179" s="322">
        <v>293.98</v>
      </c>
      <c r="U179" s="322">
        <v>306.39</v>
      </c>
    </row>
    <row r="180" spans="2:21" s="259" customFormat="1" ht="15.75" customHeight="1" x14ac:dyDescent="0.2">
      <c r="B180" s="321">
        <v>2.4</v>
      </c>
      <c r="C180" s="324">
        <v>82.75</v>
      </c>
      <c r="D180" s="324">
        <v>95.49</v>
      </c>
      <c r="E180" s="324">
        <v>108.37</v>
      </c>
      <c r="F180" s="324">
        <v>121.08</v>
      </c>
      <c r="G180" s="324">
        <v>133.82</v>
      </c>
      <c r="H180" s="324">
        <v>146.66</v>
      </c>
      <c r="I180" s="324">
        <v>159.44</v>
      </c>
      <c r="J180" s="324">
        <v>172.26</v>
      </c>
      <c r="K180" s="324">
        <v>185</v>
      </c>
      <c r="L180" s="324">
        <v>197.73</v>
      </c>
      <c r="M180" s="324">
        <v>210.63</v>
      </c>
      <c r="N180" s="324">
        <v>223.32</v>
      </c>
      <c r="O180" s="324">
        <v>236.03</v>
      </c>
      <c r="P180" s="324">
        <v>248.91</v>
      </c>
      <c r="Q180" s="324">
        <v>261.62</v>
      </c>
      <c r="R180" s="324">
        <v>274.33999999999997</v>
      </c>
      <c r="S180" s="324">
        <v>287.18</v>
      </c>
      <c r="T180" s="324">
        <v>299.94</v>
      </c>
      <c r="U180" s="324">
        <v>312.69</v>
      </c>
    </row>
    <row r="181" spans="2:21" s="259" customFormat="1" ht="15.75" customHeight="1" x14ac:dyDescent="0.2">
      <c r="B181" s="321">
        <v>2.5</v>
      </c>
      <c r="C181" s="322">
        <v>84.11</v>
      </c>
      <c r="D181" s="322">
        <v>97.11</v>
      </c>
      <c r="E181" s="322">
        <v>110.31</v>
      </c>
      <c r="F181" s="322">
        <v>123.34</v>
      </c>
      <c r="G181" s="322">
        <v>136.36000000000001</v>
      </c>
      <c r="H181" s="322">
        <v>149.35</v>
      </c>
      <c r="I181" s="322">
        <v>162.4</v>
      </c>
      <c r="J181" s="322">
        <v>175.43</v>
      </c>
      <c r="K181" s="322">
        <v>188.58</v>
      </c>
      <c r="L181" s="322">
        <v>201.63</v>
      </c>
      <c r="M181" s="322">
        <v>214.61</v>
      </c>
      <c r="N181" s="322">
        <v>227.65</v>
      </c>
      <c r="O181" s="322">
        <v>240.69</v>
      </c>
      <c r="P181" s="322">
        <v>253.72</v>
      </c>
      <c r="Q181" s="322">
        <v>266.73</v>
      </c>
      <c r="R181" s="322">
        <v>279.88</v>
      </c>
      <c r="S181" s="322">
        <v>292.91000000000003</v>
      </c>
      <c r="T181" s="322">
        <v>305.92</v>
      </c>
      <c r="U181" s="322">
        <v>318.95999999999998</v>
      </c>
    </row>
    <row r="182" spans="2:21" s="259" customFormat="1" ht="15.75" customHeight="1" x14ac:dyDescent="0.2">
      <c r="B182" s="321">
        <v>2.6</v>
      </c>
      <c r="C182" s="324">
        <v>85.58</v>
      </c>
      <c r="D182" s="324">
        <v>98.92</v>
      </c>
      <c r="E182" s="324">
        <v>112.1</v>
      </c>
      <c r="F182" s="324">
        <v>125.44</v>
      </c>
      <c r="G182" s="324">
        <v>138.74</v>
      </c>
      <c r="H182" s="324">
        <v>152.06</v>
      </c>
      <c r="I182" s="324">
        <v>165.38</v>
      </c>
      <c r="J182" s="324">
        <v>178.7</v>
      </c>
      <c r="K182" s="324">
        <v>192.04</v>
      </c>
      <c r="L182" s="324">
        <v>205.35</v>
      </c>
      <c r="M182" s="324">
        <v>218.71</v>
      </c>
      <c r="N182" s="324">
        <v>232</v>
      </c>
      <c r="O182" s="324">
        <v>245.31</v>
      </c>
      <c r="P182" s="324">
        <v>258.63</v>
      </c>
      <c r="Q182" s="324">
        <v>271.94</v>
      </c>
      <c r="R182" s="324">
        <v>285.26</v>
      </c>
      <c r="S182" s="324">
        <v>298.58</v>
      </c>
      <c r="T182" s="324">
        <v>311.93</v>
      </c>
      <c r="U182" s="324">
        <v>325.23</v>
      </c>
    </row>
    <row r="183" spans="2:21" s="259" customFormat="1" ht="15.75" customHeight="1" x14ac:dyDescent="0.2">
      <c r="B183" s="321">
        <v>2.7</v>
      </c>
      <c r="C183" s="322">
        <v>86.97</v>
      </c>
      <c r="D183" s="322">
        <v>100.61</v>
      </c>
      <c r="E183" s="322">
        <v>114.03</v>
      </c>
      <c r="F183" s="322">
        <v>127.63</v>
      </c>
      <c r="G183" s="322">
        <v>141.27000000000001</v>
      </c>
      <c r="H183" s="322">
        <v>154.9</v>
      </c>
      <c r="I183" s="322">
        <v>168.4</v>
      </c>
      <c r="J183" s="322">
        <v>182.02</v>
      </c>
      <c r="K183" s="322">
        <v>195.61</v>
      </c>
      <c r="L183" s="322">
        <v>209.25</v>
      </c>
      <c r="M183" s="322">
        <v>222.84</v>
      </c>
      <c r="N183" s="336" t="s">
        <v>681</v>
      </c>
      <c r="O183" s="337" t="s">
        <v>681</v>
      </c>
      <c r="P183" s="337" t="s">
        <v>681</v>
      </c>
      <c r="Q183" s="337" t="s">
        <v>681</v>
      </c>
      <c r="R183" s="337" t="s">
        <v>681</v>
      </c>
      <c r="S183" s="337" t="s">
        <v>681</v>
      </c>
      <c r="T183" s="337" t="s">
        <v>681</v>
      </c>
      <c r="U183" s="338" t="s">
        <v>681</v>
      </c>
    </row>
    <row r="184" spans="2:21" s="259" customFormat="1" ht="15.75" customHeight="1" x14ac:dyDescent="0.2">
      <c r="B184" s="321">
        <v>2.8</v>
      </c>
      <c r="C184" s="324">
        <v>88.31</v>
      </c>
      <c r="D184" s="324">
        <v>102.23</v>
      </c>
      <c r="E184" s="324">
        <v>116</v>
      </c>
      <c r="F184" s="324">
        <v>129.91999999999999</v>
      </c>
      <c r="G184" s="324">
        <v>143.66999999999999</v>
      </c>
      <c r="H184" s="324">
        <v>157.62</v>
      </c>
      <c r="I184" s="324">
        <v>171.53</v>
      </c>
      <c r="J184" s="324">
        <v>185.3</v>
      </c>
      <c r="K184" s="324">
        <v>199.2</v>
      </c>
      <c r="L184" s="324">
        <v>212.98</v>
      </c>
      <c r="M184" s="324">
        <v>226.95</v>
      </c>
      <c r="N184" s="339" t="s">
        <v>681</v>
      </c>
      <c r="O184" s="340" t="s">
        <v>681</v>
      </c>
      <c r="P184" s="340" t="s">
        <v>681</v>
      </c>
      <c r="Q184" s="340" t="s">
        <v>681</v>
      </c>
      <c r="R184" s="340" t="s">
        <v>681</v>
      </c>
      <c r="S184" s="340" t="s">
        <v>681</v>
      </c>
      <c r="T184" s="340" t="s">
        <v>681</v>
      </c>
      <c r="U184" s="341" t="s">
        <v>681</v>
      </c>
    </row>
    <row r="185" spans="2:21" s="259" customFormat="1" ht="15.75" customHeight="1" x14ac:dyDescent="0.2">
      <c r="B185" s="321">
        <v>2.9</v>
      </c>
      <c r="C185" s="322">
        <v>89.68</v>
      </c>
      <c r="D185" s="322">
        <v>103.88</v>
      </c>
      <c r="E185" s="322">
        <v>117.94</v>
      </c>
      <c r="F185" s="322">
        <v>132.02000000000001</v>
      </c>
      <c r="G185" s="322">
        <v>146.24</v>
      </c>
      <c r="H185" s="322">
        <v>160.31</v>
      </c>
      <c r="I185" s="322">
        <v>174.5</v>
      </c>
      <c r="J185" s="322">
        <v>188.58</v>
      </c>
      <c r="K185" s="322">
        <v>202.67</v>
      </c>
      <c r="L185" s="322">
        <v>216.91</v>
      </c>
      <c r="M185" s="322">
        <v>230.95</v>
      </c>
      <c r="N185" s="339" t="s">
        <v>681</v>
      </c>
      <c r="O185" s="340" t="s">
        <v>681</v>
      </c>
      <c r="P185" s="340" t="s">
        <v>681</v>
      </c>
      <c r="Q185" s="340" t="s">
        <v>681</v>
      </c>
      <c r="R185" s="340" t="s">
        <v>681</v>
      </c>
      <c r="S185" s="340" t="s">
        <v>681</v>
      </c>
      <c r="T185" s="340" t="s">
        <v>681</v>
      </c>
      <c r="U185" s="341" t="s">
        <v>681</v>
      </c>
    </row>
    <row r="186" spans="2:21" s="259" customFormat="1" ht="15.75" customHeight="1" x14ac:dyDescent="0.2">
      <c r="B186" s="321">
        <v>3</v>
      </c>
      <c r="C186" s="324">
        <v>90.98</v>
      </c>
      <c r="D186" s="324">
        <v>105.52</v>
      </c>
      <c r="E186" s="324">
        <v>119.9</v>
      </c>
      <c r="F186" s="324">
        <v>134.22</v>
      </c>
      <c r="G186" s="324">
        <v>148.61000000000001</v>
      </c>
      <c r="H186" s="324">
        <v>162.99</v>
      </c>
      <c r="I186" s="324">
        <v>177.56</v>
      </c>
      <c r="J186" s="324">
        <v>191.87</v>
      </c>
      <c r="K186" s="324">
        <v>206.26</v>
      </c>
      <c r="L186" s="324">
        <v>220.63</v>
      </c>
      <c r="M186" s="324">
        <v>235.01</v>
      </c>
      <c r="N186" s="339" t="s">
        <v>681</v>
      </c>
      <c r="O186" s="340" t="s">
        <v>681</v>
      </c>
      <c r="P186" s="340" t="s">
        <v>681</v>
      </c>
      <c r="Q186" s="340" t="s">
        <v>681</v>
      </c>
      <c r="R186" s="340" t="s">
        <v>681</v>
      </c>
      <c r="S186" s="340" t="s">
        <v>681</v>
      </c>
      <c r="T186" s="340" t="s">
        <v>681</v>
      </c>
      <c r="U186" s="341" t="s">
        <v>681</v>
      </c>
    </row>
    <row r="187" spans="2:21" s="259" customFormat="1" ht="15.75" customHeight="1" x14ac:dyDescent="0.2">
      <c r="B187" s="321">
        <v>3.1</v>
      </c>
      <c r="C187" s="322">
        <v>92.5</v>
      </c>
      <c r="D187" s="322">
        <v>107.16</v>
      </c>
      <c r="E187" s="322">
        <v>121.83</v>
      </c>
      <c r="F187" s="322">
        <v>136.52000000000001</v>
      </c>
      <c r="G187" s="322">
        <v>151.18</v>
      </c>
      <c r="H187" s="322">
        <v>165.84</v>
      </c>
      <c r="I187" s="322">
        <v>180.47</v>
      </c>
      <c r="J187" s="322">
        <v>195.16</v>
      </c>
      <c r="K187" s="322">
        <v>209.85</v>
      </c>
      <c r="L187" s="322">
        <v>224.51</v>
      </c>
      <c r="M187" s="322">
        <v>239.18</v>
      </c>
      <c r="N187" s="339" t="s">
        <v>681</v>
      </c>
      <c r="O187" s="340" t="s">
        <v>681</v>
      </c>
      <c r="P187" s="340" t="s">
        <v>681</v>
      </c>
      <c r="Q187" s="340" t="s">
        <v>681</v>
      </c>
      <c r="R187" s="340" t="s">
        <v>681</v>
      </c>
      <c r="S187" s="340" t="s">
        <v>681</v>
      </c>
      <c r="T187" s="340" t="s">
        <v>681</v>
      </c>
      <c r="U187" s="341" t="s">
        <v>681</v>
      </c>
    </row>
    <row r="188" spans="2:21" s="259" customFormat="1" ht="15.75" customHeight="1" x14ac:dyDescent="0.2">
      <c r="B188" s="321">
        <v>3.2</v>
      </c>
      <c r="C188" s="324">
        <v>93.83</v>
      </c>
      <c r="D188" s="324">
        <v>108.83</v>
      </c>
      <c r="E188" s="324">
        <v>123.8</v>
      </c>
      <c r="F188" s="324">
        <v>138.6</v>
      </c>
      <c r="G188" s="324">
        <v>153.59</v>
      </c>
      <c r="H188" s="324">
        <v>168.54</v>
      </c>
      <c r="I188" s="324">
        <v>183.48</v>
      </c>
      <c r="J188" s="324">
        <v>198.49</v>
      </c>
      <c r="K188" s="324">
        <v>213.44</v>
      </c>
      <c r="L188" s="324">
        <v>228.23</v>
      </c>
      <c r="M188" s="324">
        <v>243.22</v>
      </c>
      <c r="N188" s="339" t="s">
        <v>681</v>
      </c>
      <c r="O188" s="340" t="s">
        <v>681</v>
      </c>
      <c r="P188" s="340" t="s">
        <v>681</v>
      </c>
      <c r="Q188" s="340" t="s">
        <v>681</v>
      </c>
      <c r="R188" s="340" t="s">
        <v>681</v>
      </c>
      <c r="S188" s="340" t="s">
        <v>681</v>
      </c>
      <c r="T188" s="340" t="s">
        <v>681</v>
      </c>
      <c r="U188" s="341" t="s">
        <v>681</v>
      </c>
    </row>
    <row r="189" spans="2:21" s="259" customFormat="1" ht="15.75" customHeight="1" x14ac:dyDescent="0.2">
      <c r="B189" s="321">
        <v>3.3</v>
      </c>
      <c r="C189" s="322">
        <v>95.19</v>
      </c>
      <c r="D189" s="322">
        <v>110.49</v>
      </c>
      <c r="E189" s="322">
        <v>125.6</v>
      </c>
      <c r="F189" s="322">
        <v>140.84</v>
      </c>
      <c r="G189" s="322">
        <v>156.15</v>
      </c>
      <c r="H189" s="322">
        <v>171.23</v>
      </c>
      <c r="I189" s="322">
        <v>186.49</v>
      </c>
      <c r="J189" s="322">
        <v>201.76</v>
      </c>
      <c r="K189" s="322">
        <v>216.91</v>
      </c>
      <c r="L189" s="322">
        <v>232.15</v>
      </c>
      <c r="M189" s="322">
        <v>247.26</v>
      </c>
      <c r="N189" s="339" t="s">
        <v>681</v>
      </c>
      <c r="O189" s="340" t="s">
        <v>681</v>
      </c>
      <c r="P189" s="340" t="s">
        <v>681</v>
      </c>
      <c r="Q189" s="340" t="s">
        <v>681</v>
      </c>
      <c r="R189" s="340" t="s">
        <v>681</v>
      </c>
      <c r="S189" s="340" t="s">
        <v>681</v>
      </c>
      <c r="T189" s="340" t="s">
        <v>681</v>
      </c>
      <c r="U189" s="341" t="s">
        <v>681</v>
      </c>
    </row>
    <row r="190" spans="2:21" s="259" customFormat="1" ht="15.75" customHeight="1" x14ac:dyDescent="0.2">
      <c r="B190" s="321">
        <v>3.4</v>
      </c>
      <c r="C190" s="324">
        <v>96.56</v>
      </c>
      <c r="D190" s="324">
        <v>112.1</v>
      </c>
      <c r="E190" s="324">
        <v>127.52</v>
      </c>
      <c r="F190" s="324">
        <v>143.09</v>
      </c>
      <c r="G190" s="324">
        <v>158.51</v>
      </c>
      <c r="H190" s="324">
        <v>174.09</v>
      </c>
      <c r="I190" s="324">
        <v>189.49</v>
      </c>
      <c r="J190" s="324">
        <v>204.92</v>
      </c>
      <c r="K190" s="324">
        <v>220.48</v>
      </c>
      <c r="L190" s="324">
        <v>235.86</v>
      </c>
      <c r="M190" s="324">
        <v>251.45</v>
      </c>
      <c r="N190" s="339" t="s">
        <v>681</v>
      </c>
      <c r="O190" s="340" t="s">
        <v>681</v>
      </c>
      <c r="P190" s="340" t="s">
        <v>681</v>
      </c>
      <c r="Q190" s="340" t="s">
        <v>681</v>
      </c>
      <c r="R190" s="340" t="s">
        <v>681</v>
      </c>
      <c r="S190" s="340" t="s">
        <v>681</v>
      </c>
      <c r="T190" s="340" t="s">
        <v>681</v>
      </c>
      <c r="U190" s="341" t="s">
        <v>681</v>
      </c>
    </row>
    <row r="191" spans="2:21" s="259" customFormat="1" ht="15.75" customHeight="1" x14ac:dyDescent="0.2">
      <c r="B191" s="321">
        <v>3.5</v>
      </c>
      <c r="C191" s="322">
        <v>98.07</v>
      </c>
      <c r="D191" s="322">
        <v>113.76</v>
      </c>
      <c r="E191" s="322">
        <v>129.47</v>
      </c>
      <c r="F191" s="322">
        <v>145.21</v>
      </c>
      <c r="G191" s="322">
        <v>161.07</v>
      </c>
      <c r="H191" s="322">
        <v>176.79</v>
      </c>
      <c r="I191" s="322">
        <v>192.47</v>
      </c>
      <c r="J191" s="322">
        <v>208.18</v>
      </c>
      <c r="K191" s="322">
        <v>224.06</v>
      </c>
      <c r="L191" s="322">
        <v>239.78</v>
      </c>
      <c r="M191" s="322">
        <v>255.51</v>
      </c>
      <c r="N191" s="339" t="s">
        <v>681</v>
      </c>
      <c r="O191" s="340" t="s">
        <v>681</v>
      </c>
      <c r="P191" s="340" t="s">
        <v>681</v>
      </c>
      <c r="Q191" s="340" t="s">
        <v>681</v>
      </c>
      <c r="R191" s="340" t="s">
        <v>681</v>
      </c>
      <c r="S191" s="340" t="s">
        <v>681</v>
      </c>
      <c r="T191" s="340" t="s">
        <v>681</v>
      </c>
      <c r="U191" s="341" t="s">
        <v>681</v>
      </c>
    </row>
    <row r="192" spans="2:21" s="259" customFormat="1" ht="15.75" customHeight="1" x14ac:dyDescent="0.2">
      <c r="B192" s="321">
        <v>3.6</v>
      </c>
      <c r="C192" s="324">
        <v>99.37</v>
      </c>
      <c r="D192" s="324">
        <v>115.4</v>
      </c>
      <c r="E192" s="324">
        <v>131.41</v>
      </c>
      <c r="F192" s="324">
        <v>147.41999999999999</v>
      </c>
      <c r="G192" s="324">
        <v>163.43</v>
      </c>
      <c r="H192" s="324">
        <v>179.44</v>
      </c>
      <c r="I192" s="324">
        <v>195.47</v>
      </c>
      <c r="J192" s="324">
        <v>211.51</v>
      </c>
      <c r="K192" s="324">
        <v>227.51</v>
      </c>
      <c r="L192" s="324">
        <v>243.51</v>
      </c>
      <c r="M192" s="324">
        <v>259.54000000000002</v>
      </c>
      <c r="N192" s="339" t="s">
        <v>681</v>
      </c>
      <c r="O192" s="340" t="s">
        <v>681</v>
      </c>
      <c r="P192" s="340" t="s">
        <v>681</v>
      </c>
      <c r="Q192" s="340" t="s">
        <v>681</v>
      </c>
      <c r="R192" s="340" t="s">
        <v>681</v>
      </c>
      <c r="S192" s="340" t="s">
        <v>681</v>
      </c>
      <c r="T192" s="340" t="s">
        <v>681</v>
      </c>
      <c r="U192" s="341" t="s">
        <v>681</v>
      </c>
    </row>
    <row r="193" spans="2:21" s="259" customFormat="1" ht="15.75" customHeight="1" x14ac:dyDescent="0.2">
      <c r="B193" s="321">
        <v>3.7</v>
      </c>
      <c r="C193" s="322">
        <v>100.75</v>
      </c>
      <c r="D193" s="322">
        <v>117.06</v>
      </c>
      <c r="E193" s="322">
        <v>133.35</v>
      </c>
      <c r="F193" s="322">
        <v>149.68</v>
      </c>
      <c r="G193" s="322">
        <v>166</v>
      </c>
      <c r="H193" s="322">
        <v>182.17</v>
      </c>
      <c r="I193" s="322">
        <v>198.49</v>
      </c>
      <c r="J193" s="322">
        <v>214.77</v>
      </c>
      <c r="K193" s="322">
        <v>231.08</v>
      </c>
      <c r="L193" s="322">
        <v>247.43</v>
      </c>
      <c r="M193" s="322">
        <v>263.70999999999998</v>
      </c>
      <c r="N193" s="339" t="s">
        <v>681</v>
      </c>
      <c r="O193" s="340" t="s">
        <v>681</v>
      </c>
      <c r="P193" s="340" t="s">
        <v>681</v>
      </c>
      <c r="Q193" s="340" t="s">
        <v>681</v>
      </c>
      <c r="R193" s="340" t="s">
        <v>681</v>
      </c>
      <c r="S193" s="340" t="s">
        <v>681</v>
      </c>
      <c r="T193" s="340" t="s">
        <v>681</v>
      </c>
      <c r="U193" s="341" t="s">
        <v>681</v>
      </c>
    </row>
    <row r="194" spans="2:21" s="259" customFormat="1" ht="15.75" customHeight="1" x14ac:dyDescent="0.2">
      <c r="B194" s="321">
        <v>3.8</v>
      </c>
      <c r="C194" s="324">
        <v>102.06</v>
      </c>
      <c r="D194" s="324">
        <v>118.67</v>
      </c>
      <c r="E194" s="324">
        <v>135.31</v>
      </c>
      <c r="F194" s="324">
        <v>151.77000000000001</v>
      </c>
      <c r="G194" s="324">
        <v>168.4</v>
      </c>
      <c r="H194" s="324">
        <v>185</v>
      </c>
      <c r="I194" s="324">
        <v>201.46</v>
      </c>
      <c r="J194" s="324">
        <v>218.06</v>
      </c>
      <c r="K194" s="324">
        <v>234.7</v>
      </c>
      <c r="L194" s="324">
        <v>251.16</v>
      </c>
      <c r="M194" s="324">
        <v>267.77</v>
      </c>
      <c r="N194" s="339" t="s">
        <v>681</v>
      </c>
      <c r="O194" s="340" t="s">
        <v>681</v>
      </c>
      <c r="P194" s="340" t="s">
        <v>681</v>
      </c>
      <c r="Q194" s="340" t="s">
        <v>681</v>
      </c>
      <c r="R194" s="340" t="s">
        <v>681</v>
      </c>
      <c r="S194" s="340" t="s">
        <v>681</v>
      </c>
      <c r="T194" s="340" t="s">
        <v>681</v>
      </c>
      <c r="U194" s="341" t="s">
        <v>681</v>
      </c>
    </row>
    <row r="195" spans="2:21" s="259" customFormat="1" ht="15.75" customHeight="1" x14ac:dyDescent="0.2">
      <c r="B195" s="321">
        <v>3.9</v>
      </c>
      <c r="C195" s="322">
        <v>103.58</v>
      </c>
      <c r="D195" s="322">
        <v>120.33</v>
      </c>
      <c r="E195" s="322">
        <v>137.26</v>
      </c>
      <c r="F195" s="322">
        <v>154.02000000000001</v>
      </c>
      <c r="G195" s="322">
        <v>170.94</v>
      </c>
      <c r="H195" s="322">
        <v>187.69</v>
      </c>
      <c r="I195" s="322">
        <v>204.43</v>
      </c>
      <c r="J195" s="322">
        <v>221.35</v>
      </c>
      <c r="K195" s="322">
        <v>238.15</v>
      </c>
      <c r="L195" s="322">
        <v>255.02</v>
      </c>
      <c r="M195" s="322">
        <v>271.82</v>
      </c>
      <c r="N195" s="339" t="s">
        <v>681</v>
      </c>
      <c r="O195" s="340" t="s">
        <v>681</v>
      </c>
      <c r="P195" s="340" t="s">
        <v>681</v>
      </c>
      <c r="Q195" s="340" t="s">
        <v>681</v>
      </c>
      <c r="R195" s="340" t="s">
        <v>681</v>
      </c>
      <c r="S195" s="340" t="s">
        <v>681</v>
      </c>
      <c r="T195" s="340" t="s">
        <v>681</v>
      </c>
      <c r="U195" s="341" t="s">
        <v>681</v>
      </c>
    </row>
    <row r="196" spans="2:21" s="259" customFormat="1" ht="15.75" customHeight="1" x14ac:dyDescent="0.2">
      <c r="B196" s="321">
        <v>4</v>
      </c>
      <c r="C196" s="324">
        <v>104.95</v>
      </c>
      <c r="D196" s="324">
        <v>121.99</v>
      </c>
      <c r="E196" s="324">
        <v>139.05000000000001</v>
      </c>
      <c r="F196" s="324">
        <v>156.26</v>
      </c>
      <c r="G196" s="324">
        <v>173.32</v>
      </c>
      <c r="H196" s="324">
        <v>190.4</v>
      </c>
      <c r="I196" s="324">
        <v>207.57</v>
      </c>
      <c r="J196" s="324">
        <v>224.64</v>
      </c>
      <c r="K196" s="324">
        <v>241.72</v>
      </c>
      <c r="L196" s="324">
        <v>258.8</v>
      </c>
      <c r="M196" s="324">
        <v>275.99</v>
      </c>
      <c r="N196" s="342" t="s">
        <v>681</v>
      </c>
      <c r="O196" s="343" t="s">
        <v>681</v>
      </c>
      <c r="P196" s="343" t="s">
        <v>681</v>
      </c>
      <c r="Q196" s="343" t="s">
        <v>681</v>
      </c>
      <c r="R196" s="343" t="s">
        <v>681</v>
      </c>
      <c r="S196" s="343" t="s">
        <v>681</v>
      </c>
      <c r="T196" s="343" t="s">
        <v>681</v>
      </c>
      <c r="U196" s="344" t="s">
        <v>681</v>
      </c>
    </row>
    <row r="197" spans="2:21" s="259" customFormat="1" ht="15.75" customHeight="1" x14ac:dyDescent="0.2">
      <c r="B197" s="345"/>
      <c r="C197" s="345"/>
      <c r="D197" s="346"/>
      <c r="E197" s="346"/>
      <c r="F197" s="346"/>
      <c r="G197" s="346"/>
      <c r="H197" s="346"/>
      <c r="I197" s="346"/>
      <c r="J197" s="346"/>
      <c r="K197" s="346"/>
      <c r="L197" s="346"/>
      <c r="M197" s="346"/>
      <c r="N197" s="346"/>
      <c r="O197" s="346"/>
      <c r="P197" s="346"/>
      <c r="Q197" s="346"/>
      <c r="R197" s="346"/>
      <c r="S197" s="346"/>
      <c r="T197" s="346"/>
      <c r="U197" s="346"/>
    </row>
    <row r="198" spans="2:21" s="259" customFormat="1" ht="15.75" customHeight="1" x14ac:dyDescent="0.2">
      <c r="B198" s="316" t="s">
        <v>449</v>
      </c>
      <c r="C198" s="317"/>
      <c r="D198" s="317"/>
      <c r="E198" s="317"/>
      <c r="F198" s="317"/>
      <c r="G198" s="317"/>
      <c r="H198" s="317"/>
      <c r="I198" s="317"/>
      <c r="J198" s="317"/>
      <c r="K198" s="317"/>
      <c r="L198" s="317"/>
      <c r="M198" s="317"/>
      <c r="N198" s="317"/>
      <c r="O198" s="317"/>
      <c r="P198" s="317"/>
      <c r="Q198" s="317"/>
      <c r="R198" s="317"/>
      <c r="S198" s="317"/>
      <c r="T198" s="317"/>
      <c r="U198" s="318"/>
    </row>
    <row r="199" spans="2:21" s="259" customFormat="1" ht="15.75" customHeight="1" x14ac:dyDescent="0.2">
      <c r="B199" s="319"/>
      <c r="C199" s="320">
        <v>0.5</v>
      </c>
      <c r="D199" s="320">
        <v>0.6</v>
      </c>
      <c r="E199" s="320">
        <v>0.7</v>
      </c>
      <c r="F199" s="320">
        <v>0.8</v>
      </c>
      <c r="G199" s="320">
        <v>0.9</v>
      </c>
      <c r="H199" s="321">
        <v>1</v>
      </c>
      <c r="I199" s="320">
        <v>1.1000000000000001</v>
      </c>
      <c r="J199" s="320">
        <v>1.2</v>
      </c>
      <c r="K199" s="320">
        <v>1.3</v>
      </c>
      <c r="L199" s="320">
        <v>1.4</v>
      </c>
      <c r="M199" s="320">
        <v>1.5</v>
      </c>
      <c r="N199" s="320">
        <v>1.6</v>
      </c>
      <c r="O199" s="320">
        <v>1.7</v>
      </c>
      <c r="P199" s="320">
        <v>1.8</v>
      </c>
      <c r="Q199" s="320">
        <v>1.9</v>
      </c>
      <c r="R199" s="320">
        <v>2</v>
      </c>
      <c r="S199" s="320">
        <v>2.1</v>
      </c>
      <c r="T199" s="320">
        <v>2.2000000000000002</v>
      </c>
      <c r="U199" s="320">
        <v>2.2999999999999998</v>
      </c>
    </row>
    <row r="200" spans="2:21" s="259" customFormat="1" ht="15.75" customHeight="1" x14ac:dyDescent="0.2">
      <c r="B200" s="321">
        <v>0.5</v>
      </c>
      <c r="C200" s="322">
        <v>64.38</v>
      </c>
      <c r="D200" s="322">
        <v>69.98</v>
      </c>
      <c r="E200" s="322">
        <v>78.52</v>
      </c>
      <c r="F200" s="322">
        <v>87.02</v>
      </c>
      <c r="G200" s="322">
        <v>95.55</v>
      </c>
      <c r="H200" s="322">
        <v>104.11</v>
      </c>
      <c r="I200" s="322">
        <v>112.5</v>
      </c>
      <c r="J200" s="322">
        <v>120.98</v>
      </c>
      <c r="K200" s="322">
        <v>129.53</v>
      </c>
      <c r="L200" s="322">
        <v>138.07</v>
      </c>
      <c r="M200" s="322">
        <v>146.6</v>
      </c>
      <c r="N200" s="322">
        <v>155.11000000000001</v>
      </c>
      <c r="O200" s="322">
        <v>163.5</v>
      </c>
      <c r="P200" s="322">
        <v>172.03</v>
      </c>
      <c r="Q200" s="322">
        <v>180.59</v>
      </c>
      <c r="R200" s="322">
        <v>189.08</v>
      </c>
      <c r="S200" s="322">
        <v>197.63</v>
      </c>
      <c r="T200" s="322">
        <v>206.02</v>
      </c>
      <c r="U200" s="322">
        <v>214.55</v>
      </c>
    </row>
    <row r="201" spans="2:21" s="259" customFormat="1" ht="15.75" customHeight="1" x14ac:dyDescent="0.2">
      <c r="B201" s="321">
        <v>0.6</v>
      </c>
      <c r="C201" s="324">
        <v>64.760000000000005</v>
      </c>
      <c r="D201" s="324">
        <v>72.28</v>
      </c>
      <c r="E201" s="324">
        <v>81.099999999999994</v>
      </c>
      <c r="F201" s="324">
        <v>90.07</v>
      </c>
      <c r="G201" s="324">
        <v>98.9</v>
      </c>
      <c r="H201" s="324">
        <v>107.73</v>
      </c>
      <c r="I201" s="324">
        <v>116.66</v>
      </c>
      <c r="J201" s="324">
        <v>125.48</v>
      </c>
      <c r="K201" s="324">
        <v>134.46</v>
      </c>
      <c r="L201" s="324">
        <v>143.27000000000001</v>
      </c>
      <c r="M201" s="324">
        <v>152.08000000000001</v>
      </c>
      <c r="N201" s="324">
        <v>161.07</v>
      </c>
      <c r="O201" s="324">
        <v>169.83</v>
      </c>
      <c r="P201" s="324">
        <v>178.68</v>
      </c>
      <c r="Q201" s="324">
        <v>187.67</v>
      </c>
      <c r="R201" s="324">
        <v>196.46</v>
      </c>
      <c r="S201" s="324">
        <v>205.45</v>
      </c>
      <c r="T201" s="324">
        <v>214.25</v>
      </c>
      <c r="U201" s="324">
        <v>223.06</v>
      </c>
    </row>
    <row r="202" spans="2:21" s="259" customFormat="1" ht="15.75" customHeight="1" x14ac:dyDescent="0.2">
      <c r="B202" s="321">
        <v>0.7</v>
      </c>
      <c r="C202" s="322">
        <v>66.67</v>
      </c>
      <c r="D202" s="322">
        <v>74.45</v>
      </c>
      <c r="E202" s="322">
        <v>83.71</v>
      </c>
      <c r="F202" s="322">
        <v>92.96</v>
      </c>
      <c r="G202" s="322">
        <v>102.23</v>
      </c>
      <c r="H202" s="322">
        <v>111.45</v>
      </c>
      <c r="I202" s="322">
        <v>120.74</v>
      </c>
      <c r="J202" s="322">
        <v>129.97999999999999</v>
      </c>
      <c r="K202" s="322">
        <v>139.24</v>
      </c>
      <c r="L202" s="322">
        <v>148.47</v>
      </c>
      <c r="M202" s="322">
        <v>157.72999999999999</v>
      </c>
      <c r="N202" s="322">
        <v>166.97</v>
      </c>
      <c r="O202" s="322">
        <v>176.24</v>
      </c>
      <c r="P202" s="322">
        <v>185.51</v>
      </c>
      <c r="Q202" s="322">
        <v>194.76</v>
      </c>
      <c r="R202" s="322">
        <v>204.01</v>
      </c>
      <c r="S202" s="322">
        <v>213.1</v>
      </c>
      <c r="T202" s="322">
        <v>222.35</v>
      </c>
      <c r="U202" s="322">
        <v>231.61</v>
      </c>
    </row>
    <row r="203" spans="2:21" s="259" customFormat="1" ht="15.75" customHeight="1" x14ac:dyDescent="0.2">
      <c r="B203" s="321">
        <v>0.8</v>
      </c>
      <c r="C203" s="324">
        <v>67.239999999999995</v>
      </c>
      <c r="D203" s="324">
        <v>76.78</v>
      </c>
      <c r="E203" s="324">
        <v>86.3</v>
      </c>
      <c r="F203" s="324">
        <v>95.98</v>
      </c>
      <c r="G203" s="324">
        <v>105.53</v>
      </c>
      <c r="H203" s="324">
        <v>115.21</v>
      </c>
      <c r="I203" s="324">
        <v>124.77</v>
      </c>
      <c r="J203" s="324">
        <v>134.46</v>
      </c>
      <c r="K203" s="324">
        <v>143.99</v>
      </c>
      <c r="L203" s="324">
        <v>153.69</v>
      </c>
      <c r="M203" s="324">
        <v>163.21</v>
      </c>
      <c r="N203" s="324">
        <v>172.9</v>
      </c>
      <c r="O203" s="324">
        <v>182.46</v>
      </c>
      <c r="P203" s="324">
        <v>192.16</v>
      </c>
      <c r="Q203" s="324">
        <v>201.67</v>
      </c>
      <c r="R203" s="324">
        <v>211.38</v>
      </c>
      <c r="S203" s="324">
        <v>220.89</v>
      </c>
      <c r="T203" s="324">
        <v>230.59</v>
      </c>
      <c r="U203" s="324">
        <v>240.14</v>
      </c>
    </row>
    <row r="204" spans="2:21" s="259" customFormat="1" ht="15.75" customHeight="1" x14ac:dyDescent="0.2">
      <c r="B204" s="321">
        <v>0.9</v>
      </c>
      <c r="C204" s="322">
        <v>68.959999999999994</v>
      </c>
      <c r="D204" s="322">
        <v>79.09</v>
      </c>
      <c r="E204" s="322">
        <v>89.09</v>
      </c>
      <c r="F204" s="322">
        <v>99.05</v>
      </c>
      <c r="G204" s="322">
        <v>108.99</v>
      </c>
      <c r="H204" s="322">
        <v>118.97</v>
      </c>
      <c r="I204" s="322">
        <v>128.97999999999999</v>
      </c>
      <c r="J204" s="322">
        <v>138.94999999999999</v>
      </c>
      <c r="K204" s="322">
        <v>148.9</v>
      </c>
      <c r="L204" s="322">
        <v>158.88</v>
      </c>
      <c r="M204" s="322">
        <v>168.86</v>
      </c>
      <c r="N204" s="322">
        <v>178.82</v>
      </c>
      <c r="O204" s="322">
        <v>188.81</v>
      </c>
      <c r="P204" s="322">
        <v>198.78</v>
      </c>
      <c r="Q204" s="322">
        <v>208.75</v>
      </c>
      <c r="R204" s="322">
        <v>218.73</v>
      </c>
      <c r="S204" s="322">
        <v>228.72</v>
      </c>
      <c r="T204" s="322">
        <v>238.65</v>
      </c>
      <c r="U204" s="322">
        <v>248.67</v>
      </c>
    </row>
    <row r="205" spans="2:21" s="259" customFormat="1" ht="15.75" customHeight="1" x14ac:dyDescent="0.2">
      <c r="B205" s="321">
        <v>1</v>
      </c>
      <c r="C205" s="324">
        <v>73.67</v>
      </c>
      <c r="D205" s="324">
        <v>84.5</v>
      </c>
      <c r="E205" s="324">
        <v>95.3</v>
      </c>
      <c r="F205" s="324">
        <v>103.95</v>
      </c>
      <c r="G205" s="324">
        <v>114.59</v>
      </c>
      <c r="H205" s="324">
        <v>125.06</v>
      </c>
      <c r="I205" s="324">
        <v>132.99</v>
      </c>
      <c r="J205" s="324">
        <v>143.4</v>
      </c>
      <c r="K205" s="324">
        <v>153.69</v>
      </c>
      <c r="L205" s="324">
        <v>164.07</v>
      </c>
      <c r="M205" s="324">
        <v>174.47</v>
      </c>
      <c r="N205" s="324">
        <v>184.76</v>
      </c>
      <c r="O205" s="324">
        <v>195.16</v>
      </c>
      <c r="P205" s="324">
        <v>205.45</v>
      </c>
      <c r="Q205" s="324">
        <v>215.83</v>
      </c>
      <c r="R205" s="324">
        <v>226.25</v>
      </c>
      <c r="S205" s="324">
        <v>236.53</v>
      </c>
      <c r="T205" s="324">
        <v>246.91</v>
      </c>
      <c r="U205" s="324">
        <v>257.33999999999997</v>
      </c>
    </row>
    <row r="206" spans="2:21" s="259" customFormat="1" ht="15.75" customHeight="1" x14ac:dyDescent="0.2">
      <c r="B206" s="321">
        <v>1.1000000000000001</v>
      </c>
      <c r="C206" s="322">
        <v>75.63</v>
      </c>
      <c r="D206" s="322">
        <v>86.92</v>
      </c>
      <c r="E206" s="322">
        <v>98.07</v>
      </c>
      <c r="F206" s="322">
        <v>107.05</v>
      </c>
      <c r="G206" s="322">
        <v>117.96</v>
      </c>
      <c r="H206" s="322">
        <v>128.91</v>
      </c>
      <c r="I206" s="322">
        <v>137.06</v>
      </c>
      <c r="J206" s="322">
        <v>147.91</v>
      </c>
      <c r="K206" s="322">
        <v>158.6</v>
      </c>
      <c r="L206" s="322">
        <v>169.28</v>
      </c>
      <c r="M206" s="322">
        <v>179.96</v>
      </c>
      <c r="N206" s="322">
        <v>190.68</v>
      </c>
      <c r="O206" s="322">
        <v>201.55</v>
      </c>
      <c r="P206" s="322">
        <v>212.26</v>
      </c>
      <c r="Q206" s="322">
        <v>222.93</v>
      </c>
      <c r="R206" s="322">
        <v>233.61</v>
      </c>
      <c r="S206" s="322">
        <v>244.35</v>
      </c>
      <c r="T206" s="322">
        <v>254.99</v>
      </c>
      <c r="U206" s="322">
        <v>265.85000000000002</v>
      </c>
    </row>
    <row r="207" spans="2:21" s="259" customFormat="1" ht="15.75" customHeight="1" x14ac:dyDescent="0.2">
      <c r="B207" s="321">
        <v>1.2</v>
      </c>
      <c r="C207" s="324">
        <v>77.599999999999994</v>
      </c>
      <c r="D207" s="324">
        <v>89.15</v>
      </c>
      <c r="E207" s="324">
        <v>100.75</v>
      </c>
      <c r="F207" s="324">
        <v>110.14</v>
      </c>
      <c r="G207" s="324">
        <v>121.38</v>
      </c>
      <c r="H207" s="324">
        <v>132.72999999999999</v>
      </c>
      <c r="I207" s="324">
        <v>141.22</v>
      </c>
      <c r="J207" s="324">
        <v>152.25</v>
      </c>
      <c r="K207" s="324">
        <v>163.36000000000001</v>
      </c>
      <c r="L207" s="324">
        <v>174.47</v>
      </c>
      <c r="M207" s="324">
        <v>185.65</v>
      </c>
      <c r="N207" s="324">
        <v>196.59</v>
      </c>
      <c r="O207" s="324">
        <v>207.75</v>
      </c>
      <c r="P207" s="324">
        <v>218.88</v>
      </c>
      <c r="Q207" s="324">
        <v>230.01</v>
      </c>
      <c r="R207" s="324">
        <v>240.97</v>
      </c>
      <c r="S207" s="324">
        <v>252.13</v>
      </c>
      <c r="T207" s="324">
        <v>263.26</v>
      </c>
      <c r="U207" s="324">
        <v>274.39</v>
      </c>
    </row>
    <row r="208" spans="2:21" s="259" customFormat="1" ht="15.75" customHeight="1" x14ac:dyDescent="0.2">
      <c r="B208" s="321">
        <v>1.3</v>
      </c>
      <c r="C208" s="322">
        <v>79.540000000000006</v>
      </c>
      <c r="D208" s="322">
        <v>92.44</v>
      </c>
      <c r="E208" s="322">
        <v>104.44</v>
      </c>
      <c r="F208" s="322">
        <v>115.35</v>
      </c>
      <c r="G208" s="322">
        <v>127.22</v>
      </c>
      <c r="H208" s="322">
        <v>139.24</v>
      </c>
      <c r="I208" s="322">
        <v>145.28</v>
      </c>
      <c r="J208" s="322">
        <v>156.72</v>
      </c>
      <c r="K208" s="322">
        <v>168.29</v>
      </c>
      <c r="L208" s="322">
        <v>179.73</v>
      </c>
      <c r="M208" s="322">
        <v>191.12</v>
      </c>
      <c r="N208" s="322">
        <v>202.69</v>
      </c>
      <c r="O208" s="322">
        <v>214.11</v>
      </c>
      <c r="P208" s="322">
        <v>225.53</v>
      </c>
      <c r="Q208" s="322">
        <v>236.94</v>
      </c>
      <c r="R208" s="322">
        <v>248.5</v>
      </c>
      <c r="S208" s="322">
        <v>259.92</v>
      </c>
      <c r="T208" s="322">
        <v>271.36</v>
      </c>
      <c r="U208" s="322">
        <v>282.91000000000003</v>
      </c>
    </row>
    <row r="209" spans="2:21" s="259" customFormat="1" ht="15.75" customHeight="1" x14ac:dyDescent="0.2">
      <c r="B209" s="321">
        <v>1.4</v>
      </c>
      <c r="C209" s="324">
        <v>81.5</v>
      </c>
      <c r="D209" s="324">
        <v>94.73</v>
      </c>
      <c r="E209" s="324">
        <v>107.16</v>
      </c>
      <c r="F209" s="324">
        <v>118.47</v>
      </c>
      <c r="G209" s="324">
        <v>130.81</v>
      </c>
      <c r="H209" s="324">
        <v>141.63</v>
      </c>
      <c r="I209" s="324">
        <v>149.34</v>
      </c>
      <c r="J209" s="324">
        <v>161.21</v>
      </c>
      <c r="K209" s="324">
        <v>173.04</v>
      </c>
      <c r="L209" s="324">
        <v>184.91</v>
      </c>
      <c r="M209" s="324">
        <v>196.76</v>
      </c>
      <c r="N209" s="324">
        <v>208.64</v>
      </c>
      <c r="O209" s="324">
        <v>220.49</v>
      </c>
      <c r="P209" s="324">
        <v>232.18</v>
      </c>
      <c r="Q209" s="324">
        <v>244.02</v>
      </c>
      <c r="R209" s="324">
        <v>255.9</v>
      </c>
      <c r="S209" s="324">
        <v>267.75</v>
      </c>
      <c r="T209" s="324">
        <v>279.58999999999997</v>
      </c>
      <c r="U209" s="324">
        <v>291.48</v>
      </c>
    </row>
    <row r="210" spans="2:21" s="259" customFormat="1" ht="15.75" customHeight="1" x14ac:dyDescent="0.2">
      <c r="B210" s="321">
        <v>1.5</v>
      </c>
      <c r="C210" s="322">
        <v>83.44</v>
      </c>
      <c r="D210" s="322">
        <v>97.28</v>
      </c>
      <c r="E210" s="322">
        <v>108.86</v>
      </c>
      <c r="F210" s="322">
        <v>121.5</v>
      </c>
      <c r="G210" s="322">
        <v>131.71</v>
      </c>
      <c r="H210" s="322">
        <v>144.08000000000001</v>
      </c>
      <c r="I210" s="322">
        <v>153.53</v>
      </c>
      <c r="J210" s="322">
        <v>165.67</v>
      </c>
      <c r="K210" s="322">
        <v>177.96</v>
      </c>
      <c r="L210" s="322">
        <v>190.1</v>
      </c>
      <c r="M210" s="322">
        <v>202.23</v>
      </c>
      <c r="N210" s="322">
        <v>214.55</v>
      </c>
      <c r="O210" s="322">
        <v>226.67</v>
      </c>
      <c r="P210" s="322">
        <v>239.01</v>
      </c>
      <c r="Q210" s="322">
        <v>251.1</v>
      </c>
      <c r="R210" s="322">
        <v>263.42</v>
      </c>
      <c r="S210" s="322">
        <v>275.58</v>
      </c>
      <c r="T210" s="322">
        <v>287.7</v>
      </c>
      <c r="U210" s="322">
        <v>299.97000000000003</v>
      </c>
    </row>
    <row r="211" spans="2:21" s="259" customFormat="1" ht="15.75" customHeight="1" x14ac:dyDescent="0.2">
      <c r="B211" s="321">
        <v>1.6</v>
      </c>
      <c r="C211" s="324">
        <v>85.4</v>
      </c>
      <c r="D211" s="324">
        <v>98.47</v>
      </c>
      <c r="E211" s="324">
        <v>111.59</v>
      </c>
      <c r="F211" s="324">
        <v>124.67</v>
      </c>
      <c r="G211" s="324">
        <v>135.08000000000001</v>
      </c>
      <c r="H211" s="324">
        <v>147.91</v>
      </c>
      <c r="I211" s="324">
        <v>157.61000000000001</v>
      </c>
      <c r="J211" s="324">
        <v>170.15</v>
      </c>
      <c r="K211" s="324">
        <v>182.73</v>
      </c>
      <c r="L211" s="324">
        <v>195.31</v>
      </c>
      <c r="M211" s="324">
        <v>207.89</v>
      </c>
      <c r="N211" s="324">
        <v>220.49</v>
      </c>
      <c r="O211" s="324">
        <v>233.07</v>
      </c>
      <c r="P211" s="324">
        <v>245.63</v>
      </c>
      <c r="Q211" s="324">
        <v>258.2</v>
      </c>
      <c r="R211" s="324">
        <v>270.8</v>
      </c>
      <c r="S211" s="324">
        <v>283.37</v>
      </c>
      <c r="T211" s="324">
        <v>295.92</v>
      </c>
      <c r="U211" s="324">
        <v>308.49</v>
      </c>
    </row>
    <row r="212" spans="2:21" s="259" customFormat="1" ht="15.75" customHeight="1" x14ac:dyDescent="0.2">
      <c r="B212" s="321">
        <v>1.7</v>
      </c>
      <c r="C212" s="322">
        <v>87.01</v>
      </c>
      <c r="D212" s="322">
        <v>100.9</v>
      </c>
      <c r="E212" s="322">
        <v>114.28</v>
      </c>
      <c r="F212" s="322">
        <v>125.34</v>
      </c>
      <c r="G212" s="322">
        <v>138.44</v>
      </c>
      <c r="H212" s="322">
        <v>151.72999999999999</v>
      </c>
      <c r="I212" s="322">
        <v>161.6</v>
      </c>
      <c r="J212" s="322">
        <v>174.67</v>
      </c>
      <c r="K212" s="322">
        <v>187.54</v>
      </c>
      <c r="L212" s="322">
        <v>200.53</v>
      </c>
      <c r="M212" s="322">
        <v>213.53</v>
      </c>
      <c r="N212" s="322">
        <v>226.4</v>
      </c>
      <c r="O212" s="322">
        <v>239.41</v>
      </c>
      <c r="P212" s="322">
        <v>252.3</v>
      </c>
      <c r="Q212" s="322">
        <v>265.29000000000002</v>
      </c>
      <c r="R212" s="322">
        <v>278.16000000000003</v>
      </c>
      <c r="S212" s="322">
        <v>291.18</v>
      </c>
      <c r="T212" s="322">
        <v>304.02999999999997</v>
      </c>
      <c r="U212" s="322">
        <v>317.04000000000002</v>
      </c>
    </row>
    <row r="213" spans="2:21" s="259" customFormat="1" ht="15.75" customHeight="1" x14ac:dyDescent="0.2">
      <c r="B213" s="321">
        <v>1.8</v>
      </c>
      <c r="C213" s="324">
        <v>87.6</v>
      </c>
      <c r="D213" s="324">
        <v>102.06</v>
      </c>
      <c r="E213" s="324">
        <v>115.4</v>
      </c>
      <c r="F213" s="324">
        <v>128.29</v>
      </c>
      <c r="G213" s="324">
        <v>141.85</v>
      </c>
      <c r="H213" s="324">
        <v>155.58000000000001</v>
      </c>
      <c r="I213" s="324">
        <v>165.84</v>
      </c>
      <c r="J213" s="324">
        <v>179.11</v>
      </c>
      <c r="K213" s="324">
        <v>192.45</v>
      </c>
      <c r="L213" s="324">
        <v>205.74</v>
      </c>
      <c r="M213" s="324">
        <v>219.01</v>
      </c>
      <c r="N213" s="324">
        <v>232.34</v>
      </c>
      <c r="O213" s="324">
        <v>245.63</v>
      </c>
      <c r="P213" s="324">
        <v>258.91000000000003</v>
      </c>
      <c r="Q213" s="324">
        <v>272.33999999999997</v>
      </c>
      <c r="R213" s="324">
        <v>285.70999999999998</v>
      </c>
      <c r="S213" s="324">
        <v>298.94</v>
      </c>
      <c r="T213" s="324">
        <v>312.24</v>
      </c>
      <c r="U213" s="324">
        <v>325.58999999999997</v>
      </c>
    </row>
    <row r="214" spans="2:21" s="259" customFormat="1" ht="15.75" customHeight="1" x14ac:dyDescent="0.2">
      <c r="B214" s="321">
        <v>1.9</v>
      </c>
      <c r="C214" s="322">
        <v>89.49</v>
      </c>
      <c r="D214" s="322">
        <v>103.53</v>
      </c>
      <c r="E214" s="322">
        <v>117.41</v>
      </c>
      <c r="F214" s="322">
        <v>131.4</v>
      </c>
      <c r="G214" s="322">
        <v>145.38999999999999</v>
      </c>
      <c r="H214" s="322">
        <v>159.26</v>
      </c>
      <c r="I214" s="322">
        <v>169.83</v>
      </c>
      <c r="J214" s="322">
        <v>183.61</v>
      </c>
      <c r="K214" s="322">
        <v>197.2</v>
      </c>
      <c r="L214" s="322">
        <v>210.93</v>
      </c>
      <c r="M214" s="322">
        <v>224.64</v>
      </c>
      <c r="N214" s="322">
        <v>238.26</v>
      </c>
      <c r="O214" s="322">
        <v>252.01</v>
      </c>
      <c r="P214" s="322">
        <v>265.77</v>
      </c>
      <c r="Q214" s="322">
        <v>279.31</v>
      </c>
      <c r="R214" s="322">
        <v>293.07</v>
      </c>
      <c r="S214" s="322">
        <v>306.77999999999997</v>
      </c>
      <c r="T214" s="322">
        <v>320.37</v>
      </c>
      <c r="U214" s="322">
        <v>334.11</v>
      </c>
    </row>
    <row r="215" spans="2:21" s="259" customFormat="1" ht="15.75" customHeight="1" x14ac:dyDescent="0.2">
      <c r="B215" s="321">
        <v>2</v>
      </c>
      <c r="C215" s="324">
        <v>90.61</v>
      </c>
      <c r="D215" s="324">
        <v>104.67</v>
      </c>
      <c r="E215" s="324">
        <v>119.1</v>
      </c>
      <c r="F215" s="324">
        <v>133.76</v>
      </c>
      <c r="G215" s="324">
        <v>145.88999999999999</v>
      </c>
      <c r="H215" s="324">
        <v>159.91</v>
      </c>
      <c r="I215" s="324">
        <v>173.95</v>
      </c>
      <c r="J215" s="324">
        <v>188.07</v>
      </c>
      <c r="K215" s="324">
        <v>202.09</v>
      </c>
      <c r="L215" s="324">
        <v>216.13</v>
      </c>
      <c r="M215" s="324">
        <v>230.16</v>
      </c>
      <c r="N215" s="324">
        <v>244.35</v>
      </c>
      <c r="O215" s="324">
        <v>258.33</v>
      </c>
      <c r="P215" s="324">
        <v>272.33999999999997</v>
      </c>
      <c r="Q215" s="324">
        <v>286.37</v>
      </c>
      <c r="R215" s="324">
        <v>300.45</v>
      </c>
      <c r="S215" s="324">
        <v>314.58999999999997</v>
      </c>
      <c r="T215" s="324">
        <v>328.56</v>
      </c>
      <c r="U215" s="324">
        <v>342.65</v>
      </c>
    </row>
    <row r="216" spans="2:21" s="259" customFormat="1" ht="15.75" customHeight="1" x14ac:dyDescent="0.2">
      <c r="B216" s="321">
        <v>2.1</v>
      </c>
      <c r="C216" s="322">
        <v>91.5</v>
      </c>
      <c r="D216" s="322">
        <v>106</v>
      </c>
      <c r="E216" s="322">
        <v>120.27</v>
      </c>
      <c r="F216" s="322">
        <v>134.75</v>
      </c>
      <c r="G216" s="322">
        <v>149.21</v>
      </c>
      <c r="H216" s="322">
        <v>163.69999999999999</v>
      </c>
      <c r="I216" s="322">
        <v>178.11</v>
      </c>
      <c r="J216" s="322">
        <v>192.45</v>
      </c>
      <c r="K216" s="322">
        <v>206.87</v>
      </c>
      <c r="L216" s="322">
        <v>221.35</v>
      </c>
      <c r="M216" s="322">
        <v>235.79</v>
      </c>
      <c r="N216" s="322">
        <v>250.24</v>
      </c>
      <c r="O216" s="322">
        <v>264.58</v>
      </c>
      <c r="P216" s="322">
        <v>279.06</v>
      </c>
      <c r="Q216" s="322">
        <v>293.47000000000003</v>
      </c>
      <c r="R216" s="322">
        <v>307.94</v>
      </c>
      <c r="S216" s="322">
        <v>322.39999999999998</v>
      </c>
      <c r="T216" s="322">
        <v>336.66</v>
      </c>
      <c r="U216" s="322">
        <v>351.16</v>
      </c>
    </row>
    <row r="217" spans="2:21" s="259" customFormat="1" ht="15.75" customHeight="1" x14ac:dyDescent="0.2">
      <c r="B217" s="321">
        <v>2.2000000000000002</v>
      </c>
      <c r="C217" s="324">
        <v>93.39</v>
      </c>
      <c r="D217" s="324">
        <v>108.16</v>
      </c>
      <c r="E217" s="324">
        <v>123.01</v>
      </c>
      <c r="F217" s="324">
        <v>137.76</v>
      </c>
      <c r="G217" s="324">
        <v>152.54</v>
      </c>
      <c r="H217" s="324">
        <v>167.38</v>
      </c>
      <c r="I217" s="324">
        <v>182.19</v>
      </c>
      <c r="J217" s="324">
        <v>196.92</v>
      </c>
      <c r="K217" s="324">
        <v>211.8</v>
      </c>
      <c r="L217" s="324">
        <v>226.52</v>
      </c>
      <c r="M217" s="324">
        <v>241.32</v>
      </c>
      <c r="N217" s="324">
        <v>256.16000000000003</v>
      </c>
      <c r="O217" s="324">
        <v>270.89999999999998</v>
      </c>
      <c r="P217" s="324">
        <v>285.70999999999998</v>
      </c>
      <c r="Q217" s="324">
        <v>300.54000000000002</v>
      </c>
      <c r="R217" s="324">
        <v>315.33</v>
      </c>
      <c r="S217" s="324">
        <v>330.18</v>
      </c>
      <c r="T217" s="324">
        <v>344.94</v>
      </c>
      <c r="U217" s="324">
        <v>359.67</v>
      </c>
    </row>
    <row r="218" spans="2:21" s="259" customFormat="1" ht="15.75" customHeight="1" x14ac:dyDescent="0.2">
      <c r="B218" s="321">
        <v>2.2999999999999998</v>
      </c>
      <c r="C218" s="322">
        <v>95.25</v>
      </c>
      <c r="D218" s="322">
        <v>110.47</v>
      </c>
      <c r="E218" s="322">
        <v>125.64</v>
      </c>
      <c r="F218" s="322">
        <v>140.84</v>
      </c>
      <c r="G218" s="322">
        <v>155.86000000000001</v>
      </c>
      <c r="H218" s="322">
        <v>171.03</v>
      </c>
      <c r="I218" s="322">
        <v>186.2</v>
      </c>
      <c r="J218" s="322">
        <v>201.41</v>
      </c>
      <c r="K218" s="322">
        <v>216.58</v>
      </c>
      <c r="L218" s="322">
        <v>231.73</v>
      </c>
      <c r="M218" s="322">
        <v>246.91</v>
      </c>
      <c r="N218" s="322">
        <v>262.08999999999997</v>
      </c>
      <c r="O218" s="322">
        <v>277.3</v>
      </c>
      <c r="P218" s="322">
        <v>292.45</v>
      </c>
      <c r="Q218" s="322">
        <v>307.64999999999998</v>
      </c>
      <c r="R218" s="322">
        <v>322.83</v>
      </c>
      <c r="S218" s="322">
        <v>337.86</v>
      </c>
      <c r="T218" s="322">
        <v>353.01</v>
      </c>
      <c r="U218" s="322">
        <v>368.24</v>
      </c>
    </row>
    <row r="219" spans="2:21" s="259" customFormat="1" ht="15.75" customHeight="1" x14ac:dyDescent="0.2">
      <c r="B219" s="321">
        <v>2.4</v>
      </c>
      <c r="C219" s="324">
        <v>97.17</v>
      </c>
      <c r="D219" s="324">
        <v>112.64</v>
      </c>
      <c r="E219" s="324">
        <v>128.24</v>
      </c>
      <c r="F219" s="324">
        <v>143.72</v>
      </c>
      <c r="G219" s="324">
        <v>159.30000000000001</v>
      </c>
      <c r="H219" s="324">
        <v>174.83</v>
      </c>
      <c r="I219" s="324">
        <v>190.41</v>
      </c>
      <c r="J219" s="324">
        <v>205.86</v>
      </c>
      <c r="K219" s="324">
        <v>221.5</v>
      </c>
      <c r="L219" s="324">
        <v>236.94</v>
      </c>
      <c r="M219" s="324">
        <v>252.57</v>
      </c>
      <c r="N219" s="324">
        <v>268.04000000000002</v>
      </c>
      <c r="O219" s="324">
        <v>283.64999999999998</v>
      </c>
      <c r="P219" s="324">
        <v>299.11</v>
      </c>
      <c r="Q219" s="324">
        <v>314.58999999999997</v>
      </c>
      <c r="R219" s="324">
        <v>330.18</v>
      </c>
      <c r="S219" s="324">
        <v>345.65</v>
      </c>
      <c r="T219" s="324">
        <v>361.26</v>
      </c>
      <c r="U219" s="324">
        <v>376.77</v>
      </c>
    </row>
    <row r="220" spans="2:21" s="259" customFormat="1" ht="15.75" customHeight="1" x14ac:dyDescent="0.2">
      <c r="B220" s="321">
        <v>2.5</v>
      </c>
      <c r="C220" s="322">
        <v>99.05</v>
      </c>
      <c r="D220" s="322">
        <v>114.92</v>
      </c>
      <c r="E220" s="322">
        <v>130.85</v>
      </c>
      <c r="F220" s="322">
        <v>146.76</v>
      </c>
      <c r="G220" s="322">
        <v>162.63</v>
      </c>
      <c r="H220" s="322">
        <v>178.54</v>
      </c>
      <c r="I220" s="322">
        <v>194.46</v>
      </c>
      <c r="J220" s="322">
        <v>210.32</v>
      </c>
      <c r="K220" s="322">
        <v>226.25</v>
      </c>
      <c r="L220" s="322">
        <v>242.13</v>
      </c>
      <c r="M220" s="322">
        <v>258.07</v>
      </c>
      <c r="N220" s="322">
        <v>273.95999999999998</v>
      </c>
      <c r="O220" s="322">
        <v>289.85000000000002</v>
      </c>
      <c r="P220" s="322">
        <v>305.76</v>
      </c>
      <c r="Q220" s="322">
        <v>321.68</v>
      </c>
      <c r="R220" s="322">
        <v>337.55</v>
      </c>
      <c r="S220" s="322">
        <v>353.47</v>
      </c>
      <c r="T220" s="322">
        <v>369.36</v>
      </c>
      <c r="U220" s="322">
        <v>385.26</v>
      </c>
    </row>
    <row r="221" spans="2:21" s="259" customFormat="1" ht="15.75" customHeight="1" x14ac:dyDescent="0.2">
      <c r="B221" s="321">
        <v>2.6</v>
      </c>
      <c r="C221" s="324">
        <v>100.9</v>
      </c>
      <c r="D221" s="324">
        <v>117.11</v>
      </c>
      <c r="E221" s="324">
        <v>133.47999999999999</v>
      </c>
      <c r="F221" s="324">
        <v>149.65</v>
      </c>
      <c r="G221" s="324">
        <v>165.97</v>
      </c>
      <c r="H221" s="324">
        <v>182.32</v>
      </c>
      <c r="I221" s="324">
        <v>198.5</v>
      </c>
      <c r="J221" s="324">
        <v>214.79</v>
      </c>
      <c r="K221" s="324">
        <v>231.01</v>
      </c>
      <c r="L221" s="324">
        <v>247.37</v>
      </c>
      <c r="M221" s="324">
        <v>263.69</v>
      </c>
      <c r="N221" s="324">
        <v>279.87</v>
      </c>
      <c r="O221" s="324">
        <v>296.22000000000003</v>
      </c>
      <c r="P221" s="324">
        <v>312.43</v>
      </c>
      <c r="Q221" s="324">
        <v>328.76</v>
      </c>
      <c r="R221" s="324">
        <v>345.1</v>
      </c>
      <c r="S221" s="324">
        <v>361.26</v>
      </c>
      <c r="T221" s="324">
        <v>377.6</v>
      </c>
      <c r="U221" s="324">
        <v>393.79</v>
      </c>
    </row>
    <row r="222" spans="2:21" s="259" customFormat="1" ht="15.75" customHeight="1" x14ac:dyDescent="0.2">
      <c r="B222" s="321">
        <v>2.7</v>
      </c>
      <c r="C222" s="322">
        <v>102.81</v>
      </c>
      <c r="D222" s="322">
        <v>119.38</v>
      </c>
      <c r="E222" s="322">
        <v>136.05000000000001</v>
      </c>
      <c r="F222" s="322">
        <v>152.66999999999999</v>
      </c>
      <c r="G222" s="322">
        <v>169.28</v>
      </c>
      <c r="H222" s="322">
        <v>185.9</v>
      </c>
      <c r="I222" s="322">
        <v>202.69</v>
      </c>
      <c r="J222" s="322">
        <v>219.29</v>
      </c>
      <c r="K222" s="322">
        <v>235.95</v>
      </c>
      <c r="L222" s="322">
        <v>252.57</v>
      </c>
      <c r="M222" s="322">
        <v>269.20999999999998</v>
      </c>
      <c r="N222" s="336" t="s">
        <v>681</v>
      </c>
      <c r="O222" s="337" t="s">
        <v>681</v>
      </c>
      <c r="P222" s="337" t="s">
        <v>681</v>
      </c>
      <c r="Q222" s="337" t="s">
        <v>681</v>
      </c>
      <c r="R222" s="337" t="s">
        <v>681</v>
      </c>
      <c r="S222" s="337" t="s">
        <v>681</v>
      </c>
      <c r="T222" s="337" t="s">
        <v>681</v>
      </c>
      <c r="U222" s="338" t="s">
        <v>681</v>
      </c>
    </row>
    <row r="223" spans="2:21" s="259" customFormat="1" ht="15.75" customHeight="1" x14ac:dyDescent="0.2">
      <c r="B223" s="321">
        <v>2.8</v>
      </c>
      <c r="C223" s="324">
        <v>104.67</v>
      </c>
      <c r="D223" s="324">
        <v>121.59</v>
      </c>
      <c r="E223" s="324">
        <v>138.65</v>
      </c>
      <c r="F223" s="324">
        <v>155.69999999999999</v>
      </c>
      <c r="G223" s="324">
        <v>172.62</v>
      </c>
      <c r="H223" s="324">
        <v>189.68</v>
      </c>
      <c r="I223" s="324">
        <v>206.76</v>
      </c>
      <c r="J223" s="324">
        <v>223.79</v>
      </c>
      <c r="K223" s="324">
        <v>240.73</v>
      </c>
      <c r="L223" s="324">
        <v>257.76</v>
      </c>
      <c r="M223" s="324">
        <v>274.83</v>
      </c>
      <c r="N223" s="339" t="s">
        <v>681</v>
      </c>
      <c r="O223" s="340" t="s">
        <v>681</v>
      </c>
      <c r="P223" s="340" t="s">
        <v>681</v>
      </c>
      <c r="Q223" s="340" t="s">
        <v>681</v>
      </c>
      <c r="R223" s="340" t="s">
        <v>681</v>
      </c>
      <c r="S223" s="340" t="s">
        <v>681</v>
      </c>
      <c r="T223" s="340" t="s">
        <v>681</v>
      </c>
      <c r="U223" s="341" t="s">
        <v>681</v>
      </c>
    </row>
    <row r="224" spans="2:21" s="259" customFormat="1" ht="15.75" customHeight="1" x14ac:dyDescent="0.2">
      <c r="B224" s="321">
        <v>2.9</v>
      </c>
      <c r="C224" s="322">
        <v>106.54</v>
      </c>
      <c r="D224" s="322">
        <v>123.86</v>
      </c>
      <c r="E224" s="322">
        <v>141.22</v>
      </c>
      <c r="F224" s="322">
        <v>158.6</v>
      </c>
      <c r="G224" s="322">
        <v>176.09</v>
      </c>
      <c r="H224" s="322">
        <v>193.45</v>
      </c>
      <c r="I224" s="322">
        <v>210.79</v>
      </c>
      <c r="J224" s="322">
        <v>228.28</v>
      </c>
      <c r="K224" s="322">
        <v>245.63</v>
      </c>
      <c r="L224" s="322">
        <v>262.95999999999998</v>
      </c>
      <c r="M224" s="322">
        <v>280.33999999999997</v>
      </c>
      <c r="N224" s="339" t="s">
        <v>681</v>
      </c>
      <c r="O224" s="340" t="s">
        <v>681</v>
      </c>
      <c r="P224" s="340" t="s">
        <v>681</v>
      </c>
      <c r="Q224" s="340" t="s">
        <v>681</v>
      </c>
      <c r="R224" s="340" t="s">
        <v>681</v>
      </c>
      <c r="S224" s="340" t="s">
        <v>681</v>
      </c>
      <c r="T224" s="340" t="s">
        <v>681</v>
      </c>
      <c r="U224" s="341" t="s">
        <v>681</v>
      </c>
    </row>
    <row r="225" spans="2:21" s="259" customFormat="1" ht="15.75" customHeight="1" x14ac:dyDescent="0.2">
      <c r="B225" s="321">
        <v>3</v>
      </c>
      <c r="C225" s="324">
        <v>108.44</v>
      </c>
      <c r="D225" s="324">
        <v>126.12</v>
      </c>
      <c r="E225" s="324">
        <v>143.82</v>
      </c>
      <c r="F225" s="324">
        <v>161.6</v>
      </c>
      <c r="G225" s="324">
        <v>179.43</v>
      </c>
      <c r="H225" s="324">
        <v>197.2</v>
      </c>
      <c r="I225" s="324">
        <v>215.02</v>
      </c>
      <c r="J225" s="324">
        <v>232.6</v>
      </c>
      <c r="K225" s="324">
        <v>250.39</v>
      </c>
      <c r="L225" s="324">
        <v>268.18</v>
      </c>
      <c r="M225" s="324">
        <v>285.95999999999998</v>
      </c>
      <c r="N225" s="339" t="s">
        <v>681</v>
      </c>
      <c r="O225" s="340" t="s">
        <v>681</v>
      </c>
      <c r="P225" s="340" t="s">
        <v>681</v>
      </c>
      <c r="Q225" s="340" t="s">
        <v>681</v>
      </c>
      <c r="R225" s="340" t="s">
        <v>681</v>
      </c>
      <c r="S225" s="340" t="s">
        <v>681</v>
      </c>
      <c r="T225" s="340" t="s">
        <v>681</v>
      </c>
      <c r="U225" s="341" t="s">
        <v>681</v>
      </c>
    </row>
    <row r="226" spans="2:21" s="259" customFormat="1" ht="15.75" customHeight="1" x14ac:dyDescent="0.2">
      <c r="B226" s="321">
        <v>3.1</v>
      </c>
      <c r="C226" s="322">
        <v>110.18</v>
      </c>
      <c r="D226" s="322">
        <v>128.38999999999999</v>
      </c>
      <c r="E226" s="322">
        <v>146.47</v>
      </c>
      <c r="F226" s="322">
        <v>164.66</v>
      </c>
      <c r="G226" s="322">
        <v>182.73</v>
      </c>
      <c r="H226" s="322">
        <v>200.81</v>
      </c>
      <c r="I226" s="322">
        <v>219.01</v>
      </c>
      <c r="J226" s="322">
        <v>237.09</v>
      </c>
      <c r="K226" s="322">
        <v>255.32</v>
      </c>
      <c r="L226" s="322">
        <v>273.37</v>
      </c>
      <c r="M226" s="322">
        <v>291.58999999999997</v>
      </c>
      <c r="N226" s="339" t="s">
        <v>681</v>
      </c>
      <c r="O226" s="340" t="s">
        <v>681</v>
      </c>
      <c r="P226" s="340" t="s">
        <v>681</v>
      </c>
      <c r="Q226" s="340" t="s">
        <v>681</v>
      </c>
      <c r="R226" s="340" t="s">
        <v>681</v>
      </c>
      <c r="S226" s="340" t="s">
        <v>681</v>
      </c>
      <c r="T226" s="340" t="s">
        <v>681</v>
      </c>
      <c r="U226" s="341" t="s">
        <v>681</v>
      </c>
    </row>
    <row r="227" spans="2:21" s="259" customFormat="1" ht="15.75" customHeight="1" x14ac:dyDescent="0.2">
      <c r="B227" s="321">
        <v>3.2</v>
      </c>
      <c r="C227" s="324">
        <v>112.03</v>
      </c>
      <c r="D227" s="324">
        <v>130.56</v>
      </c>
      <c r="E227" s="324">
        <v>149.06</v>
      </c>
      <c r="F227" s="324">
        <v>167.58</v>
      </c>
      <c r="G227" s="324">
        <v>186.06</v>
      </c>
      <c r="H227" s="324">
        <v>204.56</v>
      </c>
      <c r="I227" s="324">
        <v>223.06</v>
      </c>
      <c r="J227" s="324">
        <v>241.58</v>
      </c>
      <c r="K227" s="324">
        <v>260.08</v>
      </c>
      <c r="L227" s="324">
        <v>278.61</v>
      </c>
      <c r="M227" s="324">
        <v>297.04000000000002</v>
      </c>
      <c r="N227" s="339" t="s">
        <v>681</v>
      </c>
      <c r="O227" s="340" t="s">
        <v>681</v>
      </c>
      <c r="P227" s="340" t="s">
        <v>681</v>
      </c>
      <c r="Q227" s="340" t="s">
        <v>681</v>
      </c>
      <c r="R227" s="340" t="s">
        <v>681</v>
      </c>
      <c r="S227" s="340" t="s">
        <v>681</v>
      </c>
      <c r="T227" s="340" t="s">
        <v>681</v>
      </c>
      <c r="U227" s="341" t="s">
        <v>681</v>
      </c>
    </row>
    <row r="228" spans="2:21" s="259" customFormat="1" ht="15.75" customHeight="1" x14ac:dyDescent="0.2">
      <c r="B228" s="321">
        <v>3.3</v>
      </c>
      <c r="C228" s="322">
        <v>113.94</v>
      </c>
      <c r="D228" s="322">
        <v>132.86000000000001</v>
      </c>
      <c r="E228" s="322">
        <v>151.65</v>
      </c>
      <c r="F228" s="322">
        <v>170.59</v>
      </c>
      <c r="G228" s="322">
        <v>189.41</v>
      </c>
      <c r="H228" s="322">
        <v>208.34</v>
      </c>
      <c r="I228" s="322">
        <v>227.28</v>
      </c>
      <c r="J228" s="322">
        <v>246.05</v>
      </c>
      <c r="K228" s="322">
        <v>265.02</v>
      </c>
      <c r="L228" s="322">
        <v>283.81</v>
      </c>
      <c r="M228" s="322">
        <v>302.70999999999998</v>
      </c>
      <c r="N228" s="339" t="s">
        <v>681</v>
      </c>
      <c r="O228" s="340" t="s">
        <v>681</v>
      </c>
      <c r="P228" s="340" t="s">
        <v>681</v>
      </c>
      <c r="Q228" s="340" t="s">
        <v>681</v>
      </c>
      <c r="R228" s="340" t="s">
        <v>681</v>
      </c>
      <c r="S228" s="340" t="s">
        <v>681</v>
      </c>
      <c r="T228" s="340" t="s">
        <v>681</v>
      </c>
      <c r="U228" s="341" t="s">
        <v>681</v>
      </c>
    </row>
    <row r="229" spans="2:21" s="259" customFormat="1" ht="15.75" customHeight="1" x14ac:dyDescent="0.2">
      <c r="B229" s="321">
        <v>3.4</v>
      </c>
      <c r="C229" s="324">
        <v>115.8</v>
      </c>
      <c r="D229" s="324">
        <v>135.04</v>
      </c>
      <c r="E229" s="324">
        <v>154.38999999999999</v>
      </c>
      <c r="F229" s="324">
        <v>173.64</v>
      </c>
      <c r="G229" s="324">
        <v>192.84</v>
      </c>
      <c r="H229" s="324">
        <v>212.08</v>
      </c>
      <c r="I229" s="324">
        <v>231.31</v>
      </c>
      <c r="J229" s="324">
        <v>250.54</v>
      </c>
      <c r="K229" s="324">
        <v>269.76</v>
      </c>
      <c r="L229" s="324">
        <v>288.99</v>
      </c>
      <c r="M229" s="324">
        <v>308.20999999999998</v>
      </c>
      <c r="N229" s="339" t="s">
        <v>681</v>
      </c>
      <c r="O229" s="340" t="s">
        <v>681</v>
      </c>
      <c r="P229" s="340" t="s">
        <v>681</v>
      </c>
      <c r="Q229" s="340" t="s">
        <v>681</v>
      </c>
      <c r="R229" s="340" t="s">
        <v>681</v>
      </c>
      <c r="S229" s="340" t="s">
        <v>681</v>
      </c>
      <c r="T229" s="340" t="s">
        <v>681</v>
      </c>
      <c r="U229" s="341" t="s">
        <v>681</v>
      </c>
    </row>
    <row r="230" spans="2:21" s="259" customFormat="1" ht="15.75" customHeight="1" x14ac:dyDescent="0.2">
      <c r="B230" s="321">
        <v>3.5</v>
      </c>
      <c r="C230" s="322">
        <v>117.66</v>
      </c>
      <c r="D230" s="322">
        <v>137.36000000000001</v>
      </c>
      <c r="E230" s="322">
        <v>157.01</v>
      </c>
      <c r="F230" s="322">
        <v>176.52</v>
      </c>
      <c r="G230" s="322">
        <v>196.17</v>
      </c>
      <c r="H230" s="322">
        <v>215.83</v>
      </c>
      <c r="I230" s="322">
        <v>235.38</v>
      </c>
      <c r="J230" s="322">
        <v>254.99</v>
      </c>
      <c r="K230" s="322">
        <v>274.68</v>
      </c>
      <c r="L230" s="322">
        <v>294.19</v>
      </c>
      <c r="M230" s="322">
        <v>313.85000000000002</v>
      </c>
      <c r="N230" s="339" t="s">
        <v>681</v>
      </c>
      <c r="O230" s="340" t="s">
        <v>681</v>
      </c>
      <c r="P230" s="340" t="s">
        <v>681</v>
      </c>
      <c r="Q230" s="340" t="s">
        <v>681</v>
      </c>
      <c r="R230" s="340" t="s">
        <v>681</v>
      </c>
      <c r="S230" s="340" t="s">
        <v>681</v>
      </c>
      <c r="T230" s="340" t="s">
        <v>681</v>
      </c>
      <c r="U230" s="341" t="s">
        <v>681</v>
      </c>
    </row>
    <row r="231" spans="2:21" s="259" customFormat="1" ht="15.75" customHeight="1" x14ac:dyDescent="0.2">
      <c r="B231" s="321">
        <v>3.6</v>
      </c>
      <c r="C231" s="324">
        <v>119.56</v>
      </c>
      <c r="D231" s="324">
        <v>139.51</v>
      </c>
      <c r="E231" s="324">
        <v>159.62</v>
      </c>
      <c r="F231" s="324">
        <v>179.57</v>
      </c>
      <c r="G231" s="324">
        <v>199.51</v>
      </c>
      <c r="H231" s="324">
        <v>219.48</v>
      </c>
      <c r="I231" s="324">
        <v>239.55</v>
      </c>
      <c r="J231" s="324">
        <v>259.51</v>
      </c>
      <c r="K231" s="324">
        <v>279.45999999999998</v>
      </c>
      <c r="L231" s="324">
        <v>299.43</v>
      </c>
      <c r="M231" s="324">
        <v>319.36</v>
      </c>
      <c r="N231" s="339" t="s">
        <v>681</v>
      </c>
      <c r="O231" s="340" t="s">
        <v>681</v>
      </c>
      <c r="P231" s="340" t="s">
        <v>681</v>
      </c>
      <c r="Q231" s="340" t="s">
        <v>681</v>
      </c>
      <c r="R231" s="340" t="s">
        <v>681</v>
      </c>
      <c r="S231" s="340" t="s">
        <v>681</v>
      </c>
      <c r="T231" s="340" t="s">
        <v>681</v>
      </c>
      <c r="U231" s="341" t="s">
        <v>681</v>
      </c>
    </row>
    <row r="232" spans="2:21" s="259" customFormat="1" ht="15.75" customHeight="1" x14ac:dyDescent="0.2">
      <c r="B232" s="321">
        <v>3.7</v>
      </c>
      <c r="C232" s="322">
        <v>121.43</v>
      </c>
      <c r="D232" s="322">
        <v>141.81</v>
      </c>
      <c r="E232" s="322">
        <v>162.22</v>
      </c>
      <c r="F232" s="322">
        <v>182.55</v>
      </c>
      <c r="G232" s="322">
        <v>202.83</v>
      </c>
      <c r="H232" s="322">
        <v>223.24</v>
      </c>
      <c r="I232" s="322">
        <v>243.63</v>
      </c>
      <c r="J232" s="322">
        <v>264</v>
      </c>
      <c r="K232" s="322">
        <v>284.22000000000003</v>
      </c>
      <c r="L232" s="322">
        <v>304.62</v>
      </c>
      <c r="M232" s="322">
        <v>324.99</v>
      </c>
      <c r="N232" s="339" t="s">
        <v>681</v>
      </c>
      <c r="O232" s="340" t="s">
        <v>681</v>
      </c>
      <c r="P232" s="340" t="s">
        <v>681</v>
      </c>
      <c r="Q232" s="340" t="s">
        <v>681</v>
      </c>
      <c r="R232" s="340" t="s">
        <v>681</v>
      </c>
      <c r="S232" s="340" t="s">
        <v>681</v>
      </c>
      <c r="T232" s="340" t="s">
        <v>681</v>
      </c>
      <c r="U232" s="341" t="s">
        <v>681</v>
      </c>
    </row>
    <row r="233" spans="2:21" s="259" customFormat="1" ht="15.75" customHeight="1" x14ac:dyDescent="0.2">
      <c r="B233" s="321">
        <v>3.8</v>
      </c>
      <c r="C233" s="324">
        <v>123.33</v>
      </c>
      <c r="D233" s="324">
        <v>143.99</v>
      </c>
      <c r="E233" s="324">
        <v>164.8</v>
      </c>
      <c r="F233" s="324">
        <v>185.51</v>
      </c>
      <c r="G233" s="324">
        <v>206.16</v>
      </c>
      <c r="H233" s="324">
        <v>226.98</v>
      </c>
      <c r="I233" s="324">
        <v>247.65</v>
      </c>
      <c r="J233" s="324">
        <v>268.45999999999998</v>
      </c>
      <c r="K233" s="324">
        <v>289.14999999999998</v>
      </c>
      <c r="L233" s="324">
        <v>309.82</v>
      </c>
      <c r="M233" s="324">
        <v>330.65</v>
      </c>
      <c r="N233" s="339" t="s">
        <v>681</v>
      </c>
      <c r="O233" s="340" t="s">
        <v>681</v>
      </c>
      <c r="P233" s="340" t="s">
        <v>681</v>
      </c>
      <c r="Q233" s="340" t="s">
        <v>681</v>
      </c>
      <c r="R233" s="340" t="s">
        <v>681</v>
      </c>
      <c r="S233" s="340" t="s">
        <v>681</v>
      </c>
      <c r="T233" s="340" t="s">
        <v>681</v>
      </c>
      <c r="U233" s="341" t="s">
        <v>681</v>
      </c>
    </row>
    <row r="234" spans="2:21" s="259" customFormat="1" ht="15.75" customHeight="1" x14ac:dyDescent="0.2">
      <c r="B234" s="321">
        <v>3.9</v>
      </c>
      <c r="C234" s="322">
        <v>125.19</v>
      </c>
      <c r="D234" s="322">
        <v>146.29</v>
      </c>
      <c r="E234" s="322">
        <v>167.38</v>
      </c>
      <c r="F234" s="322">
        <v>188.51</v>
      </c>
      <c r="G234" s="322">
        <v>209.66</v>
      </c>
      <c r="H234" s="322">
        <v>230.78</v>
      </c>
      <c r="I234" s="322">
        <v>251.71</v>
      </c>
      <c r="J234" s="322">
        <v>272.82</v>
      </c>
      <c r="K234" s="322">
        <v>293.89999999999998</v>
      </c>
      <c r="L234" s="322">
        <v>315.02999999999997</v>
      </c>
      <c r="M234" s="322">
        <v>336.12</v>
      </c>
      <c r="N234" s="339" t="s">
        <v>681</v>
      </c>
      <c r="O234" s="340" t="s">
        <v>681</v>
      </c>
      <c r="P234" s="340" t="s">
        <v>681</v>
      </c>
      <c r="Q234" s="340" t="s">
        <v>681</v>
      </c>
      <c r="R234" s="340" t="s">
        <v>681</v>
      </c>
      <c r="S234" s="340" t="s">
        <v>681</v>
      </c>
      <c r="T234" s="340" t="s">
        <v>681</v>
      </c>
      <c r="U234" s="341" t="s">
        <v>681</v>
      </c>
    </row>
    <row r="235" spans="2:21" s="259" customFormat="1" ht="15.75" customHeight="1" x14ac:dyDescent="0.2">
      <c r="B235" s="321">
        <v>4</v>
      </c>
      <c r="C235" s="324">
        <v>127.09</v>
      </c>
      <c r="D235" s="324">
        <v>148.6</v>
      </c>
      <c r="E235" s="324">
        <v>170.06</v>
      </c>
      <c r="F235" s="324">
        <v>191.39</v>
      </c>
      <c r="G235" s="324">
        <v>212.94</v>
      </c>
      <c r="H235" s="324">
        <v>234.36</v>
      </c>
      <c r="I235" s="324">
        <v>255.9</v>
      </c>
      <c r="J235" s="324">
        <v>277.3</v>
      </c>
      <c r="K235" s="324">
        <v>298.86</v>
      </c>
      <c r="L235" s="324">
        <v>320.22000000000003</v>
      </c>
      <c r="M235" s="324">
        <v>341.79</v>
      </c>
      <c r="N235" s="342" t="s">
        <v>681</v>
      </c>
      <c r="O235" s="343" t="s">
        <v>681</v>
      </c>
      <c r="P235" s="343" t="s">
        <v>681</v>
      </c>
      <c r="Q235" s="343" t="s">
        <v>681</v>
      </c>
      <c r="R235" s="343" t="s">
        <v>681</v>
      </c>
      <c r="S235" s="343" t="s">
        <v>681</v>
      </c>
      <c r="T235" s="343" t="s">
        <v>681</v>
      </c>
      <c r="U235" s="344" t="s">
        <v>681</v>
      </c>
    </row>
    <row r="236" spans="2:21" s="259" customFormat="1" ht="15.75" customHeight="1" x14ac:dyDescent="0.2"/>
    <row r="237" spans="2:21" s="259" customFormat="1" ht="15.75" customHeight="1" x14ac:dyDescent="0.2">
      <c r="B237" s="316" t="s">
        <v>450</v>
      </c>
      <c r="C237" s="317"/>
      <c r="D237" s="317"/>
      <c r="E237" s="317"/>
      <c r="F237" s="317"/>
      <c r="G237" s="317"/>
      <c r="H237" s="317"/>
      <c r="I237" s="317"/>
      <c r="J237" s="317"/>
      <c r="K237" s="317"/>
      <c r="L237" s="317"/>
      <c r="M237" s="317"/>
      <c r="N237" s="317"/>
      <c r="O237" s="317"/>
      <c r="P237" s="317"/>
      <c r="Q237" s="317"/>
      <c r="R237" s="317"/>
      <c r="S237" s="317"/>
      <c r="T237" s="317"/>
      <c r="U237" s="318"/>
    </row>
    <row r="238" spans="2:21" s="259" customFormat="1" ht="15.75" customHeight="1" x14ac:dyDescent="0.2">
      <c r="B238" s="319"/>
      <c r="C238" s="320">
        <v>0.5</v>
      </c>
      <c r="D238" s="320">
        <v>0.6</v>
      </c>
      <c r="E238" s="320">
        <v>0.7</v>
      </c>
      <c r="F238" s="320">
        <v>0.8</v>
      </c>
      <c r="G238" s="320">
        <v>0.9</v>
      </c>
      <c r="H238" s="321">
        <v>1</v>
      </c>
      <c r="I238" s="320">
        <v>1.1000000000000001</v>
      </c>
      <c r="J238" s="320">
        <v>1.2</v>
      </c>
      <c r="K238" s="320">
        <v>1.3</v>
      </c>
      <c r="L238" s="320">
        <v>1.4</v>
      </c>
      <c r="M238" s="320">
        <v>1.5</v>
      </c>
      <c r="N238" s="320">
        <v>1.6</v>
      </c>
      <c r="O238" s="320">
        <v>1.7</v>
      </c>
      <c r="P238" s="320">
        <v>1.8</v>
      </c>
      <c r="Q238" s="320">
        <v>1.9</v>
      </c>
      <c r="R238" s="320">
        <v>2</v>
      </c>
      <c r="S238" s="320">
        <v>2.1</v>
      </c>
      <c r="T238" s="320">
        <v>2.2000000000000002</v>
      </c>
      <c r="U238" s="320">
        <v>2.2999999999999998</v>
      </c>
    </row>
    <row r="239" spans="2:21" s="259" customFormat="1" ht="15.75" customHeight="1" x14ac:dyDescent="0.2">
      <c r="B239" s="321">
        <v>0.5</v>
      </c>
      <c r="C239" s="322">
        <v>67.930000000000007</v>
      </c>
      <c r="D239" s="322">
        <v>74.59</v>
      </c>
      <c r="E239" s="322">
        <v>83.85</v>
      </c>
      <c r="F239" s="322">
        <v>93.12</v>
      </c>
      <c r="G239" s="322">
        <v>102.23</v>
      </c>
      <c r="H239" s="322">
        <v>111.45</v>
      </c>
      <c r="I239" s="322">
        <v>120.58</v>
      </c>
      <c r="J239" s="322">
        <v>129.81</v>
      </c>
      <c r="K239" s="322">
        <v>139.07</v>
      </c>
      <c r="L239" s="322">
        <v>148.19999999999999</v>
      </c>
      <c r="M239" s="322">
        <v>157.44</v>
      </c>
      <c r="N239" s="322">
        <v>166.71</v>
      </c>
      <c r="O239" s="322">
        <v>175.82</v>
      </c>
      <c r="P239" s="322">
        <v>185.04</v>
      </c>
      <c r="Q239" s="322">
        <v>194.15</v>
      </c>
      <c r="R239" s="322">
        <v>203.4</v>
      </c>
      <c r="S239" s="322">
        <v>212.64</v>
      </c>
      <c r="T239" s="322">
        <v>221.78</v>
      </c>
      <c r="U239" s="322">
        <v>231.01</v>
      </c>
    </row>
    <row r="240" spans="2:21" s="259" customFormat="1" ht="15.75" customHeight="1" x14ac:dyDescent="0.2">
      <c r="B240" s="321">
        <v>0.6</v>
      </c>
      <c r="C240" s="324">
        <v>69</v>
      </c>
      <c r="D240" s="324">
        <v>77.34</v>
      </c>
      <c r="E240" s="324">
        <v>87.02</v>
      </c>
      <c r="F240" s="324">
        <v>96.73</v>
      </c>
      <c r="G240" s="324">
        <v>106.26</v>
      </c>
      <c r="H240" s="324">
        <v>115.92</v>
      </c>
      <c r="I240" s="324">
        <v>125.64</v>
      </c>
      <c r="J240" s="324">
        <v>135.32</v>
      </c>
      <c r="K240" s="324">
        <v>144.87</v>
      </c>
      <c r="L240" s="324">
        <v>154.54</v>
      </c>
      <c r="M240" s="324">
        <v>164.27</v>
      </c>
      <c r="N240" s="324">
        <v>173.95</v>
      </c>
      <c r="O240" s="324">
        <v>183.47</v>
      </c>
      <c r="P240" s="324">
        <v>193.16</v>
      </c>
      <c r="Q240" s="324">
        <v>202.83</v>
      </c>
      <c r="R240" s="324">
        <v>212.52</v>
      </c>
      <c r="S240" s="324">
        <v>222.08</v>
      </c>
      <c r="T240" s="324">
        <v>231.73</v>
      </c>
      <c r="U240" s="324">
        <v>241.43</v>
      </c>
    </row>
    <row r="241" spans="2:21" s="259" customFormat="1" ht="15.75" customHeight="1" x14ac:dyDescent="0.2">
      <c r="B241" s="321">
        <v>0.7</v>
      </c>
      <c r="C241" s="322">
        <v>71.37</v>
      </c>
      <c r="D241" s="322">
        <v>80.09</v>
      </c>
      <c r="E241" s="322">
        <v>90.18</v>
      </c>
      <c r="F241" s="322">
        <v>100.32</v>
      </c>
      <c r="G241" s="322">
        <v>110.47</v>
      </c>
      <c r="H241" s="322">
        <v>120.44</v>
      </c>
      <c r="I241" s="322">
        <v>130.56</v>
      </c>
      <c r="J241" s="322">
        <v>140.66</v>
      </c>
      <c r="K241" s="322">
        <v>150.80000000000001</v>
      </c>
      <c r="L241" s="322">
        <v>160.9</v>
      </c>
      <c r="M241" s="322">
        <v>171.03</v>
      </c>
      <c r="N241" s="322">
        <v>181.16</v>
      </c>
      <c r="O241" s="322">
        <v>191.12</v>
      </c>
      <c r="P241" s="322">
        <v>201.27</v>
      </c>
      <c r="Q241" s="322">
        <v>211.38</v>
      </c>
      <c r="R241" s="322">
        <v>221.5</v>
      </c>
      <c r="S241" s="322">
        <v>231.61</v>
      </c>
      <c r="T241" s="322">
        <v>241.73</v>
      </c>
      <c r="U241" s="322">
        <v>251.84</v>
      </c>
    </row>
    <row r="242" spans="2:21" s="259" customFormat="1" ht="15.75" customHeight="1" x14ac:dyDescent="0.2">
      <c r="B242" s="321">
        <v>0.8</v>
      </c>
      <c r="C242" s="324">
        <v>72.28</v>
      </c>
      <c r="D242" s="324">
        <v>82.83</v>
      </c>
      <c r="E242" s="324">
        <v>93.39</v>
      </c>
      <c r="F242" s="324">
        <v>103.92</v>
      </c>
      <c r="G242" s="324">
        <v>114.49</v>
      </c>
      <c r="H242" s="324">
        <v>125.06</v>
      </c>
      <c r="I242" s="324">
        <v>135.63</v>
      </c>
      <c r="J242" s="324">
        <v>146.16</v>
      </c>
      <c r="K242" s="324">
        <v>156.72</v>
      </c>
      <c r="L242" s="324">
        <v>167.25</v>
      </c>
      <c r="M242" s="324">
        <v>177.78</v>
      </c>
      <c r="N242" s="324">
        <v>188.41</v>
      </c>
      <c r="O242" s="324">
        <v>198.91</v>
      </c>
      <c r="P242" s="324">
        <v>209.48</v>
      </c>
      <c r="Q242" s="324">
        <v>220.02</v>
      </c>
      <c r="R242" s="324">
        <v>230.59</v>
      </c>
      <c r="S242" s="324">
        <v>241.15</v>
      </c>
      <c r="T242" s="324">
        <v>251.55</v>
      </c>
      <c r="U242" s="324">
        <v>262.08999999999997</v>
      </c>
    </row>
    <row r="243" spans="2:21" s="259" customFormat="1" ht="15.75" customHeight="1" x14ac:dyDescent="0.2">
      <c r="B243" s="321">
        <v>0.9</v>
      </c>
      <c r="C243" s="322">
        <v>74.59</v>
      </c>
      <c r="D243" s="322">
        <v>85.58</v>
      </c>
      <c r="E243" s="322">
        <v>96.57</v>
      </c>
      <c r="F243" s="322">
        <v>107.59</v>
      </c>
      <c r="G243" s="322">
        <v>118.56</v>
      </c>
      <c r="H243" s="322">
        <v>129.53</v>
      </c>
      <c r="I243" s="322">
        <v>140.51</v>
      </c>
      <c r="J243" s="322">
        <v>151.51</v>
      </c>
      <c r="K243" s="322">
        <v>162.47</v>
      </c>
      <c r="L243" s="322">
        <v>173.64</v>
      </c>
      <c r="M243" s="322">
        <v>184.62</v>
      </c>
      <c r="N243" s="322">
        <v>195.61</v>
      </c>
      <c r="O243" s="322">
        <v>206.57</v>
      </c>
      <c r="P243" s="322">
        <v>217.56</v>
      </c>
      <c r="Q243" s="322">
        <v>228.55</v>
      </c>
      <c r="R243" s="322">
        <v>239.55</v>
      </c>
      <c r="S243" s="322">
        <v>250.54</v>
      </c>
      <c r="T243" s="322">
        <v>261.52999999999997</v>
      </c>
      <c r="U243" s="322">
        <v>272.5</v>
      </c>
    </row>
    <row r="244" spans="2:21" s="259" customFormat="1" ht="15.75" customHeight="1" x14ac:dyDescent="0.2">
      <c r="B244" s="321">
        <v>1</v>
      </c>
      <c r="C244" s="324">
        <v>79.819999999999993</v>
      </c>
      <c r="D244" s="324">
        <v>91.87</v>
      </c>
      <c r="E244" s="324">
        <v>103.72</v>
      </c>
      <c r="F244" s="324">
        <v>113.4</v>
      </c>
      <c r="G244" s="324">
        <v>125.06</v>
      </c>
      <c r="H244" s="324">
        <v>136.71</v>
      </c>
      <c r="I244" s="324">
        <v>145.61000000000001</v>
      </c>
      <c r="J244" s="324">
        <v>157.01</v>
      </c>
      <c r="K244" s="324">
        <v>168.43</v>
      </c>
      <c r="L244" s="324">
        <v>179.86</v>
      </c>
      <c r="M244" s="324">
        <v>191.26</v>
      </c>
      <c r="N244" s="324">
        <v>202.83</v>
      </c>
      <c r="O244" s="324">
        <v>214.25</v>
      </c>
      <c r="P244" s="324">
        <v>225.66</v>
      </c>
      <c r="Q244" s="324">
        <v>237.09</v>
      </c>
      <c r="R244" s="324">
        <v>248.5</v>
      </c>
      <c r="S244" s="324">
        <v>260.08</v>
      </c>
      <c r="T244" s="324">
        <v>271.52999999999997</v>
      </c>
      <c r="U244" s="324">
        <v>282.91000000000003</v>
      </c>
    </row>
    <row r="245" spans="2:21" s="259" customFormat="1" ht="15.75" customHeight="1" x14ac:dyDescent="0.2">
      <c r="B245" s="321">
        <v>1.1000000000000001</v>
      </c>
      <c r="C245" s="322">
        <v>82.24</v>
      </c>
      <c r="D245" s="322">
        <v>94.74</v>
      </c>
      <c r="E245" s="322">
        <v>107.05</v>
      </c>
      <c r="F245" s="322">
        <v>117.1</v>
      </c>
      <c r="G245" s="322">
        <v>129.32</v>
      </c>
      <c r="H245" s="322">
        <v>141.41</v>
      </c>
      <c r="I245" s="322">
        <v>150.47999999999999</v>
      </c>
      <c r="J245" s="322">
        <v>162.35</v>
      </c>
      <c r="K245" s="322">
        <v>174.32</v>
      </c>
      <c r="L245" s="322">
        <v>186.2</v>
      </c>
      <c r="M245" s="322">
        <v>198.08</v>
      </c>
      <c r="N245" s="322">
        <v>210.05</v>
      </c>
      <c r="O245" s="322">
        <v>221.91</v>
      </c>
      <c r="P245" s="322">
        <v>233.77</v>
      </c>
      <c r="Q245" s="322">
        <v>245.76</v>
      </c>
      <c r="R245" s="322">
        <v>257.62</v>
      </c>
      <c r="S245" s="322">
        <v>269.47000000000003</v>
      </c>
      <c r="T245" s="322">
        <v>281.47000000000003</v>
      </c>
      <c r="U245" s="322">
        <v>293.35000000000002</v>
      </c>
    </row>
    <row r="246" spans="2:21" s="259" customFormat="1" ht="15.75" customHeight="1" x14ac:dyDescent="0.2">
      <c r="B246" s="321">
        <v>1.2</v>
      </c>
      <c r="C246" s="324">
        <v>84.65</v>
      </c>
      <c r="D246" s="324">
        <v>97.42</v>
      </c>
      <c r="E246" s="324">
        <v>110.37</v>
      </c>
      <c r="F246" s="324">
        <v>120.77</v>
      </c>
      <c r="G246" s="324">
        <v>133.49</v>
      </c>
      <c r="H246" s="324">
        <v>145.97999999999999</v>
      </c>
      <c r="I246" s="324">
        <v>155.58000000000001</v>
      </c>
      <c r="J246" s="324">
        <v>167.86</v>
      </c>
      <c r="K246" s="324">
        <v>180.12</v>
      </c>
      <c r="L246" s="324">
        <v>192.55</v>
      </c>
      <c r="M246" s="324">
        <v>204.86</v>
      </c>
      <c r="N246" s="324">
        <v>217.31</v>
      </c>
      <c r="O246" s="324">
        <v>229.59</v>
      </c>
      <c r="P246" s="324">
        <v>242.01</v>
      </c>
      <c r="Q246" s="324">
        <v>254.31</v>
      </c>
      <c r="R246" s="324">
        <v>266.57</v>
      </c>
      <c r="S246" s="324">
        <v>279.06</v>
      </c>
      <c r="T246" s="324">
        <v>291.31</v>
      </c>
      <c r="U246" s="324">
        <v>303.73</v>
      </c>
    </row>
    <row r="247" spans="2:21" s="259" customFormat="1" ht="15.75" customHeight="1" x14ac:dyDescent="0.2">
      <c r="B247" s="321">
        <v>1.3</v>
      </c>
      <c r="C247" s="322">
        <v>87.02</v>
      </c>
      <c r="D247" s="322">
        <v>101.22</v>
      </c>
      <c r="E247" s="322">
        <v>114.79</v>
      </c>
      <c r="F247" s="322">
        <v>126.89</v>
      </c>
      <c r="G247" s="322">
        <v>140.30000000000001</v>
      </c>
      <c r="H247" s="322">
        <v>153.66999999999999</v>
      </c>
      <c r="I247" s="322">
        <v>160.49</v>
      </c>
      <c r="J247" s="322">
        <v>173.32</v>
      </c>
      <c r="K247" s="322">
        <v>186.06</v>
      </c>
      <c r="L247" s="322">
        <v>198.91</v>
      </c>
      <c r="M247" s="322">
        <v>211.64</v>
      </c>
      <c r="N247" s="322">
        <v>224.52</v>
      </c>
      <c r="O247" s="322">
        <v>237.26</v>
      </c>
      <c r="P247" s="322">
        <v>250.1</v>
      </c>
      <c r="Q247" s="322">
        <v>262.82</v>
      </c>
      <c r="R247" s="322">
        <v>275.69</v>
      </c>
      <c r="S247" s="322">
        <v>288.42</v>
      </c>
      <c r="T247" s="322">
        <v>301.3</v>
      </c>
      <c r="U247" s="322">
        <v>314.14999999999998</v>
      </c>
    </row>
    <row r="248" spans="2:21" s="259" customFormat="1" ht="15.75" customHeight="1" x14ac:dyDescent="0.2">
      <c r="B248" s="321">
        <v>1.4</v>
      </c>
      <c r="C248" s="324">
        <v>89.46</v>
      </c>
      <c r="D248" s="324">
        <v>104.13</v>
      </c>
      <c r="E248" s="324">
        <v>118.1</v>
      </c>
      <c r="F248" s="324">
        <v>130.81</v>
      </c>
      <c r="G248" s="324">
        <v>144.47999999999999</v>
      </c>
      <c r="H248" s="324">
        <v>155.26</v>
      </c>
      <c r="I248" s="324">
        <v>165.55</v>
      </c>
      <c r="J248" s="324">
        <v>178.68</v>
      </c>
      <c r="K248" s="324">
        <v>191.97</v>
      </c>
      <c r="L248" s="324">
        <v>205.14</v>
      </c>
      <c r="M248" s="324">
        <v>218.44</v>
      </c>
      <c r="N248" s="324">
        <v>231.73</v>
      </c>
      <c r="O248" s="324">
        <v>244.93</v>
      </c>
      <c r="P248" s="324">
        <v>258.2</v>
      </c>
      <c r="Q248" s="324">
        <v>271.52999999999997</v>
      </c>
      <c r="R248" s="324">
        <v>284.64999999999998</v>
      </c>
      <c r="S248" s="324">
        <v>297.94</v>
      </c>
      <c r="T248" s="324">
        <v>311.27999999999997</v>
      </c>
      <c r="U248" s="324">
        <v>324.43</v>
      </c>
    </row>
    <row r="249" spans="2:21" s="259" customFormat="1" ht="15.75" customHeight="1" x14ac:dyDescent="0.2">
      <c r="B249" s="321">
        <v>1.5</v>
      </c>
      <c r="C249" s="322">
        <v>91.72</v>
      </c>
      <c r="D249" s="322">
        <v>106.02</v>
      </c>
      <c r="E249" s="322">
        <v>120.27</v>
      </c>
      <c r="F249" s="322">
        <v>134.57</v>
      </c>
      <c r="G249" s="322">
        <v>145.84</v>
      </c>
      <c r="H249" s="322">
        <v>159.82</v>
      </c>
      <c r="I249" s="322">
        <v>170.43</v>
      </c>
      <c r="J249" s="322">
        <v>184.2</v>
      </c>
      <c r="K249" s="322">
        <v>197.77</v>
      </c>
      <c r="L249" s="322">
        <v>211.53</v>
      </c>
      <c r="M249" s="322">
        <v>225.27</v>
      </c>
      <c r="N249" s="322">
        <v>239.01</v>
      </c>
      <c r="O249" s="322">
        <v>252.7</v>
      </c>
      <c r="P249" s="322">
        <v>266.29000000000002</v>
      </c>
      <c r="Q249" s="322">
        <v>280.02999999999997</v>
      </c>
      <c r="R249" s="322">
        <v>293.77999999999997</v>
      </c>
      <c r="S249" s="322">
        <v>307.5</v>
      </c>
      <c r="T249" s="322">
        <v>321.12</v>
      </c>
      <c r="U249" s="322">
        <v>334.84</v>
      </c>
    </row>
    <row r="250" spans="2:21" s="259" customFormat="1" ht="15.75" customHeight="1" x14ac:dyDescent="0.2">
      <c r="B250" s="321">
        <v>1.6</v>
      </c>
      <c r="C250" s="324">
        <v>94.15</v>
      </c>
      <c r="D250" s="324">
        <v>108.86</v>
      </c>
      <c r="E250" s="324">
        <v>123.61</v>
      </c>
      <c r="F250" s="324">
        <v>138.36000000000001</v>
      </c>
      <c r="G250" s="324">
        <v>150.12</v>
      </c>
      <c r="H250" s="324">
        <v>164.61</v>
      </c>
      <c r="I250" s="324">
        <v>175.34</v>
      </c>
      <c r="J250" s="324">
        <v>189.54</v>
      </c>
      <c r="K250" s="324">
        <v>203.69</v>
      </c>
      <c r="L250" s="324">
        <v>217.88</v>
      </c>
      <c r="M250" s="324">
        <v>232.03</v>
      </c>
      <c r="N250" s="324">
        <v>246.23</v>
      </c>
      <c r="O250" s="324">
        <v>260.38</v>
      </c>
      <c r="P250" s="324">
        <v>274.57</v>
      </c>
      <c r="Q250" s="324">
        <v>288.58999999999997</v>
      </c>
      <c r="R250" s="324">
        <v>302.70999999999998</v>
      </c>
      <c r="S250" s="324">
        <v>316.91000000000003</v>
      </c>
      <c r="T250" s="324">
        <v>331.08</v>
      </c>
      <c r="U250" s="324">
        <v>345.26</v>
      </c>
    </row>
    <row r="251" spans="2:21" s="259" customFormat="1" ht="15.75" customHeight="1" x14ac:dyDescent="0.2">
      <c r="B251" s="321">
        <v>1.7</v>
      </c>
      <c r="C251" s="322">
        <v>94.67</v>
      </c>
      <c r="D251" s="322">
        <v>111.72</v>
      </c>
      <c r="E251" s="322">
        <v>126.89</v>
      </c>
      <c r="F251" s="322">
        <v>139.34</v>
      </c>
      <c r="G251" s="322">
        <v>154.21</v>
      </c>
      <c r="H251" s="322">
        <v>169.16</v>
      </c>
      <c r="I251" s="322">
        <v>180.43</v>
      </c>
      <c r="J251" s="322">
        <v>195.02</v>
      </c>
      <c r="K251" s="322">
        <v>209.66</v>
      </c>
      <c r="L251" s="322">
        <v>224.25</v>
      </c>
      <c r="M251" s="322">
        <v>238.87</v>
      </c>
      <c r="N251" s="322">
        <v>253.44</v>
      </c>
      <c r="O251" s="322">
        <v>268.04000000000002</v>
      </c>
      <c r="P251" s="322">
        <v>282.63</v>
      </c>
      <c r="Q251" s="322">
        <v>297.26</v>
      </c>
      <c r="R251" s="322">
        <v>311.85000000000002</v>
      </c>
      <c r="S251" s="322">
        <v>326.42</v>
      </c>
      <c r="T251" s="322">
        <v>341.03</v>
      </c>
      <c r="U251" s="322">
        <v>355.65</v>
      </c>
    </row>
    <row r="252" spans="2:21" s="259" customFormat="1" ht="15.75" customHeight="1" x14ac:dyDescent="0.2">
      <c r="B252" s="321">
        <v>1.8</v>
      </c>
      <c r="C252" s="324">
        <v>97.03</v>
      </c>
      <c r="D252" s="324">
        <v>112.36</v>
      </c>
      <c r="E252" s="324">
        <v>127.66</v>
      </c>
      <c r="F252" s="324">
        <v>143.02000000000001</v>
      </c>
      <c r="G252" s="324">
        <v>158.36000000000001</v>
      </c>
      <c r="H252" s="324">
        <v>173.73</v>
      </c>
      <c r="I252" s="324">
        <v>185.32</v>
      </c>
      <c r="J252" s="324">
        <v>200.38</v>
      </c>
      <c r="K252" s="324">
        <v>215.56</v>
      </c>
      <c r="L252" s="324">
        <v>230.59</v>
      </c>
      <c r="M252" s="324">
        <v>245.63</v>
      </c>
      <c r="N252" s="324">
        <v>260.64999999999998</v>
      </c>
      <c r="O252" s="324">
        <v>275.69</v>
      </c>
      <c r="P252" s="324">
        <v>290.74</v>
      </c>
      <c r="Q252" s="324">
        <v>305.76</v>
      </c>
      <c r="R252" s="324">
        <v>320.81</v>
      </c>
      <c r="S252" s="324">
        <v>335.85</v>
      </c>
      <c r="T252" s="324">
        <v>351.01</v>
      </c>
      <c r="U252" s="324">
        <v>366.04</v>
      </c>
    </row>
    <row r="253" spans="2:21" s="259" customFormat="1" ht="15.75" customHeight="1" x14ac:dyDescent="0.2">
      <c r="B253" s="321">
        <v>1.9</v>
      </c>
      <c r="C253" s="322">
        <v>99.23</v>
      </c>
      <c r="D253" s="322">
        <v>115.16</v>
      </c>
      <c r="E253" s="322">
        <v>130.94</v>
      </c>
      <c r="F253" s="322">
        <v>146.72</v>
      </c>
      <c r="G253" s="322">
        <v>162.47999999999999</v>
      </c>
      <c r="H253" s="322">
        <v>178.47</v>
      </c>
      <c r="I253" s="322">
        <v>190.41</v>
      </c>
      <c r="J253" s="322">
        <v>205.86</v>
      </c>
      <c r="K253" s="322">
        <v>221.35</v>
      </c>
      <c r="L253" s="322">
        <v>236.8</v>
      </c>
      <c r="M253" s="322">
        <v>252.38</v>
      </c>
      <c r="N253" s="322">
        <v>267.87</v>
      </c>
      <c r="O253" s="322">
        <v>283.37</v>
      </c>
      <c r="P253" s="322">
        <v>298.86</v>
      </c>
      <c r="Q253" s="322">
        <v>314.42</v>
      </c>
      <c r="R253" s="322">
        <v>329.92</v>
      </c>
      <c r="S253" s="322">
        <v>345.4</v>
      </c>
      <c r="T253" s="322">
        <v>360.86</v>
      </c>
      <c r="U253" s="322">
        <v>376.32</v>
      </c>
    </row>
    <row r="254" spans="2:21" s="259" customFormat="1" ht="15.75" customHeight="1" x14ac:dyDescent="0.2">
      <c r="B254" s="321">
        <v>2</v>
      </c>
      <c r="C254" s="324">
        <v>100.39</v>
      </c>
      <c r="D254" s="324">
        <v>115.67</v>
      </c>
      <c r="E254" s="324">
        <v>131.6</v>
      </c>
      <c r="F254" s="324">
        <v>147.5</v>
      </c>
      <c r="G254" s="324">
        <v>163.5</v>
      </c>
      <c r="H254" s="324">
        <v>179.43</v>
      </c>
      <c r="I254" s="324">
        <v>195.31</v>
      </c>
      <c r="J254" s="324">
        <v>211.38</v>
      </c>
      <c r="K254" s="324">
        <v>227.28</v>
      </c>
      <c r="L254" s="324">
        <v>243.14</v>
      </c>
      <c r="M254" s="324">
        <v>259.22000000000003</v>
      </c>
      <c r="N254" s="324">
        <v>275.12</v>
      </c>
      <c r="O254" s="324">
        <v>290.99</v>
      </c>
      <c r="P254" s="324">
        <v>307.08999999999997</v>
      </c>
      <c r="Q254" s="324">
        <v>322.97000000000003</v>
      </c>
      <c r="R254" s="324">
        <v>338.89</v>
      </c>
      <c r="S254" s="324">
        <v>354.93</v>
      </c>
      <c r="T254" s="324">
        <v>370.83</v>
      </c>
      <c r="U254" s="324">
        <v>386.74</v>
      </c>
    </row>
    <row r="255" spans="2:21" s="259" customFormat="1" ht="15.75" customHeight="1" x14ac:dyDescent="0.2">
      <c r="B255" s="321">
        <v>2.1</v>
      </c>
      <c r="C255" s="322">
        <v>101.91</v>
      </c>
      <c r="D255" s="322">
        <v>118.26</v>
      </c>
      <c r="E255" s="322">
        <v>134.75</v>
      </c>
      <c r="F255" s="322">
        <v>151.07</v>
      </c>
      <c r="G255" s="322">
        <v>167.58</v>
      </c>
      <c r="H255" s="322">
        <v>183.91</v>
      </c>
      <c r="I255" s="322">
        <v>200.38</v>
      </c>
      <c r="J255" s="322">
        <v>216.7</v>
      </c>
      <c r="K255" s="322">
        <v>233.22</v>
      </c>
      <c r="L255" s="322">
        <v>249.52</v>
      </c>
      <c r="M255" s="322">
        <v>265.85000000000002</v>
      </c>
      <c r="N255" s="322">
        <v>282.32</v>
      </c>
      <c r="O255" s="322">
        <v>298.66000000000003</v>
      </c>
      <c r="P255" s="322">
        <v>315.17</v>
      </c>
      <c r="Q255" s="322">
        <v>331.5</v>
      </c>
      <c r="R255" s="322">
        <v>347.97</v>
      </c>
      <c r="S255" s="322">
        <v>364.29</v>
      </c>
      <c r="T255" s="322">
        <v>380.78</v>
      </c>
      <c r="U255" s="322">
        <v>397.12</v>
      </c>
    </row>
    <row r="256" spans="2:21" s="259" customFormat="1" ht="15.75" customHeight="1" x14ac:dyDescent="0.2">
      <c r="B256" s="321">
        <v>2.2000000000000002</v>
      </c>
      <c r="C256" s="324">
        <v>104.24</v>
      </c>
      <c r="D256" s="324">
        <v>120.98</v>
      </c>
      <c r="E256" s="324">
        <v>137.9</v>
      </c>
      <c r="F256" s="324">
        <v>154.71</v>
      </c>
      <c r="G256" s="324">
        <v>171.62</v>
      </c>
      <c r="H256" s="324">
        <v>188.51</v>
      </c>
      <c r="I256" s="324">
        <v>205.27</v>
      </c>
      <c r="J256" s="324">
        <v>222.17</v>
      </c>
      <c r="K256" s="324">
        <v>239.01</v>
      </c>
      <c r="L256" s="324">
        <v>255.9</v>
      </c>
      <c r="M256" s="324">
        <v>272.64</v>
      </c>
      <c r="N256" s="324">
        <v>289.58</v>
      </c>
      <c r="O256" s="324">
        <v>306.47000000000003</v>
      </c>
      <c r="P256" s="324">
        <v>323.27999999999997</v>
      </c>
      <c r="Q256" s="324">
        <v>340.2</v>
      </c>
      <c r="R256" s="324">
        <v>356.93</v>
      </c>
      <c r="S256" s="324">
        <v>373.83</v>
      </c>
      <c r="T256" s="324">
        <v>390.61</v>
      </c>
      <c r="U256" s="324">
        <v>407.55</v>
      </c>
    </row>
    <row r="257" spans="2:21" s="259" customFormat="1" ht="15.75" customHeight="1" x14ac:dyDescent="0.2">
      <c r="B257" s="321">
        <v>2.2999999999999998</v>
      </c>
      <c r="C257" s="322">
        <v>106.4</v>
      </c>
      <c r="D257" s="322">
        <v>123.76</v>
      </c>
      <c r="E257" s="322">
        <v>141.1</v>
      </c>
      <c r="F257" s="322">
        <v>158.44999999999999</v>
      </c>
      <c r="G257" s="322">
        <v>175.66</v>
      </c>
      <c r="H257" s="322">
        <v>193.01</v>
      </c>
      <c r="I257" s="322">
        <v>210.32</v>
      </c>
      <c r="J257" s="322">
        <v>227.56</v>
      </c>
      <c r="K257" s="322">
        <v>244.93</v>
      </c>
      <c r="L257" s="322">
        <v>262.26</v>
      </c>
      <c r="M257" s="322">
        <v>279.45999999999998</v>
      </c>
      <c r="N257" s="322">
        <v>296.81</v>
      </c>
      <c r="O257" s="322">
        <v>314.14999999999998</v>
      </c>
      <c r="P257" s="322">
        <v>331.38</v>
      </c>
      <c r="Q257" s="322">
        <v>348.69</v>
      </c>
      <c r="R257" s="322">
        <v>366.04</v>
      </c>
      <c r="S257" s="322">
        <v>383.25</v>
      </c>
      <c r="T257" s="322">
        <v>400.6</v>
      </c>
      <c r="U257" s="322">
        <v>417.94</v>
      </c>
    </row>
    <row r="258" spans="2:21" s="259" customFormat="1" ht="15.75" customHeight="1" x14ac:dyDescent="0.2">
      <c r="B258" s="321">
        <v>2.4</v>
      </c>
      <c r="C258" s="324">
        <v>108.73</v>
      </c>
      <c r="D258" s="324">
        <v>126.5</v>
      </c>
      <c r="E258" s="324">
        <v>144.30000000000001</v>
      </c>
      <c r="F258" s="324">
        <v>162.08000000000001</v>
      </c>
      <c r="G258" s="324">
        <v>179.73</v>
      </c>
      <c r="H258" s="324">
        <v>197.48</v>
      </c>
      <c r="I258" s="324">
        <v>215.25</v>
      </c>
      <c r="J258" s="324">
        <v>233.07</v>
      </c>
      <c r="K258" s="324">
        <v>250.85</v>
      </c>
      <c r="L258" s="324">
        <v>268.45999999999998</v>
      </c>
      <c r="M258" s="324">
        <v>286.25</v>
      </c>
      <c r="N258" s="324">
        <v>304.02999999999997</v>
      </c>
      <c r="O258" s="324">
        <v>321.82</v>
      </c>
      <c r="P258" s="324">
        <v>339.64</v>
      </c>
      <c r="Q258" s="324">
        <v>357.23</v>
      </c>
      <c r="R258" s="324">
        <v>375.02</v>
      </c>
      <c r="S258" s="324">
        <v>392.8</v>
      </c>
      <c r="T258" s="324">
        <v>410.59</v>
      </c>
      <c r="U258" s="324">
        <v>428.35</v>
      </c>
    </row>
    <row r="259" spans="2:21" s="259" customFormat="1" ht="15.75" customHeight="1" x14ac:dyDescent="0.2">
      <c r="B259" s="321">
        <v>2.5</v>
      </c>
      <c r="C259" s="322">
        <v>111.02</v>
      </c>
      <c r="D259" s="322">
        <v>129.25</v>
      </c>
      <c r="E259" s="322">
        <v>147.5</v>
      </c>
      <c r="F259" s="322">
        <v>165.67</v>
      </c>
      <c r="G259" s="322">
        <v>183.91</v>
      </c>
      <c r="H259" s="322">
        <v>202.09</v>
      </c>
      <c r="I259" s="322">
        <v>220.18</v>
      </c>
      <c r="J259" s="322">
        <v>238.36</v>
      </c>
      <c r="K259" s="322">
        <v>256.60000000000002</v>
      </c>
      <c r="L259" s="322">
        <v>274.83</v>
      </c>
      <c r="M259" s="322">
        <v>293.07</v>
      </c>
      <c r="N259" s="322">
        <v>311.27999999999997</v>
      </c>
      <c r="O259" s="322">
        <v>329.43</v>
      </c>
      <c r="P259" s="322">
        <v>347.7</v>
      </c>
      <c r="Q259" s="322">
        <v>365.9</v>
      </c>
      <c r="R259" s="322">
        <v>384.13</v>
      </c>
      <c r="S259" s="322">
        <v>402.35</v>
      </c>
      <c r="T259" s="322">
        <v>420.39</v>
      </c>
      <c r="U259" s="322">
        <v>438.65</v>
      </c>
    </row>
    <row r="260" spans="2:21" s="259" customFormat="1" ht="15.75" customHeight="1" x14ac:dyDescent="0.2">
      <c r="B260" s="321">
        <v>2.6</v>
      </c>
      <c r="C260" s="324">
        <v>113.36</v>
      </c>
      <c r="D260" s="324">
        <v>131.97</v>
      </c>
      <c r="E260" s="324">
        <v>150.66</v>
      </c>
      <c r="F260" s="324">
        <v>169.28</v>
      </c>
      <c r="G260" s="324">
        <v>187.95</v>
      </c>
      <c r="H260" s="324">
        <v>206.57</v>
      </c>
      <c r="I260" s="324">
        <v>225.27</v>
      </c>
      <c r="J260" s="324">
        <v>243.91</v>
      </c>
      <c r="K260" s="324">
        <v>262.54000000000002</v>
      </c>
      <c r="L260" s="324">
        <v>281.20999999999998</v>
      </c>
      <c r="M260" s="324">
        <v>299.83999999999997</v>
      </c>
      <c r="N260" s="324">
        <v>318.5</v>
      </c>
      <c r="O260" s="324">
        <v>337.18</v>
      </c>
      <c r="P260" s="324">
        <v>355.79</v>
      </c>
      <c r="Q260" s="324">
        <v>374.45</v>
      </c>
      <c r="R260" s="324">
        <v>393.09</v>
      </c>
      <c r="S260" s="324">
        <v>411.75</v>
      </c>
      <c r="T260" s="324">
        <v>430.41</v>
      </c>
      <c r="U260" s="324">
        <v>449.01</v>
      </c>
    </row>
    <row r="261" spans="2:21" s="259" customFormat="1" ht="15.75" customHeight="1" x14ac:dyDescent="0.2">
      <c r="B261" s="321">
        <v>2.7</v>
      </c>
      <c r="C261" s="322">
        <v>115.67</v>
      </c>
      <c r="D261" s="322">
        <v>134.75</v>
      </c>
      <c r="E261" s="322">
        <v>153.84</v>
      </c>
      <c r="F261" s="322">
        <v>172.9</v>
      </c>
      <c r="G261" s="322">
        <v>191.97</v>
      </c>
      <c r="H261" s="322">
        <v>211.08</v>
      </c>
      <c r="I261" s="322">
        <v>230.16</v>
      </c>
      <c r="J261" s="322">
        <v>249.41</v>
      </c>
      <c r="K261" s="322">
        <v>268.45999999999998</v>
      </c>
      <c r="L261" s="322">
        <v>287.55</v>
      </c>
      <c r="M261" s="322">
        <v>306.66000000000003</v>
      </c>
      <c r="N261" s="336" t="s">
        <v>681</v>
      </c>
      <c r="O261" s="337" t="s">
        <v>681</v>
      </c>
      <c r="P261" s="337" t="s">
        <v>681</v>
      </c>
      <c r="Q261" s="337" t="s">
        <v>681</v>
      </c>
      <c r="R261" s="337" t="s">
        <v>681</v>
      </c>
      <c r="S261" s="337" t="s">
        <v>681</v>
      </c>
      <c r="T261" s="337" t="s">
        <v>681</v>
      </c>
      <c r="U261" s="338" t="s">
        <v>681</v>
      </c>
    </row>
    <row r="262" spans="2:21" s="259" customFormat="1" ht="15.75" customHeight="1" x14ac:dyDescent="0.2">
      <c r="B262" s="321">
        <v>2.8</v>
      </c>
      <c r="C262" s="324">
        <v>117.81</v>
      </c>
      <c r="D262" s="324">
        <v>137.5</v>
      </c>
      <c r="E262" s="324">
        <v>157.01</v>
      </c>
      <c r="F262" s="324">
        <v>176.52</v>
      </c>
      <c r="G262" s="324">
        <v>196.05</v>
      </c>
      <c r="H262" s="324">
        <v>215.72</v>
      </c>
      <c r="I262" s="324">
        <v>235.2</v>
      </c>
      <c r="J262" s="324">
        <v>254.72</v>
      </c>
      <c r="K262" s="324">
        <v>274.25</v>
      </c>
      <c r="L262" s="324">
        <v>293.89999999999998</v>
      </c>
      <c r="M262" s="324">
        <v>313.41000000000003</v>
      </c>
      <c r="N262" s="339" t="s">
        <v>681</v>
      </c>
      <c r="O262" s="340" t="s">
        <v>681</v>
      </c>
      <c r="P262" s="340" t="s">
        <v>681</v>
      </c>
      <c r="Q262" s="340" t="s">
        <v>681</v>
      </c>
      <c r="R262" s="340" t="s">
        <v>681</v>
      </c>
      <c r="S262" s="340" t="s">
        <v>681</v>
      </c>
      <c r="T262" s="340" t="s">
        <v>681</v>
      </c>
      <c r="U262" s="341" t="s">
        <v>681</v>
      </c>
    </row>
    <row r="263" spans="2:21" s="259" customFormat="1" ht="15.75" customHeight="1" x14ac:dyDescent="0.2">
      <c r="B263" s="321">
        <v>2.9</v>
      </c>
      <c r="C263" s="322">
        <v>120.16</v>
      </c>
      <c r="D263" s="322">
        <v>140.13</v>
      </c>
      <c r="E263" s="322">
        <v>160.18</v>
      </c>
      <c r="F263" s="322">
        <v>180.12</v>
      </c>
      <c r="G263" s="322">
        <v>200.23</v>
      </c>
      <c r="H263" s="322">
        <v>220.18</v>
      </c>
      <c r="I263" s="322">
        <v>240.14</v>
      </c>
      <c r="J263" s="322">
        <v>260.23</v>
      </c>
      <c r="K263" s="322">
        <v>280.18</v>
      </c>
      <c r="L263" s="322">
        <v>300.11</v>
      </c>
      <c r="M263" s="322">
        <v>320.22000000000003</v>
      </c>
      <c r="N263" s="339" t="s">
        <v>681</v>
      </c>
      <c r="O263" s="340" t="s">
        <v>681</v>
      </c>
      <c r="P263" s="340" t="s">
        <v>681</v>
      </c>
      <c r="Q263" s="340" t="s">
        <v>681</v>
      </c>
      <c r="R263" s="340" t="s">
        <v>681</v>
      </c>
      <c r="S263" s="340" t="s">
        <v>681</v>
      </c>
      <c r="T263" s="340" t="s">
        <v>681</v>
      </c>
      <c r="U263" s="341" t="s">
        <v>681</v>
      </c>
    </row>
    <row r="264" spans="2:21" s="259" customFormat="1" ht="15.75" customHeight="1" x14ac:dyDescent="0.2">
      <c r="B264" s="321">
        <v>3</v>
      </c>
      <c r="C264" s="324">
        <v>122.46</v>
      </c>
      <c r="D264" s="324">
        <v>142.82</v>
      </c>
      <c r="E264" s="324">
        <v>163.36000000000001</v>
      </c>
      <c r="F264" s="324">
        <v>183.72</v>
      </c>
      <c r="G264" s="324">
        <v>204.28</v>
      </c>
      <c r="H264" s="324">
        <v>224.64</v>
      </c>
      <c r="I264" s="324">
        <v>245.2</v>
      </c>
      <c r="J264" s="324">
        <v>265.60000000000002</v>
      </c>
      <c r="K264" s="324">
        <v>286.10000000000002</v>
      </c>
      <c r="L264" s="324">
        <v>306.47000000000003</v>
      </c>
      <c r="M264" s="324">
        <v>326.98</v>
      </c>
      <c r="N264" s="339" t="s">
        <v>681</v>
      </c>
      <c r="O264" s="340" t="s">
        <v>681</v>
      </c>
      <c r="P264" s="340" t="s">
        <v>681</v>
      </c>
      <c r="Q264" s="340" t="s">
        <v>681</v>
      </c>
      <c r="R264" s="340" t="s">
        <v>681</v>
      </c>
      <c r="S264" s="340" t="s">
        <v>681</v>
      </c>
      <c r="T264" s="340" t="s">
        <v>681</v>
      </c>
      <c r="U264" s="341" t="s">
        <v>681</v>
      </c>
    </row>
    <row r="265" spans="2:21" s="259" customFormat="1" ht="15.75" customHeight="1" x14ac:dyDescent="0.2">
      <c r="B265" s="321">
        <v>3.1</v>
      </c>
      <c r="C265" s="322">
        <v>124.77</v>
      </c>
      <c r="D265" s="322">
        <v>145.61000000000001</v>
      </c>
      <c r="E265" s="322">
        <v>166.56</v>
      </c>
      <c r="F265" s="322">
        <v>187.35</v>
      </c>
      <c r="G265" s="322">
        <v>208.34</v>
      </c>
      <c r="H265" s="322">
        <v>229.3</v>
      </c>
      <c r="I265" s="322">
        <v>250.1</v>
      </c>
      <c r="J265" s="322">
        <v>271.06</v>
      </c>
      <c r="K265" s="322">
        <v>291.87</v>
      </c>
      <c r="L265" s="322">
        <v>312.85000000000002</v>
      </c>
      <c r="M265" s="322">
        <v>333.81</v>
      </c>
      <c r="N265" s="339" t="s">
        <v>681</v>
      </c>
      <c r="O265" s="340" t="s">
        <v>681</v>
      </c>
      <c r="P265" s="340" t="s">
        <v>681</v>
      </c>
      <c r="Q265" s="340" t="s">
        <v>681</v>
      </c>
      <c r="R265" s="340" t="s">
        <v>681</v>
      </c>
      <c r="S265" s="340" t="s">
        <v>681</v>
      </c>
      <c r="T265" s="340" t="s">
        <v>681</v>
      </c>
      <c r="U265" s="341" t="s">
        <v>681</v>
      </c>
    </row>
    <row r="266" spans="2:21" s="259" customFormat="1" ht="15.75" customHeight="1" x14ac:dyDescent="0.2">
      <c r="B266" s="321">
        <v>3.2</v>
      </c>
      <c r="C266" s="324">
        <v>126.92</v>
      </c>
      <c r="D266" s="324">
        <v>148.33000000000001</v>
      </c>
      <c r="E266" s="324">
        <v>169.73</v>
      </c>
      <c r="F266" s="324">
        <v>191.12</v>
      </c>
      <c r="G266" s="324">
        <v>212.4</v>
      </c>
      <c r="H266" s="324">
        <v>233.77</v>
      </c>
      <c r="I266" s="324">
        <v>255.18</v>
      </c>
      <c r="J266" s="324">
        <v>276.45999999999998</v>
      </c>
      <c r="K266" s="324">
        <v>297.83</v>
      </c>
      <c r="L266" s="324">
        <v>319.19</v>
      </c>
      <c r="M266" s="324">
        <v>340.46</v>
      </c>
      <c r="N266" s="339" t="s">
        <v>681</v>
      </c>
      <c r="O266" s="340" t="s">
        <v>681</v>
      </c>
      <c r="P266" s="340" t="s">
        <v>681</v>
      </c>
      <c r="Q266" s="340" t="s">
        <v>681</v>
      </c>
      <c r="R266" s="340" t="s">
        <v>681</v>
      </c>
      <c r="S266" s="340" t="s">
        <v>681</v>
      </c>
      <c r="T266" s="340" t="s">
        <v>681</v>
      </c>
      <c r="U266" s="341" t="s">
        <v>681</v>
      </c>
    </row>
    <row r="267" spans="2:21" s="259" customFormat="1" ht="15.75" customHeight="1" x14ac:dyDescent="0.2">
      <c r="B267" s="321">
        <v>3.3</v>
      </c>
      <c r="C267" s="322">
        <v>129.25</v>
      </c>
      <c r="D267" s="322">
        <v>151.07</v>
      </c>
      <c r="E267" s="322">
        <v>172.9</v>
      </c>
      <c r="F267" s="322">
        <v>194.76</v>
      </c>
      <c r="G267" s="322">
        <v>216.41</v>
      </c>
      <c r="H267" s="322">
        <v>238.26</v>
      </c>
      <c r="I267" s="322">
        <v>260.08</v>
      </c>
      <c r="J267" s="322">
        <v>281.95</v>
      </c>
      <c r="K267" s="322">
        <v>303.73</v>
      </c>
      <c r="L267" s="322">
        <v>325.58999999999997</v>
      </c>
      <c r="M267" s="322">
        <v>347.26</v>
      </c>
      <c r="N267" s="339" t="s">
        <v>681</v>
      </c>
      <c r="O267" s="340" t="s">
        <v>681</v>
      </c>
      <c r="P267" s="340" t="s">
        <v>681</v>
      </c>
      <c r="Q267" s="340" t="s">
        <v>681</v>
      </c>
      <c r="R267" s="340" t="s">
        <v>681</v>
      </c>
      <c r="S267" s="340" t="s">
        <v>681</v>
      </c>
      <c r="T267" s="340" t="s">
        <v>681</v>
      </c>
      <c r="U267" s="341" t="s">
        <v>681</v>
      </c>
    </row>
    <row r="268" spans="2:21" s="259" customFormat="1" ht="15.75" customHeight="1" x14ac:dyDescent="0.2">
      <c r="B268" s="321">
        <v>3.4</v>
      </c>
      <c r="C268" s="324">
        <v>131.6</v>
      </c>
      <c r="D268" s="324">
        <v>153.84</v>
      </c>
      <c r="E268" s="324">
        <v>176.09</v>
      </c>
      <c r="F268" s="324">
        <v>198.35</v>
      </c>
      <c r="G268" s="324">
        <v>220.62</v>
      </c>
      <c r="H268" s="324">
        <v>242.88</v>
      </c>
      <c r="I268" s="324">
        <v>265.14999999999998</v>
      </c>
      <c r="J268" s="324">
        <v>287.24</v>
      </c>
      <c r="K268" s="324">
        <v>309.54000000000002</v>
      </c>
      <c r="L268" s="324">
        <v>331.76</v>
      </c>
      <c r="M268" s="324">
        <v>354.04</v>
      </c>
      <c r="N268" s="339" t="s">
        <v>681</v>
      </c>
      <c r="O268" s="340" t="s">
        <v>681</v>
      </c>
      <c r="P268" s="340" t="s">
        <v>681</v>
      </c>
      <c r="Q268" s="340" t="s">
        <v>681</v>
      </c>
      <c r="R268" s="340" t="s">
        <v>681</v>
      </c>
      <c r="S268" s="340" t="s">
        <v>681</v>
      </c>
      <c r="T268" s="340" t="s">
        <v>681</v>
      </c>
      <c r="U268" s="341" t="s">
        <v>681</v>
      </c>
    </row>
    <row r="269" spans="2:21" s="259" customFormat="1" ht="15.75" customHeight="1" x14ac:dyDescent="0.2">
      <c r="B269" s="321">
        <v>3.5</v>
      </c>
      <c r="C269" s="322">
        <v>133.88999999999999</v>
      </c>
      <c r="D269" s="322">
        <v>156.55000000000001</v>
      </c>
      <c r="E269" s="322">
        <v>179.27</v>
      </c>
      <c r="F269" s="322">
        <v>201.97</v>
      </c>
      <c r="G269" s="322">
        <v>224.64</v>
      </c>
      <c r="H269" s="322">
        <v>247.37</v>
      </c>
      <c r="I269" s="322">
        <v>270.07</v>
      </c>
      <c r="J269" s="322">
        <v>292.76</v>
      </c>
      <c r="K269" s="322">
        <v>315.44</v>
      </c>
      <c r="L269" s="322">
        <v>338.13</v>
      </c>
      <c r="M269" s="322">
        <v>360.86</v>
      </c>
      <c r="N269" s="339" t="s">
        <v>681</v>
      </c>
      <c r="O269" s="340" t="s">
        <v>681</v>
      </c>
      <c r="P269" s="340" t="s">
        <v>681</v>
      </c>
      <c r="Q269" s="340" t="s">
        <v>681</v>
      </c>
      <c r="R269" s="340" t="s">
        <v>681</v>
      </c>
      <c r="S269" s="340" t="s">
        <v>681</v>
      </c>
      <c r="T269" s="340" t="s">
        <v>681</v>
      </c>
      <c r="U269" s="341" t="s">
        <v>681</v>
      </c>
    </row>
    <row r="270" spans="2:21" s="259" customFormat="1" ht="15.75" customHeight="1" x14ac:dyDescent="0.2">
      <c r="B270" s="321">
        <v>3.6</v>
      </c>
      <c r="C270" s="324">
        <v>136.05000000000001</v>
      </c>
      <c r="D270" s="324">
        <v>159.30000000000001</v>
      </c>
      <c r="E270" s="324">
        <v>182.46</v>
      </c>
      <c r="F270" s="324">
        <v>205.56</v>
      </c>
      <c r="G270" s="324">
        <v>228.72</v>
      </c>
      <c r="H270" s="324">
        <v>251.84</v>
      </c>
      <c r="I270" s="324">
        <v>274.98</v>
      </c>
      <c r="J270" s="324">
        <v>298.22000000000003</v>
      </c>
      <c r="K270" s="324">
        <v>321.39</v>
      </c>
      <c r="L270" s="324">
        <v>344.52</v>
      </c>
      <c r="M270" s="324">
        <v>367.66</v>
      </c>
      <c r="N270" s="339" t="s">
        <v>681</v>
      </c>
      <c r="O270" s="340" t="s">
        <v>681</v>
      </c>
      <c r="P270" s="340" t="s">
        <v>681</v>
      </c>
      <c r="Q270" s="340" t="s">
        <v>681</v>
      </c>
      <c r="R270" s="340" t="s">
        <v>681</v>
      </c>
      <c r="S270" s="340" t="s">
        <v>681</v>
      </c>
      <c r="T270" s="340" t="s">
        <v>681</v>
      </c>
      <c r="U270" s="341" t="s">
        <v>681</v>
      </c>
    </row>
    <row r="271" spans="2:21" s="259" customFormat="1" ht="15.75" customHeight="1" x14ac:dyDescent="0.2">
      <c r="B271" s="321">
        <v>3.7</v>
      </c>
      <c r="C271" s="322">
        <v>138.37</v>
      </c>
      <c r="D271" s="322">
        <v>162.08000000000001</v>
      </c>
      <c r="E271" s="322">
        <v>185.65</v>
      </c>
      <c r="F271" s="322">
        <v>209.17</v>
      </c>
      <c r="G271" s="322">
        <v>232.75</v>
      </c>
      <c r="H271" s="322">
        <v>256.48</v>
      </c>
      <c r="I271" s="322">
        <v>280.02999999999997</v>
      </c>
      <c r="J271" s="322">
        <v>303.58999999999997</v>
      </c>
      <c r="K271" s="322">
        <v>327.14999999999998</v>
      </c>
      <c r="L271" s="322">
        <v>350.86</v>
      </c>
      <c r="M271" s="322">
        <v>374.45</v>
      </c>
      <c r="N271" s="339" t="s">
        <v>681</v>
      </c>
      <c r="O271" s="340" t="s">
        <v>681</v>
      </c>
      <c r="P271" s="340" t="s">
        <v>681</v>
      </c>
      <c r="Q271" s="340" t="s">
        <v>681</v>
      </c>
      <c r="R271" s="340" t="s">
        <v>681</v>
      </c>
      <c r="S271" s="340" t="s">
        <v>681</v>
      </c>
      <c r="T271" s="340" t="s">
        <v>681</v>
      </c>
      <c r="U271" s="341" t="s">
        <v>681</v>
      </c>
    </row>
    <row r="272" spans="2:21" s="259" customFormat="1" ht="15.75" customHeight="1" x14ac:dyDescent="0.2">
      <c r="B272" s="321">
        <v>3.8</v>
      </c>
      <c r="C272" s="324">
        <v>140.66</v>
      </c>
      <c r="D272" s="324">
        <v>164.66</v>
      </c>
      <c r="E272" s="324">
        <v>188.81</v>
      </c>
      <c r="F272" s="324">
        <v>212.8</v>
      </c>
      <c r="G272" s="324">
        <v>236.94</v>
      </c>
      <c r="H272" s="324">
        <v>260.97000000000003</v>
      </c>
      <c r="I272" s="324">
        <v>284.92</v>
      </c>
      <c r="J272" s="324">
        <v>309.10000000000002</v>
      </c>
      <c r="K272" s="324">
        <v>333.07</v>
      </c>
      <c r="L272" s="324">
        <v>357.23</v>
      </c>
      <c r="M272" s="324">
        <v>381.23</v>
      </c>
      <c r="N272" s="339" t="s">
        <v>681</v>
      </c>
      <c r="O272" s="340" t="s">
        <v>681</v>
      </c>
      <c r="P272" s="340" t="s">
        <v>681</v>
      </c>
      <c r="Q272" s="340" t="s">
        <v>681</v>
      </c>
      <c r="R272" s="340" t="s">
        <v>681</v>
      </c>
      <c r="S272" s="340" t="s">
        <v>681</v>
      </c>
      <c r="T272" s="340" t="s">
        <v>681</v>
      </c>
      <c r="U272" s="341" t="s">
        <v>681</v>
      </c>
    </row>
    <row r="273" spans="2:21" s="259" customFormat="1" ht="15.75" customHeight="1" x14ac:dyDescent="0.2">
      <c r="B273" s="321">
        <v>3.9</v>
      </c>
      <c r="C273" s="322">
        <v>142.97999999999999</v>
      </c>
      <c r="D273" s="322">
        <v>167.38</v>
      </c>
      <c r="E273" s="322">
        <v>191.97</v>
      </c>
      <c r="F273" s="322">
        <v>216.41</v>
      </c>
      <c r="G273" s="322">
        <v>240.97</v>
      </c>
      <c r="H273" s="322">
        <v>265.42</v>
      </c>
      <c r="I273" s="322">
        <v>289.98</v>
      </c>
      <c r="J273" s="322">
        <v>314.42</v>
      </c>
      <c r="K273" s="322">
        <v>339.01</v>
      </c>
      <c r="L273" s="322">
        <v>363.46</v>
      </c>
      <c r="M273" s="322">
        <v>388</v>
      </c>
      <c r="N273" s="339" t="s">
        <v>681</v>
      </c>
      <c r="O273" s="340" t="s">
        <v>681</v>
      </c>
      <c r="P273" s="340" t="s">
        <v>681</v>
      </c>
      <c r="Q273" s="340" t="s">
        <v>681</v>
      </c>
      <c r="R273" s="340" t="s">
        <v>681</v>
      </c>
      <c r="S273" s="340" t="s">
        <v>681</v>
      </c>
      <c r="T273" s="340" t="s">
        <v>681</v>
      </c>
      <c r="U273" s="341" t="s">
        <v>681</v>
      </c>
    </row>
    <row r="274" spans="2:21" s="259" customFormat="1" ht="15.75" customHeight="1" x14ac:dyDescent="0.2">
      <c r="B274" s="321">
        <v>4</v>
      </c>
      <c r="C274" s="324">
        <v>145.28</v>
      </c>
      <c r="D274" s="324">
        <v>170.15</v>
      </c>
      <c r="E274" s="324">
        <v>195.16</v>
      </c>
      <c r="F274" s="324">
        <v>220.02</v>
      </c>
      <c r="G274" s="324">
        <v>245.03</v>
      </c>
      <c r="H274" s="324">
        <v>270.07</v>
      </c>
      <c r="I274" s="324">
        <v>294.95</v>
      </c>
      <c r="J274" s="324">
        <v>319.92</v>
      </c>
      <c r="K274" s="324">
        <v>344.78</v>
      </c>
      <c r="L274" s="324">
        <v>369.81</v>
      </c>
      <c r="M274" s="324">
        <v>394.82</v>
      </c>
      <c r="N274" s="342" t="s">
        <v>681</v>
      </c>
      <c r="O274" s="343" t="s">
        <v>681</v>
      </c>
      <c r="P274" s="343" t="s">
        <v>681</v>
      </c>
      <c r="Q274" s="343" t="s">
        <v>681</v>
      </c>
      <c r="R274" s="343" t="s">
        <v>681</v>
      </c>
      <c r="S274" s="343" t="s">
        <v>681</v>
      </c>
      <c r="T274" s="343" t="s">
        <v>681</v>
      </c>
      <c r="U274" s="344" t="s">
        <v>681</v>
      </c>
    </row>
    <row r="275" spans="2:21" s="259" customFormat="1" ht="15.75" customHeight="1" x14ac:dyDescent="0.2">
      <c r="B275" s="347"/>
      <c r="C275" s="348"/>
      <c r="D275" s="331"/>
      <c r="E275" s="331"/>
      <c r="F275" s="331"/>
      <c r="G275" s="331"/>
      <c r="H275" s="331"/>
      <c r="I275" s="331"/>
      <c r="J275" s="331"/>
      <c r="K275" s="331"/>
      <c r="L275" s="331"/>
      <c r="M275" s="331"/>
      <c r="N275" s="331"/>
      <c r="O275" s="331"/>
      <c r="P275" s="331"/>
      <c r="Q275" s="331"/>
      <c r="R275" s="331"/>
      <c r="S275" s="331"/>
      <c r="T275" s="331"/>
      <c r="U275" s="331"/>
    </row>
    <row r="276" spans="2:21" s="259" customFormat="1" ht="15.75" customHeight="1" x14ac:dyDescent="0.2">
      <c r="B276" s="316" t="s">
        <v>451</v>
      </c>
      <c r="C276" s="317"/>
      <c r="D276" s="317"/>
      <c r="E276" s="317"/>
      <c r="F276" s="317"/>
      <c r="G276" s="317"/>
      <c r="H276" s="317"/>
      <c r="I276" s="317"/>
      <c r="J276" s="317"/>
      <c r="K276" s="317"/>
      <c r="L276" s="317"/>
      <c r="M276" s="317"/>
      <c r="N276" s="317"/>
      <c r="O276" s="317"/>
      <c r="P276" s="317"/>
      <c r="Q276" s="317"/>
      <c r="R276" s="317"/>
      <c r="S276" s="317"/>
      <c r="T276" s="317"/>
      <c r="U276" s="318"/>
    </row>
    <row r="277" spans="2:21" s="259" customFormat="1" ht="15.75" customHeight="1" x14ac:dyDescent="0.2">
      <c r="B277" s="319"/>
      <c r="C277" s="320">
        <v>0.5</v>
      </c>
      <c r="D277" s="320">
        <v>0.6</v>
      </c>
      <c r="E277" s="320">
        <v>0.7</v>
      </c>
      <c r="F277" s="320">
        <v>0.8</v>
      </c>
      <c r="G277" s="320">
        <v>0.9</v>
      </c>
      <c r="H277" s="321">
        <v>1</v>
      </c>
      <c r="I277" s="320">
        <v>1.1000000000000001</v>
      </c>
      <c r="J277" s="320">
        <v>1.2</v>
      </c>
      <c r="K277" s="320">
        <v>1.3</v>
      </c>
      <c r="L277" s="320">
        <v>1.4</v>
      </c>
      <c r="M277" s="320">
        <v>1.5</v>
      </c>
      <c r="N277" s="320">
        <v>1.6</v>
      </c>
      <c r="O277" s="320">
        <v>1.7</v>
      </c>
      <c r="P277" s="320">
        <v>1.8</v>
      </c>
      <c r="Q277" s="320">
        <v>1.9</v>
      </c>
      <c r="R277" s="320">
        <v>2</v>
      </c>
      <c r="S277" s="320">
        <v>2.1</v>
      </c>
      <c r="T277" s="320">
        <v>2.2000000000000002</v>
      </c>
      <c r="U277" s="320">
        <v>2.2999999999999998</v>
      </c>
    </row>
    <row r="278" spans="2:21" s="259" customFormat="1" ht="15.75" customHeight="1" x14ac:dyDescent="0.2">
      <c r="B278" s="321">
        <v>0.5</v>
      </c>
      <c r="C278" s="322">
        <v>71.53</v>
      </c>
      <c r="D278" s="322">
        <v>77.78</v>
      </c>
      <c r="E278" s="322">
        <v>87.74</v>
      </c>
      <c r="F278" s="322">
        <v>97.58</v>
      </c>
      <c r="G278" s="322">
        <v>107.59</v>
      </c>
      <c r="H278" s="322">
        <v>117.41</v>
      </c>
      <c r="I278" s="322">
        <v>127.22</v>
      </c>
      <c r="J278" s="322">
        <v>137.19999999999999</v>
      </c>
      <c r="K278" s="322">
        <v>147.02000000000001</v>
      </c>
      <c r="L278" s="322">
        <v>156.84</v>
      </c>
      <c r="M278" s="322">
        <v>166.83</v>
      </c>
      <c r="N278" s="322">
        <v>176.66</v>
      </c>
      <c r="O278" s="322">
        <v>186.66</v>
      </c>
      <c r="P278" s="322">
        <v>196.46</v>
      </c>
      <c r="Q278" s="322">
        <v>206.31</v>
      </c>
      <c r="R278" s="322">
        <v>216.29</v>
      </c>
      <c r="S278" s="322">
        <v>226.12</v>
      </c>
      <c r="T278" s="322">
        <v>235.95</v>
      </c>
      <c r="U278" s="322">
        <v>245.93</v>
      </c>
    </row>
    <row r="279" spans="2:21" s="259" customFormat="1" ht="15.75" customHeight="1" x14ac:dyDescent="0.2">
      <c r="B279" s="321">
        <v>0.6</v>
      </c>
      <c r="C279" s="324">
        <v>72.27</v>
      </c>
      <c r="D279" s="324">
        <v>81.39</v>
      </c>
      <c r="E279" s="324">
        <v>91.81</v>
      </c>
      <c r="F279" s="324">
        <v>102.38</v>
      </c>
      <c r="G279" s="324">
        <v>112.75</v>
      </c>
      <c r="H279" s="324">
        <v>123.17</v>
      </c>
      <c r="I279" s="324">
        <v>133.76</v>
      </c>
      <c r="J279" s="324">
        <v>144.13999999999999</v>
      </c>
      <c r="K279" s="324">
        <v>154.71</v>
      </c>
      <c r="L279" s="324">
        <v>165.09</v>
      </c>
      <c r="M279" s="324">
        <v>175.5</v>
      </c>
      <c r="N279" s="324">
        <v>186.06</v>
      </c>
      <c r="O279" s="324">
        <v>196.46</v>
      </c>
      <c r="P279" s="324">
        <v>207.02</v>
      </c>
      <c r="Q279" s="324">
        <v>217.42</v>
      </c>
      <c r="R279" s="324">
        <v>227.85</v>
      </c>
      <c r="S279" s="324">
        <v>238.36</v>
      </c>
      <c r="T279" s="324">
        <v>248.8</v>
      </c>
      <c r="U279" s="324">
        <v>259.35000000000002</v>
      </c>
    </row>
    <row r="280" spans="2:21" s="259" customFormat="1" ht="15.75" customHeight="1" x14ac:dyDescent="0.2">
      <c r="B280" s="321">
        <v>0.7</v>
      </c>
      <c r="C280" s="322">
        <v>75.33</v>
      </c>
      <c r="D280" s="322">
        <v>84.88</v>
      </c>
      <c r="E280" s="322">
        <v>95.98</v>
      </c>
      <c r="F280" s="322">
        <v>106.98</v>
      </c>
      <c r="G280" s="322">
        <v>117.96</v>
      </c>
      <c r="H280" s="322">
        <v>129.11000000000001</v>
      </c>
      <c r="I280" s="322">
        <v>140.13</v>
      </c>
      <c r="J280" s="322">
        <v>151.24</v>
      </c>
      <c r="K280" s="322">
        <v>162.22</v>
      </c>
      <c r="L280" s="322">
        <v>173.32</v>
      </c>
      <c r="M280" s="322">
        <v>184.33</v>
      </c>
      <c r="N280" s="322">
        <v>195.31</v>
      </c>
      <c r="O280" s="322">
        <v>206.45</v>
      </c>
      <c r="P280" s="322">
        <v>217.42</v>
      </c>
      <c r="Q280" s="322">
        <v>228.55</v>
      </c>
      <c r="R280" s="322">
        <v>239.55</v>
      </c>
      <c r="S280" s="322">
        <v>250.54</v>
      </c>
      <c r="T280" s="322">
        <v>261.66000000000003</v>
      </c>
      <c r="U280" s="322">
        <v>272.64</v>
      </c>
    </row>
    <row r="281" spans="2:21" s="259" customFormat="1" ht="15.75" customHeight="1" x14ac:dyDescent="0.2">
      <c r="B281" s="321">
        <v>0.8</v>
      </c>
      <c r="C281" s="324">
        <v>76.78</v>
      </c>
      <c r="D281" s="324">
        <v>88.34</v>
      </c>
      <c r="E281" s="324">
        <v>100.07</v>
      </c>
      <c r="F281" s="324">
        <v>111.63</v>
      </c>
      <c r="G281" s="324">
        <v>123.33</v>
      </c>
      <c r="H281" s="324">
        <v>134.88999999999999</v>
      </c>
      <c r="I281" s="324">
        <v>146.6</v>
      </c>
      <c r="J281" s="324">
        <v>158.16999999999999</v>
      </c>
      <c r="K281" s="324">
        <v>169.83</v>
      </c>
      <c r="L281" s="324">
        <v>181.41</v>
      </c>
      <c r="M281" s="324">
        <v>193.16</v>
      </c>
      <c r="N281" s="324">
        <v>204.68</v>
      </c>
      <c r="O281" s="324">
        <v>216.29</v>
      </c>
      <c r="P281" s="324">
        <v>228.01</v>
      </c>
      <c r="Q281" s="324">
        <v>239.55</v>
      </c>
      <c r="R281" s="324">
        <v>251.27</v>
      </c>
      <c r="S281" s="324">
        <v>262.82</v>
      </c>
      <c r="T281" s="324">
        <v>274.57</v>
      </c>
      <c r="U281" s="324">
        <v>286.10000000000002</v>
      </c>
    </row>
    <row r="282" spans="2:21" s="259" customFormat="1" ht="15.75" customHeight="1" x14ac:dyDescent="0.2">
      <c r="B282" s="321">
        <v>0.9</v>
      </c>
      <c r="C282" s="322">
        <v>79.650000000000006</v>
      </c>
      <c r="D282" s="322">
        <v>91.95</v>
      </c>
      <c r="E282" s="322">
        <v>104.11</v>
      </c>
      <c r="F282" s="322">
        <v>116.42</v>
      </c>
      <c r="G282" s="322">
        <v>128.51</v>
      </c>
      <c r="H282" s="322">
        <v>140.84</v>
      </c>
      <c r="I282" s="322">
        <v>152.96</v>
      </c>
      <c r="J282" s="322">
        <v>165.23</v>
      </c>
      <c r="K282" s="322">
        <v>177.43</v>
      </c>
      <c r="L282" s="322">
        <v>189.68</v>
      </c>
      <c r="M282" s="322">
        <v>201.82</v>
      </c>
      <c r="N282" s="322">
        <v>214.11</v>
      </c>
      <c r="O282" s="322">
        <v>226.25</v>
      </c>
      <c r="P282" s="322">
        <v>238.52</v>
      </c>
      <c r="Q282" s="322">
        <v>250.69</v>
      </c>
      <c r="R282" s="322">
        <v>262.82</v>
      </c>
      <c r="S282" s="322">
        <v>275.12</v>
      </c>
      <c r="T282" s="322">
        <v>287.24</v>
      </c>
      <c r="U282" s="322">
        <v>299.55</v>
      </c>
    </row>
    <row r="283" spans="2:21" s="259" customFormat="1" ht="15.75" customHeight="1" x14ac:dyDescent="0.2">
      <c r="B283" s="321">
        <v>1</v>
      </c>
      <c r="C283" s="324">
        <v>86.01</v>
      </c>
      <c r="D283" s="324">
        <v>99.23</v>
      </c>
      <c r="E283" s="324">
        <v>112.64</v>
      </c>
      <c r="F283" s="324">
        <v>123.44</v>
      </c>
      <c r="G283" s="324">
        <v>136.54</v>
      </c>
      <c r="H283" s="324">
        <v>149.53</v>
      </c>
      <c r="I283" s="324">
        <v>159.47999999999999</v>
      </c>
      <c r="J283" s="324">
        <v>172.18</v>
      </c>
      <c r="K283" s="324">
        <v>185.04</v>
      </c>
      <c r="L283" s="324">
        <v>197.77</v>
      </c>
      <c r="M283" s="324">
        <v>210.64</v>
      </c>
      <c r="N283" s="324">
        <v>223.33</v>
      </c>
      <c r="O283" s="324">
        <v>236.22</v>
      </c>
      <c r="P283" s="324">
        <v>248.94</v>
      </c>
      <c r="Q283" s="324">
        <v>261.83999999999997</v>
      </c>
      <c r="R283" s="324">
        <v>274.57</v>
      </c>
      <c r="S283" s="324">
        <v>287.39999999999998</v>
      </c>
      <c r="T283" s="324">
        <v>300.11</v>
      </c>
      <c r="U283" s="324">
        <v>313.01</v>
      </c>
    </row>
    <row r="284" spans="2:21" s="259" customFormat="1" ht="15.75" customHeight="1" x14ac:dyDescent="0.2">
      <c r="B284" s="321">
        <v>1.1000000000000001</v>
      </c>
      <c r="C284" s="322">
        <v>89.02</v>
      </c>
      <c r="D284" s="322">
        <v>102.99</v>
      </c>
      <c r="E284" s="322">
        <v>116.83</v>
      </c>
      <c r="F284" s="322">
        <v>128.29</v>
      </c>
      <c r="G284" s="322">
        <v>141.85</v>
      </c>
      <c r="H284" s="322">
        <v>155.58000000000001</v>
      </c>
      <c r="I284" s="322">
        <v>165.84</v>
      </c>
      <c r="J284" s="322">
        <v>179.27</v>
      </c>
      <c r="K284" s="322">
        <v>192.55</v>
      </c>
      <c r="L284" s="322">
        <v>206.02</v>
      </c>
      <c r="M284" s="322">
        <v>219.29</v>
      </c>
      <c r="N284" s="322">
        <v>232.75</v>
      </c>
      <c r="O284" s="322">
        <v>246.05</v>
      </c>
      <c r="P284" s="322">
        <v>259.51</v>
      </c>
      <c r="Q284" s="322">
        <v>272.82</v>
      </c>
      <c r="R284" s="322">
        <v>286.25</v>
      </c>
      <c r="S284" s="322">
        <v>299.55</v>
      </c>
      <c r="T284" s="322">
        <v>313.01</v>
      </c>
      <c r="U284" s="322">
        <v>326.26</v>
      </c>
    </row>
    <row r="285" spans="2:21" s="259" customFormat="1" ht="15.75" customHeight="1" x14ac:dyDescent="0.2">
      <c r="B285" s="321">
        <v>1.2</v>
      </c>
      <c r="C285" s="324">
        <v>92.02</v>
      </c>
      <c r="D285" s="324">
        <v>106.59</v>
      </c>
      <c r="E285" s="324">
        <v>121.03</v>
      </c>
      <c r="F285" s="324">
        <v>132.99</v>
      </c>
      <c r="G285" s="324">
        <v>147.32</v>
      </c>
      <c r="H285" s="324">
        <v>161.43</v>
      </c>
      <c r="I285" s="324">
        <v>172.34</v>
      </c>
      <c r="J285" s="324">
        <v>186.2</v>
      </c>
      <c r="K285" s="324">
        <v>200.23</v>
      </c>
      <c r="L285" s="324">
        <v>214.11</v>
      </c>
      <c r="M285" s="324">
        <v>228.11</v>
      </c>
      <c r="N285" s="324">
        <v>242.01</v>
      </c>
      <c r="O285" s="324">
        <v>256.02999999999997</v>
      </c>
      <c r="P285" s="324">
        <v>270.07</v>
      </c>
      <c r="Q285" s="324">
        <v>283.92</v>
      </c>
      <c r="R285" s="324">
        <v>297.94</v>
      </c>
      <c r="S285" s="324">
        <v>311.85000000000002</v>
      </c>
      <c r="T285" s="324">
        <v>325.87</v>
      </c>
      <c r="U285" s="324">
        <v>339.74</v>
      </c>
    </row>
    <row r="286" spans="2:21" s="259" customFormat="1" ht="15.75" customHeight="1" x14ac:dyDescent="0.2">
      <c r="B286" s="321">
        <v>1.3</v>
      </c>
      <c r="C286" s="322">
        <v>95.18</v>
      </c>
      <c r="D286" s="322">
        <v>111.26</v>
      </c>
      <c r="E286" s="322">
        <v>126.63</v>
      </c>
      <c r="F286" s="322">
        <v>140.43</v>
      </c>
      <c r="G286" s="322">
        <v>155.63999999999999</v>
      </c>
      <c r="H286" s="322">
        <v>170.8</v>
      </c>
      <c r="I286" s="322">
        <v>178.68</v>
      </c>
      <c r="J286" s="322">
        <v>193.32</v>
      </c>
      <c r="K286" s="322">
        <v>207.75</v>
      </c>
      <c r="L286" s="322">
        <v>222.35</v>
      </c>
      <c r="M286" s="322">
        <v>236.8</v>
      </c>
      <c r="N286" s="322">
        <v>251.41</v>
      </c>
      <c r="O286" s="322">
        <v>265.99</v>
      </c>
      <c r="P286" s="322">
        <v>280.45999999999998</v>
      </c>
      <c r="Q286" s="322">
        <v>295.08</v>
      </c>
      <c r="R286" s="322">
        <v>309.54000000000002</v>
      </c>
      <c r="S286" s="322">
        <v>324.16000000000003</v>
      </c>
      <c r="T286" s="322">
        <v>338.61</v>
      </c>
      <c r="U286" s="322">
        <v>353.16</v>
      </c>
    </row>
    <row r="287" spans="2:21" s="259" customFormat="1" ht="15.75" customHeight="1" x14ac:dyDescent="0.2">
      <c r="B287" s="321">
        <v>1.4</v>
      </c>
      <c r="C287" s="324">
        <v>98.15</v>
      </c>
      <c r="D287" s="324">
        <v>115.09</v>
      </c>
      <c r="E287" s="324">
        <v>130.85</v>
      </c>
      <c r="F287" s="324">
        <v>145.38999999999999</v>
      </c>
      <c r="G287" s="324">
        <v>161.06</v>
      </c>
      <c r="H287" s="324">
        <v>173.41</v>
      </c>
      <c r="I287" s="324">
        <v>185.22</v>
      </c>
      <c r="J287" s="324">
        <v>200.23</v>
      </c>
      <c r="K287" s="324">
        <v>215.43</v>
      </c>
      <c r="L287" s="324">
        <v>230.44</v>
      </c>
      <c r="M287" s="324">
        <v>245.63</v>
      </c>
      <c r="N287" s="324">
        <v>260.8</v>
      </c>
      <c r="O287" s="324">
        <v>275.82</v>
      </c>
      <c r="P287" s="324">
        <v>290.99</v>
      </c>
      <c r="Q287" s="324">
        <v>306.06</v>
      </c>
      <c r="R287" s="324">
        <v>321.2</v>
      </c>
      <c r="S287" s="324">
        <v>336.42</v>
      </c>
      <c r="T287" s="324">
        <v>351.43</v>
      </c>
      <c r="U287" s="324">
        <v>366.65</v>
      </c>
    </row>
    <row r="288" spans="2:21" s="259" customFormat="1" ht="15.75" customHeight="1" x14ac:dyDescent="0.2">
      <c r="B288" s="321">
        <v>1.5</v>
      </c>
      <c r="C288" s="322">
        <v>101.2</v>
      </c>
      <c r="D288" s="322">
        <v>117.58</v>
      </c>
      <c r="E288" s="322">
        <v>133.94999999999999</v>
      </c>
      <c r="F288" s="322">
        <v>150.22</v>
      </c>
      <c r="G288" s="322">
        <v>163.41</v>
      </c>
      <c r="H288" s="322">
        <v>179.48</v>
      </c>
      <c r="I288" s="322">
        <v>191.57</v>
      </c>
      <c r="J288" s="322">
        <v>207.36</v>
      </c>
      <c r="K288" s="322">
        <v>222.93</v>
      </c>
      <c r="L288" s="322">
        <v>238.65</v>
      </c>
      <c r="M288" s="322">
        <v>254.45</v>
      </c>
      <c r="N288" s="322">
        <v>270.07</v>
      </c>
      <c r="O288" s="322">
        <v>285.83</v>
      </c>
      <c r="P288" s="322">
        <v>301.58</v>
      </c>
      <c r="Q288" s="322">
        <v>317.18</v>
      </c>
      <c r="R288" s="322">
        <v>332.96</v>
      </c>
      <c r="S288" s="322">
        <v>348.56</v>
      </c>
      <c r="T288" s="322">
        <v>364.29</v>
      </c>
      <c r="U288" s="322">
        <v>380.1</v>
      </c>
    </row>
    <row r="289" spans="1:23" s="259" customFormat="1" ht="15.75" customHeight="1" x14ac:dyDescent="0.2">
      <c r="B289" s="321">
        <v>1.6</v>
      </c>
      <c r="C289" s="324">
        <v>104.38</v>
      </c>
      <c r="D289" s="324">
        <v>121.16</v>
      </c>
      <c r="E289" s="324">
        <v>138.18</v>
      </c>
      <c r="F289" s="324">
        <v>155.16</v>
      </c>
      <c r="G289" s="324">
        <v>168.72</v>
      </c>
      <c r="H289" s="324">
        <v>185.33</v>
      </c>
      <c r="I289" s="324">
        <v>198.08</v>
      </c>
      <c r="J289" s="324">
        <v>214.25</v>
      </c>
      <c r="K289" s="324">
        <v>230.59</v>
      </c>
      <c r="L289" s="324">
        <v>246.91</v>
      </c>
      <c r="M289" s="324">
        <v>263.08999999999997</v>
      </c>
      <c r="N289" s="324">
        <v>279.45999999999998</v>
      </c>
      <c r="O289" s="324">
        <v>295.77999999999997</v>
      </c>
      <c r="P289" s="324">
        <v>311.95999999999998</v>
      </c>
      <c r="Q289" s="324">
        <v>328.33</v>
      </c>
      <c r="R289" s="324">
        <v>344.52</v>
      </c>
      <c r="S289" s="324">
        <v>360.86</v>
      </c>
      <c r="T289" s="324">
        <v>377.2</v>
      </c>
      <c r="U289" s="324">
        <v>393.37</v>
      </c>
    </row>
    <row r="290" spans="1:23" s="272" customFormat="1" ht="15.75" customHeight="1" x14ac:dyDescent="0.2">
      <c r="A290" s="259"/>
      <c r="B290" s="321">
        <v>1.7</v>
      </c>
      <c r="C290" s="322">
        <v>105.29</v>
      </c>
      <c r="D290" s="322">
        <v>124.94</v>
      </c>
      <c r="E290" s="322">
        <v>142.4</v>
      </c>
      <c r="F290" s="322">
        <v>159.15</v>
      </c>
      <c r="G290" s="322">
        <v>174.15</v>
      </c>
      <c r="H290" s="322">
        <v>191.25</v>
      </c>
      <c r="I290" s="322">
        <v>204.41</v>
      </c>
      <c r="J290" s="322">
        <v>221.35</v>
      </c>
      <c r="K290" s="322">
        <v>238.12</v>
      </c>
      <c r="L290" s="322">
        <v>254.99</v>
      </c>
      <c r="M290" s="322">
        <v>271.94</v>
      </c>
      <c r="N290" s="322">
        <v>288.66000000000003</v>
      </c>
      <c r="O290" s="322">
        <v>305.58999999999997</v>
      </c>
      <c r="P290" s="322">
        <v>322.54000000000002</v>
      </c>
      <c r="Q290" s="322">
        <v>339.45</v>
      </c>
      <c r="R290" s="322">
        <v>356.24</v>
      </c>
      <c r="S290" s="322">
        <v>373.13</v>
      </c>
      <c r="T290" s="322">
        <v>390.04</v>
      </c>
      <c r="U290" s="322">
        <v>406.82</v>
      </c>
      <c r="V290" s="259"/>
      <c r="W290" s="259"/>
    </row>
    <row r="291" spans="1:23" s="272" customFormat="1" ht="15.75" customHeight="1" x14ac:dyDescent="0.2">
      <c r="A291" s="259"/>
      <c r="B291" s="321">
        <v>1.8</v>
      </c>
      <c r="C291" s="324">
        <v>108.22</v>
      </c>
      <c r="D291" s="324">
        <v>126.12</v>
      </c>
      <c r="E291" s="324">
        <v>143.94999999999999</v>
      </c>
      <c r="F291" s="324">
        <v>161.78</v>
      </c>
      <c r="G291" s="324">
        <v>179.48</v>
      </c>
      <c r="H291" s="324">
        <v>197.3</v>
      </c>
      <c r="I291" s="324">
        <v>210.93</v>
      </c>
      <c r="J291" s="324">
        <v>228.28</v>
      </c>
      <c r="K291" s="324">
        <v>245.76</v>
      </c>
      <c r="L291" s="324">
        <v>263.26</v>
      </c>
      <c r="M291" s="324">
        <v>280.60000000000002</v>
      </c>
      <c r="N291" s="324">
        <v>298.11</v>
      </c>
      <c r="O291" s="324">
        <v>315.58</v>
      </c>
      <c r="P291" s="324">
        <v>333.07</v>
      </c>
      <c r="Q291" s="324">
        <v>350.44</v>
      </c>
      <c r="R291" s="324">
        <v>367.96</v>
      </c>
      <c r="S291" s="324">
        <v>385.4</v>
      </c>
      <c r="T291" s="324">
        <v>402.79</v>
      </c>
      <c r="U291" s="324">
        <v>420.3</v>
      </c>
      <c r="V291" s="259"/>
      <c r="W291" s="259"/>
    </row>
    <row r="292" spans="1:23" s="272" customFormat="1" ht="15.75" customHeight="1" x14ac:dyDescent="0.2">
      <c r="A292" s="259"/>
      <c r="B292" s="321">
        <v>1.9</v>
      </c>
      <c r="C292" s="322">
        <v>111.29</v>
      </c>
      <c r="D292" s="322">
        <v>129.61000000000001</v>
      </c>
      <c r="E292" s="322">
        <v>148.08000000000001</v>
      </c>
      <c r="F292" s="322">
        <v>166.49</v>
      </c>
      <c r="G292" s="322">
        <v>184.93</v>
      </c>
      <c r="H292" s="322">
        <v>203.23</v>
      </c>
      <c r="I292" s="322">
        <v>217.31</v>
      </c>
      <c r="J292" s="322">
        <v>235.38</v>
      </c>
      <c r="K292" s="322">
        <v>253.44</v>
      </c>
      <c r="L292" s="322">
        <v>271.36</v>
      </c>
      <c r="M292" s="322">
        <v>289.42</v>
      </c>
      <c r="N292" s="322">
        <v>307.5</v>
      </c>
      <c r="O292" s="322">
        <v>325.44</v>
      </c>
      <c r="P292" s="322">
        <v>343.51</v>
      </c>
      <c r="Q292" s="322">
        <v>361.59</v>
      </c>
      <c r="R292" s="322">
        <v>379.63</v>
      </c>
      <c r="S292" s="322">
        <v>397.57</v>
      </c>
      <c r="T292" s="322">
        <v>415.63</v>
      </c>
      <c r="U292" s="322">
        <v>433.69</v>
      </c>
      <c r="V292" s="259"/>
      <c r="W292" s="259"/>
    </row>
    <row r="293" spans="1:23" s="272" customFormat="1" ht="15.75" customHeight="1" x14ac:dyDescent="0.2">
      <c r="A293" s="259"/>
      <c r="B293" s="321">
        <v>2</v>
      </c>
      <c r="C293" s="324">
        <v>113</v>
      </c>
      <c r="D293" s="324">
        <v>130.69999999999999</v>
      </c>
      <c r="E293" s="324">
        <v>149.34</v>
      </c>
      <c r="F293" s="324">
        <v>167.86</v>
      </c>
      <c r="G293" s="324">
        <v>186.49</v>
      </c>
      <c r="H293" s="324">
        <v>205.14</v>
      </c>
      <c r="I293" s="324">
        <v>223.79</v>
      </c>
      <c r="J293" s="324">
        <v>242.3</v>
      </c>
      <c r="K293" s="324">
        <v>260.97000000000003</v>
      </c>
      <c r="L293" s="324">
        <v>279.58999999999997</v>
      </c>
      <c r="M293" s="324">
        <v>298.22000000000003</v>
      </c>
      <c r="N293" s="324">
        <v>316.75</v>
      </c>
      <c r="O293" s="324">
        <v>335.42</v>
      </c>
      <c r="P293" s="324">
        <v>354.04</v>
      </c>
      <c r="Q293" s="324">
        <v>372.72</v>
      </c>
      <c r="R293" s="324">
        <v>391.19</v>
      </c>
      <c r="S293" s="324">
        <v>409.82</v>
      </c>
      <c r="T293" s="324">
        <v>428.49</v>
      </c>
      <c r="U293" s="324">
        <v>447.14</v>
      </c>
      <c r="V293" s="259"/>
      <c r="W293" s="259"/>
    </row>
    <row r="294" spans="1:23" s="272" customFormat="1" ht="15.75" customHeight="1" x14ac:dyDescent="0.2">
      <c r="A294" s="259"/>
      <c r="B294" s="321">
        <v>2.1</v>
      </c>
      <c r="C294" s="322">
        <v>114.92</v>
      </c>
      <c r="D294" s="322">
        <v>134.12</v>
      </c>
      <c r="E294" s="322">
        <v>153.37</v>
      </c>
      <c r="F294" s="322">
        <v>172.62</v>
      </c>
      <c r="G294" s="322">
        <v>191.84</v>
      </c>
      <c r="H294" s="322">
        <v>210.93</v>
      </c>
      <c r="I294" s="322">
        <v>230.16</v>
      </c>
      <c r="J294" s="322">
        <v>249.41</v>
      </c>
      <c r="K294" s="322">
        <v>268.60000000000002</v>
      </c>
      <c r="L294" s="322">
        <v>287.7</v>
      </c>
      <c r="M294" s="322">
        <v>306.95</v>
      </c>
      <c r="N294" s="322">
        <v>326.14999999999998</v>
      </c>
      <c r="O294" s="322">
        <v>345.4</v>
      </c>
      <c r="P294" s="322">
        <v>364.5</v>
      </c>
      <c r="Q294" s="322">
        <v>383.69</v>
      </c>
      <c r="R294" s="322">
        <v>402.94</v>
      </c>
      <c r="S294" s="322">
        <v>422.16</v>
      </c>
      <c r="T294" s="322">
        <v>441.36</v>
      </c>
      <c r="U294" s="322">
        <v>460.43</v>
      </c>
      <c r="V294" s="259"/>
      <c r="W294" s="259"/>
    </row>
    <row r="295" spans="1:23" s="272" customFormat="1" ht="15.75" customHeight="1" x14ac:dyDescent="0.2">
      <c r="B295" s="321">
        <v>2.2000000000000002</v>
      </c>
      <c r="C295" s="324">
        <v>117.96</v>
      </c>
      <c r="D295" s="324">
        <v>137.76</v>
      </c>
      <c r="E295" s="324">
        <v>157.44</v>
      </c>
      <c r="F295" s="324">
        <v>177.25</v>
      </c>
      <c r="G295" s="324">
        <v>197.05</v>
      </c>
      <c r="H295" s="324">
        <v>216.87</v>
      </c>
      <c r="I295" s="324">
        <v>236.65</v>
      </c>
      <c r="J295" s="324">
        <v>256.33</v>
      </c>
      <c r="K295" s="324">
        <v>276.12</v>
      </c>
      <c r="L295" s="324">
        <v>295.92</v>
      </c>
      <c r="M295" s="324">
        <v>315.70999999999998</v>
      </c>
      <c r="N295" s="324">
        <v>335.55</v>
      </c>
      <c r="O295" s="324">
        <v>355.21</v>
      </c>
      <c r="P295" s="324">
        <v>375.02</v>
      </c>
      <c r="Q295" s="324">
        <v>394.82</v>
      </c>
      <c r="R295" s="324">
        <v>414.6</v>
      </c>
      <c r="S295" s="324">
        <v>434.43</v>
      </c>
      <c r="T295" s="324">
        <v>454.1</v>
      </c>
      <c r="U295" s="324">
        <v>473.89</v>
      </c>
      <c r="V295" s="259"/>
      <c r="W295" s="259"/>
    </row>
    <row r="296" spans="1:23" s="272" customFormat="1" ht="15.75" customHeight="1" x14ac:dyDescent="0.2">
      <c r="B296" s="321">
        <v>2.2999999999999998</v>
      </c>
      <c r="C296" s="322">
        <v>120.88</v>
      </c>
      <c r="D296" s="322">
        <v>141.22</v>
      </c>
      <c r="E296" s="322">
        <v>161.6</v>
      </c>
      <c r="F296" s="322">
        <v>182.02</v>
      </c>
      <c r="G296" s="322">
        <v>202.23</v>
      </c>
      <c r="H296" s="322">
        <v>222.66</v>
      </c>
      <c r="I296" s="322">
        <v>243.04</v>
      </c>
      <c r="J296" s="322">
        <v>263.42</v>
      </c>
      <c r="K296" s="322">
        <v>283.81</v>
      </c>
      <c r="L296" s="322">
        <v>304.17</v>
      </c>
      <c r="M296" s="322">
        <v>324.43</v>
      </c>
      <c r="N296" s="322">
        <v>344.78</v>
      </c>
      <c r="O296" s="322">
        <v>365.19</v>
      </c>
      <c r="P296" s="322">
        <v>385.54</v>
      </c>
      <c r="Q296" s="322">
        <v>405.98</v>
      </c>
      <c r="R296" s="322">
        <v>426.17</v>
      </c>
      <c r="S296" s="322">
        <v>446.59</v>
      </c>
      <c r="T296" s="322">
        <v>466.95</v>
      </c>
      <c r="U296" s="322">
        <v>487.37</v>
      </c>
      <c r="V296" s="259"/>
      <c r="W296" s="259"/>
    </row>
    <row r="297" spans="1:23" s="272" customFormat="1" ht="15.75" customHeight="1" x14ac:dyDescent="0.2">
      <c r="B297" s="321">
        <v>2.4</v>
      </c>
      <c r="C297" s="324">
        <v>123.76</v>
      </c>
      <c r="D297" s="324">
        <v>144.72</v>
      </c>
      <c r="E297" s="324">
        <v>165.67</v>
      </c>
      <c r="F297" s="324">
        <v>186.66</v>
      </c>
      <c r="G297" s="324">
        <v>207.6</v>
      </c>
      <c r="H297" s="324">
        <v>228.55</v>
      </c>
      <c r="I297" s="324">
        <v>249.52</v>
      </c>
      <c r="J297" s="324">
        <v>270.33999999999997</v>
      </c>
      <c r="K297" s="324">
        <v>291.31</v>
      </c>
      <c r="L297" s="324">
        <v>312.24</v>
      </c>
      <c r="M297" s="324">
        <v>333.23</v>
      </c>
      <c r="N297" s="324">
        <v>354.19</v>
      </c>
      <c r="O297" s="324">
        <v>375.16</v>
      </c>
      <c r="P297" s="324">
        <v>395.94</v>
      </c>
      <c r="Q297" s="324">
        <v>416.96</v>
      </c>
      <c r="R297" s="324">
        <v>437.89</v>
      </c>
      <c r="S297" s="324">
        <v>458.88</v>
      </c>
      <c r="T297" s="324">
        <v>479.82</v>
      </c>
      <c r="U297" s="324">
        <v>500.76</v>
      </c>
      <c r="V297" s="259"/>
      <c r="W297" s="259"/>
    </row>
    <row r="298" spans="1:23" s="272" customFormat="1" ht="15.75" customHeight="1" x14ac:dyDescent="0.2">
      <c r="B298" s="321">
        <v>2.5</v>
      </c>
      <c r="C298" s="322">
        <v>126.8</v>
      </c>
      <c r="D298" s="322">
        <v>148.33000000000001</v>
      </c>
      <c r="E298" s="322">
        <v>169.83</v>
      </c>
      <c r="F298" s="322">
        <v>191.26</v>
      </c>
      <c r="G298" s="322">
        <v>212.8</v>
      </c>
      <c r="H298" s="322">
        <v>234.36</v>
      </c>
      <c r="I298" s="322">
        <v>255.9</v>
      </c>
      <c r="J298" s="322">
        <v>277.42</v>
      </c>
      <c r="K298" s="322">
        <v>298.94</v>
      </c>
      <c r="L298" s="322">
        <v>320.5</v>
      </c>
      <c r="M298" s="322">
        <v>342.04</v>
      </c>
      <c r="N298" s="322">
        <v>363.46</v>
      </c>
      <c r="O298" s="322">
        <v>385.01</v>
      </c>
      <c r="P298" s="322">
        <v>406.54</v>
      </c>
      <c r="Q298" s="322">
        <v>428.09</v>
      </c>
      <c r="R298" s="322">
        <v>449.62</v>
      </c>
      <c r="S298" s="322">
        <v>471.13</v>
      </c>
      <c r="T298" s="322">
        <v>492.69</v>
      </c>
      <c r="U298" s="322">
        <v>514.21</v>
      </c>
      <c r="V298" s="259"/>
      <c r="W298" s="259"/>
    </row>
    <row r="299" spans="1:23" s="272" customFormat="1" ht="15.75" customHeight="1" x14ac:dyDescent="0.2">
      <c r="B299" s="321">
        <v>2.6</v>
      </c>
      <c r="C299" s="324">
        <v>129.66</v>
      </c>
      <c r="D299" s="324">
        <v>151.82</v>
      </c>
      <c r="E299" s="324">
        <v>173.95</v>
      </c>
      <c r="F299" s="324">
        <v>196.05</v>
      </c>
      <c r="G299" s="324">
        <v>218.17</v>
      </c>
      <c r="H299" s="324">
        <v>240.27</v>
      </c>
      <c r="I299" s="324">
        <v>262.39</v>
      </c>
      <c r="J299" s="324">
        <v>284.36</v>
      </c>
      <c r="K299" s="324">
        <v>306.47000000000003</v>
      </c>
      <c r="L299" s="324">
        <v>328.56</v>
      </c>
      <c r="M299" s="324">
        <v>350.72</v>
      </c>
      <c r="N299" s="324">
        <v>372.84</v>
      </c>
      <c r="O299" s="324">
        <v>394.98</v>
      </c>
      <c r="P299" s="324">
        <v>417.08</v>
      </c>
      <c r="Q299" s="324">
        <v>439.19</v>
      </c>
      <c r="R299" s="324">
        <v>461.32</v>
      </c>
      <c r="S299" s="324">
        <v>483.44</v>
      </c>
      <c r="T299" s="324">
        <v>505.4</v>
      </c>
      <c r="U299" s="324">
        <v>527.54</v>
      </c>
      <c r="V299" s="259"/>
      <c r="W299" s="259"/>
    </row>
    <row r="300" spans="1:23" s="272" customFormat="1" ht="15.75" customHeight="1" x14ac:dyDescent="0.2">
      <c r="B300" s="321">
        <v>2.7</v>
      </c>
      <c r="C300" s="322">
        <v>132.61000000000001</v>
      </c>
      <c r="D300" s="322">
        <v>155.25</v>
      </c>
      <c r="E300" s="322">
        <v>177.96</v>
      </c>
      <c r="F300" s="322">
        <v>200.67</v>
      </c>
      <c r="G300" s="322">
        <v>223.33</v>
      </c>
      <c r="H300" s="322">
        <v>246.05</v>
      </c>
      <c r="I300" s="322">
        <v>268.73</v>
      </c>
      <c r="J300" s="322">
        <v>291.48</v>
      </c>
      <c r="K300" s="322">
        <v>314.14999999999998</v>
      </c>
      <c r="L300" s="322">
        <v>336.84</v>
      </c>
      <c r="M300" s="322">
        <v>359.51</v>
      </c>
      <c r="N300" s="349" t="s">
        <v>681</v>
      </c>
      <c r="O300" s="328" t="s">
        <v>681</v>
      </c>
      <c r="P300" s="328" t="s">
        <v>681</v>
      </c>
      <c r="Q300" s="328" t="s">
        <v>681</v>
      </c>
      <c r="R300" s="328" t="s">
        <v>681</v>
      </c>
      <c r="S300" s="328" t="s">
        <v>681</v>
      </c>
      <c r="T300" s="328" t="s">
        <v>681</v>
      </c>
      <c r="U300" s="329" t="s">
        <v>681</v>
      </c>
    </row>
    <row r="301" spans="1:23" s="272" customFormat="1" ht="15.75" customHeight="1" x14ac:dyDescent="0.2">
      <c r="B301" s="321">
        <v>2.8</v>
      </c>
      <c r="C301" s="324">
        <v>135.63</v>
      </c>
      <c r="D301" s="324">
        <v>158.88</v>
      </c>
      <c r="E301" s="324">
        <v>182.19</v>
      </c>
      <c r="F301" s="324">
        <v>205.45</v>
      </c>
      <c r="G301" s="324">
        <v>228.72</v>
      </c>
      <c r="H301" s="324">
        <v>252.01</v>
      </c>
      <c r="I301" s="324">
        <v>275.12</v>
      </c>
      <c r="J301" s="324">
        <v>298.42</v>
      </c>
      <c r="K301" s="324">
        <v>321.68</v>
      </c>
      <c r="L301" s="324">
        <v>344.94</v>
      </c>
      <c r="M301" s="324">
        <v>368.24</v>
      </c>
      <c r="N301" s="330" t="s">
        <v>681</v>
      </c>
      <c r="O301" s="331" t="s">
        <v>681</v>
      </c>
      <c r="P301" s="331" t="s">
        <v>681</v>
      </c>
      <c r="Q301" s="331" t="s">
        <v>681</v>
      </c>
      <c r="R301" s="331" t="s">
        <v>681</v>
      </c>
      <c r="S301" s="331" t="s">
        <v>681</v>
      </c>
      <c r="T301" s="331" t="s">
        <v>681</v>
      </c>
      <c r="U301" s="332" t="s">
        <v>681</v>
      </c>
    </row>
    <row r="302" spans="1:23" s="272" customFormat="1" ht="15.75" customHeight="1" x14ac:dyDescent="0.2">
      <c r="B302" s="321">
        <v>2.9</v>
      </c>
      <c r="C302" s="322">
        <v>138.5</v>
      </c>
      <c r="D302" s="322">
        <v>162.35</v>
      </c>
      <c r="E302" s="322">
        <v>186.2</v>
      </c>
      <c r="F302" s="322">
        <v>210.05</v>
      </c>
      <c r="G302" s="322">
        <v>233.88</v>
      </c>
      <c r="H302" s="322">
        <v>257.76</v>
      </c>
      <c r="I302" s="322">
        <v>281.61</v>
      </c>
      <c r="J302" s="322">
        <v>305.5</v>
      </c>
      <c r="K302" s="322">
        <v>329.34</v>
      </c>
      <c r="L302" s="322">
        <v>353.16</v>
      </c>
      <c r="M302" s="322">
        <v>377.01</v>
      </c>
      <c r="N302" s="330" t="s">
        <v>681</v>
      </c>
      <c r="O302" s="331" t="s">
        <v>681</v>
      </c>
      <c r="P302" s="331" t="s">
        <v>681</v>
      </c>
      <c r="Q302" s="331" t="s">
        <v>681</v>
      </c>
      <c r="R302" s="331" t="s">
        <v>681</v>
      </c>
      <c r="S302" s="331" t="s">
        <v>681</v>
      </c>
      <c r="T302" s="331" t="s">
        <v>681</v>
      </c>
      <c r="U302" s="332" t="s">
        <v>681</v>
      </c>
    </row>
    <row r="303" spans="1:23" s="272" customFormat="1" ht="15.75" customHeight="1" x14ac:dyDescent="0.2">
      <c r="B303" s="321">
        <v>3</v>
      </c>
      <c r="C303" s="324">
        <v>141.4</v>
      </c>
      <c r="D303" s="324">
        <v>165.84</v>
      </c>
      <c r="E303" s="324">
        <v>190.27</v>
      </c>
      <c r="F303" s="324">
        <v>214.72</v>
      </c>
      <c r="G303" s="324">
        <v>239.13</v>
      </c>
      <c r="H303" s="324">
        <v>263.58</v>
      </c>
      <c r="I303" s="324">
        <v>287.99</v>
      </c>
      <c r="J303" s="324">
        <v>312.43</v>
      </c>
      <c r="K303" s="324">
        <v>336.84</v>
      </c>
      <c r="L303" s="324">
        <v>361.26</v>
      </c>
      <c r="M303" s="324">
        <v>385.71</v>
      </c>
      <c r="N303" s="330" t="s">
        <v>681</v>
      </c>
      <c r="O303" s="331" t="s">
        <v>681</v>
      </c>
      <c r="P303" s="331" t="s">
        <v>681</v>
      </c>
      <c r="Q303" s="331" t="s">
        <v>681</v>
      </c>
      <c r="R303" s="331" t="s">
        <v>681</v>
      </c>
      <c r="S303" s="331" t="s">
        <v>681</v>
      </c>
      <c r="T303" s="331" t="s">
        <v>681</v>
      </c>
      <c r="U303" s="332" t="s">
        <v>681</v>
      </c>
    </row>
    <row r="304" spans="1:23" s="272" customFormat="1" ht="15.75" customHeight="1" x14ac:dyDescent="0.2">
      <c r="B304" s="321">
        <v>3.1</v>
      </c>
      <c r="C304" s="322">
        <v>144.43</v>
      </c>
      <c r="D304" s="322">
        <v>169.46</v>
      </c>
      <c r="E304" s="322">
        <v>194.46</v>
      </c>
      <c r="F304" s="322">
        <v>219.48</v>
      </c>
      <c r="G304" s="322">
        <v>244.48</v>
      </c>
      <c r="H304" s="322">
        <v>269.47000000000003</v>
      </c>
      <c r="I304" s="322">
        <v>294.45999999999998</v>
      </c>
      <c r="J304" s="322">
        <v>319.52999999999997</v>
      </c>
      <c r="K304" s="322">
        <v>344.52</v>
      </c>
      <c r="L304" s="322">
        <v>369.5</v>
      </c>
      <c r="M304" s="322">
        <v>394.53</v>
      </c>
      <c r="N304" s="330" t="s">
        <v>681</v>
      </c>
      <c r="O304" s="331" t="s">
        <v>681</v>
      </c>
      <c r="P304" s="331" t="s">
        <v>681</v>
      </c>
      <c r="Q304" s="331" t="s">
        <v>681</v>
      </c>
      <c r="R304" s="331" t="s">
        <v>681</v>
      </c>
      <c r="S304" s="331" t="s">
        <v>681</v>
      </c>
      <c r="T304" s="331" t="s">
        <v>681</v>
      </c>
      <c r="U304" s="332" t="s">
        <v>681</v>
      </c>
    </row>
    <row r="305" spans="1:23" s="272" customFormat="1" ht="15.75" customHeight="1" x14ac:dyDescent="0.2">
      <c r="B305" s="321">
        <v>3.2</v>
      </c>
      <c r="C305" s="324">
        <v>147.32</v>
      </c>
      <c r="D305" s="324">
        <v>172.9</v>
      </c>
      <c r="E305" s="324">
        <v>198.5</v>
      </c>
      <c r="F305" s="324">
        <v>224.07</v>
      </c>
      <c r="G305" s="324">
        <v>249.66</v>
      </c>
      <c r="H305" s="324">
        <v>275.27</v>
      </c>
      <c r="I305" s="324">
        <v>300.83999999999997</v>
      </c>
      <c r="J305" s="324">
        <v>326.42</v>
      </c>
      <c r="K305" s="324">
        <v>352.2</v>
      </c>
      <c r="L305" s="324">
        <v>377.77</v>
      </c>
      <c r="M305" s="324">
        <v>403.35</v>
      </c>
      <c r="N305" s="330" t="s">
        <v>681</v>
      </c>
      <c r="O305" s="331" t="s">
        <v>681</v>
      </c>
      <c r="P305" s="331" t="s">
        <v>681</v>
      </c>
      <c r="Q305" s="331" t="s">
        <v>681</v>
      </c>
      <c r="R305" s="331" t="s">
        <v>681</v>
      </c>
      <c r="S305" s="331" t="s">
        <v>681</v>
      </c>
      <c r="T305" s="331" t="s">
        <v>681</v>
      </c>
      <c r="U305" s="332" t="s">
        <v>681</v>
      </c>
    </row>
    <row r="306" spans="1:23" s="272" customFormat="1" ht="15.75" customHeight="1" x14ac:dyDescent="0.2">
      <c r="B306" s="321">
        <v>3.3</v>
      </c>
      <c r="C306" s="322">
        <v>150.22</v>
      </c>
      <c r="D306" s="322">
        <v>176.52</v>
      </c>
      <c r="E306" s="322">
        <v>202.69</v>
      </c>
      <c r="F306" s="322">
        <v>228.83</v>
      </c>
      <c r="G306" s="322">
        <v>254.99</v>
      </c>
      <c r="H306" s="322">
        <v>281.20999999999998</v>
      </c>
      <c r="I306" s="322">
        <v>307.35000000000002</v>
      </c>
      <c r="J306" s="322">
        <v>333.52</v>
      </c>
      <c r="K306" s="322">
        <v>359.67</v>
      </c>
      <c r="L306" s="322">
        <v>385.84</v>
      </c>
      <c r="M306" s="322">
        <v>412.06</v>
      </c>
      <c r="N306" s="330" t="s">
        <v>681</v>
      </c>
      <c r="O306" s="331" t="s">
        <v>681</v>
      </c>
      <c r="P306" s="331" t="s">
        <v>681</v>
      </c>
      <c r="Q306" s="331" t="s">
        <v>681</v>
      </c>
      <c r="R306" s="331" t="s">
        <v>681</v>
      </c>
      <c r="S306" s="331" t="s">
        <v>681</v>
      </c>
      <c r="T306" s="331" t="s">
        <v>681</v>
      </c>
      <c r="U306" s="332" t="s">
        <v>681</v>
      </c>
    </row>
    <row r="307" spans="1:23" s="259" customFormat="1" x14ac:dyDescent="0.2">
      <c r="A307" s="272"/>
      <c r="B307" s="321">
        <v>3.4</v>
      </c>
      <c r="C307" s="324">
        <v>153.25</v>
      </c>
      <c r="D307" s="324">
        <v>179.96</v>
      </c>
      <c r="E307" s="324">
        <v>206.76</v>
      </c>
      <c r="F307" s="324">
        <v>233.5</v>
      </c>
      <c r="G307" s="324">
        <v>260.23</v>
      </c>
      <c r="H307" s="324">
        <v>287</v>
      </c>
      <c r="I307" s="324">
        <v>313.72000000000003</v>
      </c>
      <c r="J307" s="324">
        <v>340.62</v>
      </c>
      <c r="K307" s="324">
        <v>367.37</v>
      </c>
      <c r="L307" s="324">
        <v>394.11</v>
      </c>
      <c r="M307" s="324">
        <v>420.86</v>
      </c>
      <c r="N307" s="330" t="s">
        <v>681</v>
      </c>
      <c r="O307" s="331" t="s">
        <v>681</v>
      </c>
      <c r="P307" s="331" t="s">
        <v>681</v>
      </c>
      <c r="Q307" s="331" t="s">
        <v>681</v>
      </c>
      <c r="R307" s="331" t="s">
        <v>681</v>
      </c>
      <c r="S307" s="331" t="s">
        <v>681</v>
      </c>
      <c r="T307" s="331" t="s">
        <v>681</v>
      </c>
      <c r="U307" s="332" t="s">
        <v>681</v>
      </c>
      <c r="V307" s="272"/>
      <c r="W307" s="272"/>
    </row>
    <row r="308" spans="1:23" s="272" customFormat="1" ht="15.75" customHeight="1" x14ac:dyDescent="0.2">
      <c r="B308" s="321">
        <v>3.5</v>
      </c>
      <c r="C308" s="322">
        <v>156.16</v>
      </c>
      <c r="D308" s="322">
        <v>183.47</v>
      </c>
      <c r="E308" s="322">
        <v>210.79</v>
      </c>
      <c r="F308" s="322">
        <v>238.26</v>
      </c>
      <c r="G308" s="322">
        <v>265.60000000000002</v>
      </c>
      <c r="H308" s="322">
        <v>292.91000000000003</v>
      </c>
      <c r="I308" s="322">
        <v>320.22000000000003</v>
      </c>
      <c r="J308" s="322">
        <v>347.55</v>
      </c>
      <c r="K308" s="322">
        <v>374.87</v>
      </c>
      <c r="L308" s="322">
        <v>402.19</v>
      </c>
      <c r="M308" s="322">
        <v>429.54</v>
      </c>
      <c r="N308" s="330" t="s">
        <v>681</v>
      </c>
      <c r="O308" s="331" t="s">
        <v>681</v>
      </c>
      <c r="P308" s="331" t="s">
        <v>681</v>
      </c>
      <c r="Q308" s="331" t="s">
        <v>681</v>
      </c>
      <c r="R308" s="331" t="s">
        <v>681</v>
      </c>
      <c r="S308" s="331" t="s">
        <v>681</v>
      </c>
      <c r="T308" s="331" t="s">
        <v>681</v>
      </c>
      <c r="U308" s="332" t="s">
        <v>681</v>
      </c>
    </row>
    <row r="309" spans="1:23" s="272" customFormat="1" ht="15.75" customHeight="1" x14ac:dyDescent="0.2">
      <c r="B309" s="321">
        <v>3.6</v>
      </c>
      <c r="C309" s="324">
        <v>159.01</v>
      </c>
      <c r="D309" s="324">
        <v>187.07</v>
      </c>
      <c r="E309" s="324">
        <v>215.02</v>
      </c>
      <c r="F309" s="324">
        <v>242.88</v>
      </c>
      <c r="G309" s="324">
        <v>270.8</v>
      </c>
      <c r="H309" s="324">
        <v>298.66000000000003</v>
      </c>
      <c r="I309" s="324">
        <v>326.60000000000002</v>
      </c>
      <c r="J309" s="324">
        <v>354.63</v>
      </c>
      <c r="K309" s="324">
        <v>382.54</v>
      </c>
      <c r="L309" s="324">
        <v>410.43</v>
      </c>
      <c r="M309" s="324">
        <v>438.35</v>
      </c>
      <c r="N309" s="330" t="s">
        <v>681</v>
      </c>
      <c r="O309" s="331" t="s">
        <v>681</v>
      </c>
      <c r="P309" s="331" t="s">
        <v>681</v>
      </c>
      <c r="Q309" s="331" t="s">
        <v>681</v>
      </c>
      <c r="R309" s="331" t="s">
        <v>681</v>
      </c>
      <c r="S309" s="331" t="s">
        <v>681</v>
      </c>
      <c r="T309" s="331" t="s">
        <v>681</v>
      </c>
      <c r="U309" s="332" t="s">
        <v>681</v>
      </c>
    </row>
    <row r="310" spans="1:23" s="272" customFormat="1" ht="15.75" customHeight="1" x14ac:dyDescent="0.2">
      <c r="B310" s="321">
        <v>3.7</v>
      </c>
      <c r="C310" s="322">
        <v>162.08000000000001</v>
      </c>
      <c r="D310" s="322">
        <v>190.55</v>
      </c>
      <c r="E310" s="322">
        <v>219.01</v>
      </c>
      <c r="F310" s="322">
        <v>247.5</v>
      </c>
      <c r="G310" s="322">
        <v>276.12</v>
      </c>
      <c r="H310" s="322">
        <v>304.62</v>
      </c>
      <c r="I310" s="322">
        <v>333.07</v>
      </c>
      <c r="J310" s="322">
        <v>361.59</v>
      </c>
      <c r="K310" s="322">
        <v>390.04</v>
      </c>
      <c r="L310" s="322">
        <v>418.52</v>
      </c>
      <c r="M310" s="322">
        <v>447.14</v>
      </c>
      <c r="N310" s="330" t="s">
        <v>681</v>
      </c>
      <c r="O310" s="331" t="s">
        <v>681</v>
      </c>
      <c r="P310" s="331" t="s">
        <v>681</v>
      </c>
      <c r="Q310" s="331" t="s">
        <v>681</v>
      </c>
      <c r="R310" s="331" t="s">
        <v>681</v>
      </c>
      <c r="S310" s="331" t="s">
        <v>681</v>
      </c>
      <c r="T310" s="331" t="s">
        <v>681</v>
      </c>
      <c r="U310" s="332" t="s">
        <v>681</v>
      </c>
    </row>
    <row r="311" spans="1:23" s="272" customFormat="1" ht="15.75" customHeight="1" x14ac:dyDescent="0.2">
      <c r="B311" s="321">
        <v>3.8</v>
      </c>
      <c r="C311" s="324">
        <v>164.96</v>
      </c>
      <c r="D311" s="324">
        <v>194.02</v>
      </c>
      <c r="E311" s="324">
        <v>223.24</v>
      </c>
      <c r="F311" s="324">
        <v>252.3</v>
      </c>
      <c r="G311" s="324">
        <v>281.35000000000002</v>
      </c>
      <c r="H311" s="324">
        <v>310.39999999999998</v>
      </c>
      <c r="I311" s="324">
        <v>339.45</v>
      </c>
      <c r="J311" s="324">
        <v>368.67</v>
      </c>
      <c r="K311" s="324">
        <v>397.74</v>
      </c>
      <c r="L311" s="324">
        <v>426.77</v>
      </c>
      <c r="M311" s="324">
        <v>455.83</v>
      </c>
      <c r="N311" s="330" t="s">
        <v>681</v>
      </c>
      <c r="O311" s="331" t="s">
        <v>681</v>
      </c>
      <c r="P311" s="331" t="s">
        <v>681</v>
      </c>
      <c r="Q311" s="331" t="s">
        <v>681</v>
      </c>
      <c r="R311" s="331" t="s">
        <v>681</v>
      </c>
      <c r="S311" s="331" t="s">
        <v>681</v>
      </c>
      <c r="T311" s="331" t="s">
        <v>681</v>
      </c>
      <c r="U311" s="332" t="s">
        <v>681</v>
      </c>
    </row>
    <row r="312" spans="1:23" s="272" customFormat="1" ht="15.75" customHeight="1" x14ac:dyDescent="0.2">
      <c r="A312" s="259"/>
      <c r="B312" s="321">
        <v>3.9</v>
      </c>
      <c r="C312" s="322">
        <v>167.98</v>
      </c>
      <c r="D312" s="322">
        <v>197.63</v>
      </c>
      <c r="E312" s="322">
        <v>227.28</v>
      </c>
      <c r="F312" s="322">
        <v>256.89999999999998</v>
      </c>
      <c r="G312" s="322">
        <v>286.51</v>
      </c>
      <c r="H312" s="322">
        <v>316.31</v>
      </c>
      <c r="I312" s="322">
        <v>345.94</v>
      </c>
      <c r="J312" s="322">
        <v>375.59</v>
      </c>
      <c r="K312" s="322">
        <v>405.24</v>
      </c>
      <c r="L312" s="322">
        <v>435.03</v>
      </c>
      <c r="M312" s="322">
        <v>464.65</v>
      </c>
      <c r="N312" s="330" t="s">
        <v>681</v>
      </c>
      <c r="O312" s="331" t="s">
        <v>681</v>
      </c>
      <c r="P312" s="331" t="s">
        <v>681</v>
      </c>
      <c r="Q312" s="331" t="s">
        <v>681</v>
      </c>
      <c r="R312" s="331" t="s">
        <v>681</v>
      </c>
      <c r="S312" s="331" t="s">
        <v>681</v>
      </c>
      <c r="T312" s="331" t="s">
        <v>681</v>
      </c>
      <c r="U312" s="332" t="s">
        <v>681</v>
      </c>
    </row>
    <row r="313" spans="1:23" s="259" customFormat="1" x14ac:dyDescent="0.2">
      <c r="A313" s="272"/>
      <c r="B313" s="321">
        <v>4</v>
      </c>
      <c r="C313" s="324">
        <v>170.9</v>
      </c>
      <c r="D313" s="324">
        <v>201.09</v>
      </c>
      <c r="E313" s="324">
        <v>231.31</v>
      </c>
      <c r="F313" s="324">
        <v>261.66000000000003</v>
      </c>
      <c r="G313" s="324">
        <v>291.87</v>
      </c>
      <c r="H313" s="324">
        <v>322.07</v>
      </c>
      <c r="I313" s="324">
        <v>352.29</v>
      </c>
      <c r="J313" s="324">
        <v>382.71</v>
      </c>
      <c r="K313" s="324">
        <v>412.87</v>
      </c>
      <c r="L313" s="324">
        <v>443.09</v>
      </c>
      <c r="M313" s="324">
        <v>473.35</v>
      </c>
      <c r="N313" s="333" t="s">
        <v>681</v>
      </c>
      <c r="O313" s="334" t="s">
        <v>681</v>
      </c>
      <c r="P313" s="334" t="s">
        <v>681</v>
      </c>
      <c r="Q313" s="334" t="s">
        <v>681</v>
      </c>
      <c r="R313" s="334" t="s">
        <v>681</v>
      </c>
      <c r="S313" s="334" t="s">
        <v>681</v>
      </c>
      <c r="T313" s="334" t="s">
        <v>681</v>
      </c>
      <c r="U313" s="335" t="s">
        <v>681</v>
      </c>
      <c r="V313" s="272"/>
      <c r="W313" s="272"/>
    </row>
    <row r="314" spans="1:23" s="259" customFormat="1" x14ac:dyDescent="0.2">
      <c r="A314" s="272"/>
      <c r="B314" s="347"/>
      <c r="C314" s="348"/>
      <c r="D314" s="331"/>
      <c r="E314" s="331"/>
      <c r="F314" s="331"/>
      <c r="G314" s="331"/>
      <c r="H314" s="331"/>
      <c r="I314" s="331"/>
      <c r="J314" s="331"/>
      <c r="K314" s="331"/>
      <c r="L314" s="331"/>
      <c r="M314" s="331"/>
      <c r="N314" s="331"/>
      <c r="O314" s="331"/>
      <c r="P314" s="331"/>
      <c r="Q314" s="331"/>
      <c r="R314" s="331"/>
      <c r="S314" s="331"/>
      <c r="T314" s="331"/>
      <c r="U314" s="331"/>
      <c r="V314" s="272"/>
      <c r="W314" s="272"/>
    </row>
    <row r="315" spans="1:23" s="259" customFormat="1" x14ac:dyDescent="0.2">
      <c r="A315" s="272"/>
      <c r="B315" s="380" t="s">
        <v>443</v>
      </c>
      <c r="V315" s="272"/>
      <c r="W315" s="272"/>
    </row>
    <row r="316" spans="1:23" s="259" customFormat="1" x14ac:dyDescent="0.2">
      <c r="A316" s="272"/>
      <c r="B316" s="380" t="s">
        <v>1498</v>
      </c>
      <c r="V316" s="272"/>
      <c r="W316" s="272"/>
    </row>
    <row r="317" spans="1:23" s="272" customFormat="1" ht="15.75" customHeight="1" x14ac:dyDescent="0.2">
      <c r="B317" s="380" t="s">
        <v>1852</v>
      </c>
      <c r="C317" s="259"/>
      <c r="D317" s="259"/>
      <c r="E317" s="259"/>
      <c r="F317" s="259"/>
      <c r="G317" s="259"/>
      <c r="H317" s="259"/>
      <c r="I317" s="259"/>
      <c r="J317" s="259"/>
      <c r="K317" s="259"/>
      <c r="L317" s="259"/>
      <c r="M317" s="259"/>
      <c r="N317" s="259"/>
      <c r="O317" s="259"/>
      <c r="P317" s="259"/>
      <c r="Q317" s="259"/>
      <c r="R317" s="259"/>
      <c r="S317" s="259"/>
      <c r="T317" s="259"/>
      <c r="U317" s="259"/>
      <c r="V317" s="259"/>
      <c r="W317" s="259"/>
    </row>
    <row r="318" spans="1:23" s="259" customFormat="1" ht="15.75" customHeight="1" x14ac:dyDescent="0.2">
      <c r="B318" s="350" t="s">
        <v>452</v>
      </c>
      <c r="C318" s="351"/>
      <c r="D318" s="351"/>
      <c r="E318" s="351"/>
      <c r="F318" s="351"/>
      <c r="G318" s="351"/>
      <c r="H318" s="351"/>
      <c r="I318" s="351"/>
      <c r="J318" s="351"/>
      <c r="K318" s="352"/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</row>
    <row r="319" spans="1:23" s="259" customFormat="1" ht="15.75" customHeight="1" x14ac:dyDescent="0.2">
      <c r="B319" s="280" t="s">
        <v>453</v>
      </c>
      <c r="C319" s="281"/>
      <c r="D319" s="282"/>
      <c r="E319" s="283"/>
      <c r="F319" s="283"/>
      <c r="G319" s="283"/>
      <c r="H319" s="283"/>
      <c r="I319" s="283"/>
      <c r="J319" s="283"/>
      <c r="K319" s="284"/>
      <c r="L319" s="272"/>
      <c r="M319" s="275"/>
      <c r="N319" s="275"/>
      <c r="O319" s="275"/>
      <c r="P319" s="275"/>
      <c r="Q319" s="275"/>
      <c r="R319" s="272"/>
      <c r="S319" s="275"/>
      <c r="T319" s="275"/>
      <c r="U319" s="275"/>
      <c r="V319" s="272"/>
      <c r="W319" s="272"/>
    </row>
    <row r="320" spans="1:23" s="259" customFormat="1" ht="15.75" customHeight="1" x14ac:dyDescent="0.2">
      <c r="B320" s="273" t="s">
        <v>454</v>
      </c>
      <c r="C320" s="274"/>
      <c r="D320" s="272"/>
      <c r="E320" s="275"/>
      <c r="F320" s="275"/>
      <c r="G320" s="275"/>
      <c r="H320" s="275" t="s">
        <v>455</v>
      </c>
      <c r="I320" s="275"/>
      <c r="J320" s="275"/>
      <c r="K320" s="276"/>
      <c r="L320" s="272"/>
      <c r="M320" s="275"/>
      <c r="N320" s="275"/>
      <c r="O320" s="275"/>
      <c r="P320" s="275"/>
      <c r="Q320" s="275"/>
      <c r="R320" s="272"/>
      <c r="S320" s="275"/>
      <c r="T320" s="275"/>
      <c r="U320" s="275"/>
      <c r="V320" s="272"/>
      <c r="W320" s="272"/>
    </row>
    <row r="321" spans="1:25" s="259" customFormat="1" ht="15.75" customHeight="1" x14ac:dyDescent="0.2">
      <c r="B321" s="273" t="s">
        <v>456</v>
      </c>
      <c r="C321" s="274"/>
      <c r="D321" s="272"/>
      <c r="E321" s="275"/>
      <c r="F321" s="275"/>
      <c r="G321" s="275"/>
      <c r="H321" s="275" t="s">
        <v>1839</v>
      </c>
      <c r="I321" s="275"/>
      <c r="J321" s="275"/>
      <c r="K321" s="276"/>
      <c r="L321" s="272"/>
      <c r="M321" s="275"/>
      <c r="N321" s="275"/>
      <c r="O321" s="275"/>
      <c r="P321" s="275"/>
      <c r="Q321" s="275"/>
      <c r="R321" s="272"/>
      <c r="S321" s="275"/>
      <c r="T321" s="275"/>
      <c r="U321" s="275"/>
      <c r="V321" s="272"/>
      <c r="W321" s="272"/>
      <c r="X321" s="272"/>
      <c r="Y321" s="272"/>
    </row>
    <row r="322" spans="1:25" s="259" customFormat="1" ht="15.75" customHeight="1" x14ac:dyDescent="0.2">
      <c r="A322" s="272"/>
      <c r="B322" s="273" t="s">
        <v>457</v>
      </c>
      <c r="C322" s="274"/>
      <c r="D322" s="272"/>
      <c r="E322" s="275"/>
      <c r="F322" s="275"/>
      <c r="G322" s="275"/>
      <c r="H322" s="275" t="s">
        <v>1839</v>
      </c>
      <c r="I322" s="275"/>
      <c r="J322" s="275"/>
      <c r="K322" s="276"/>
      <c r="L322" s="272"/>
      <c r="M322" s="275"/>
      <c r="N322" s="275"/>
      <c r="O322" s="275"/>
      <c r="P322" s="275"/>
      <c r="Q322" s="275"/>
      <c r="R322" s="272"/>
      <c r="S322" s="275"/>
      <c r="T322" s="275"/>
      <c r="U322" s="275"/>
      <c r="V322" s="272"/>
      <c r="W322" s="272"/>
      <c r="X322" s="272"/>
      <c r="Y322" s="272"/>
    </row>
    <row r="323" spans="1:25" s="259" customFormat="1" ht="15.75" customHeight="1" x14ac:dyDescent="0.2">
      <c r="B323" s="273" t="s">
        <v>1118</v>
      </c>
      <c r="C323" s="274"/>
      <c r="D323" s="272"/>
      <c r="E323" s="275"/>
      <c r="F323" s="275"/>
      <c r="G323" s="275"/>
      <c r="H323" s="275" t="s">
        <v>1839</v>
      </c>
      <c r="I323" s="275"/>
      <c r="J323" s="275"/>
      <c r="K323" s="276"/>
      <c r="L323" s="272"/>
      <c r="M323" s="275"/>
      <c r="N323" s="275"/>
      <c r="O323" s="275"/>
      <c r="P323" s="275"/>
      <c r="Q323" s="275"/>
      <c r="R323" s="272"/>
      <c r="S323" s="275"/>
      <c r="T323" s="275"/>
      <c r="U323" s="275"/>
    </row>
    <row r="324" spans="1:25" s="259" customFormat="1" ht="15.75" customHeight="1" x14ac:dyDescent="0.2">
      <c r="B324" s="273" t="s">
        <v>458</v>
      </c>
      <c r="C324" s="274"/>
      <c r="D324" s="272"/>
      <c r="E324" s="275"/>
      <c r="F324" s="275"/>
      <c r="G324" s="275"/>
      <c r="H324" s="275" t="s">
        <v>1839</v>
      </c>
      <c r="I324" s="275"/>
      <c r="J324" s="275"/>
      <c r="K324" s="276"/>
      <c r="L324" s="272"/>
      <c r="M324" s="275"/>
      <c r="N324" s="275"/>
      <c r="O324" s="275"/>
      <c r="P324" s="275"/>
      <c r="Q324" s="275"/>
      <c r="R324" s="272"/>
      <c r="S324" s="275"/>
      <c r="T324" s="275"/>
      <c r="U324" s="275"/>
    </row>
    <row r="325" spans="1:25" s="259" customFormat="1" ht="15.75" customHeight="1" x14ac:dyDescent="0.2">
      <c r="B325" s="277" t="s">
        <v>1119</v>
      </c>
      <c r="C325" s="285"/>
      <c r="D325" s="286"/>
      <c r="E325" s="278"/>
      <c r="F325" s="278"/>
      <c r="G325" s="278"/>
      <c r="H325" s="275" t="s">
        <v>1839</v>
      </c>
      <c r="I325" s="278"/>
      <c r="J325" s="278"/>
      <c r="K325" s="279"/>
      <c r="L325" s="272"/>
      <c r="M325" s="275"/>
      <c r="N325" s="275"/>
      <c r="O325" s="275"/>
      <c r="P325" s="275"/>
      <c r="Q325" s="275"/>
      <c r="R325" s="272"/>
      <c r="S325" s="275"/>
      <c r="T325" s="275"/>
      <c r="U325" s="275"/>
    </row>
    <row r="326" spans="1:25" s="259" customFormat="1" ht="15.75" customHeight="1" x14ac:dyDescent="0.2">
      <c r="B326" s="280" t="s">
        <v>459</v>
      </c>
      <c r="C326" s="281"/>
      <c r="D326" s="282"/>
      <c r="E326" s="283"/>
      <c r="F326" s="283"/>
      <c r="G326" s="283"/>
      <c r="H326" s="283"/>
      <c r="I326" s="283"/>
      <c r="J326" s="283"/>
      <c r="K326" s="284"/>
      <c r="L326" s="272"/>
      <c r="M326" s="275"/>
      <c r="N326" s="275"/>
      <c r="O326" s="275"/>
      <c r="P326" s="275"/>
      <c r="Q326" s="275"/>
      <c r="R326" s="272"/>
      <c r="S326" s="275"/>
      <c r="T326" s="275"/>
      <c r="U326" s="275"/>
    </row>
    <row r="327" spans="1:25" s="259" customFormat="1" ht="15.75" customHeight="1" x14ac:dyDescent="0.2">
      <c r="B327" s="273" t="s">
        <v>460</v>
      </c>
      <c r="C327" s="274"/>
      <c r="D327" s="272"/>
      <c r="E327" s="275"/>
      <c r="F327" s="275"/>
      <c r="G327" s="275"/>
      <c r="H327" s="275" t="s">
        <v>455</v>
      </c>
      <c r="I327" s="275"/>
      <c r="J327" s="275"/>
      <c r="K327" s="276"/>
      <c r="L327" s="272"/>
      <c r="M327" s="275"/>
      <c r="N327" s="275"/>
      <c r="O327" s="275"/>
      <c r="P327" s="275"/>
      <c r="Q327" s="275"/>
      <c r="R327" s="272"/>
      <c r="S327" s="275"/>
      <c r="T327" s="275"/>
      <c r="U327" s="275"/>
      <c r="V327" s="272"/>
      <c r="W327" s="272"/>
      <c r="X327" s="272"/>
      <c r="Y327" s="272"/>
    </row>
    <row r="328" spans="1:25" s="259" customFormat="1" ht="15.75" customHeight="1" x14ac:dyDescent="0.2">
      <c r="B328" s="273" t="s">
        <v>461</v>
      </c>
      <c r="C328" s="274"/>
      <c r="D328" s="272"/>
      <c r="E328" s="275"/>
      <c r="F328" s="275"/>
      <c r="G328" s="275"/>
      <c r="H328" s="275" t="s">
        <v>1840</v>
      </c>
      <c r="I328" s="275"/>
      <c r="J328" s="275"/>
      <c r="K328" s="276"/>
      <c r="L328" s="272"/>
      <c r="M328" s="275"/>
      <c r="N328" s="275"/>
      <c r="O328" s="275"/>
      <c r="P328" s="275"/>
      <c r="Q328" s="275"/>
      <c r="R328" s="272"/>
      <c r="S328" s="275"/>
      <c r="T328" s="275"/>
      <c r="U328" s="275"/>
    </row>
    <row r="329" spans="1:25" s="259" customFormat="1" ht="15.75" customHeight="1" x14ac:dyDescent="0.2">
      <c r="B329" s="273" t="s">
        <v>462</v>
      </c>
      <c r="C329" s="274"/>
      <c r="D329" s="272"/>
      <c r="E329" s="275"/>
      <c r="F329" s="275"/>
      <c r="G329" s="275"/>
      <c r="H329" s="275" t="s">
        <v>455</v>
      </c>
      <c r="I329" s="275"/>
      <c r="J329" s="275"/>
      <c r="K329" s="276"/>
      <c r="L329" s="272"/>
      <c r="M329" s="275"/>
      <c r="N329" s="275"/>
      <c r="O329" s="275"/>
      <c r="P329" s="275"/>
      <c r="Q329" s="275"/>
      <c r="R329" s="272"/>
      <c r="S329" s="275"/>
      <c r="T329" s="275"/>
      <c r="U329" s="275"/>
    </row>
    <row r="330" spans="1:25" s="259" customFormat="1" ht="15.75" customHeight="1" x14ac:dyDescent="0.2">
      <c r="B330" s="273" t="s">
        <v>463</v>
      </c>
      <c r="C330" s="274"/>
      <c r="D330" s="272"/>
      <c r="E330" s="275"/>
      <c r="F330" s="275"/>
      <c r="G330" s="275"/>
      <c r="H330" s="275" t="s">
        <v>455</v>
      </c>
      <c r="I330" s="275"/>
      <c r="J330" s="275"/>
      <c r="K330" s="276"/>
      <c r="L330" s="272"/>
      <c r="M330" s="275"/>
      <c r="N330" s="275"/>
      <c r="O330" s="275"/>
      <c r="P330" s="275"/>
      <c r="Q330" s="275"/>
      <c r="R330" s="272"/>
      <c r="S330" s="275"/>
      <c r="T330" s="275"/>
      <c r="U330" s="275"/>
    </row>
    <row r="331" spans="1:25" s="259" customFormat="1" ht="15.75" customHeight="1" x14ac:dyDescent="0.2">
      <c r="B331" s="273" t="s">
        <v>464</v>
      </c>
      <c r="C331" s="274"/>
      <c r="D331" s="272"/>
      <c r="E331" s="275"/>
      <c r="F331" s="275"/>
      <c r="G331" s="275"/>
      <c r="H331" s="275" t="s">
        <v>455</v>
      </c>
      <c r="I331" s="275"/>
      <c r="J331" s="275"/>
      <c r="K331" s="276"/>
      <c r="L331" s="272"/>
      <c r="M331" s="275"/>
      <c r="N331" s="275"/>
      <c r="O331" s="275"/>
      <c r="P331" s="275"/>
      <c r="Q331" s="275"/>
      <c r="R331" s="272"/>
      <c r="S331" s="275"/>
      <c r="T331" s="275"/>
      <c r="U331" s="275"/>
    </row>
    <row r="332" spans="1:25" s="259" customFormat="1" ht="15.75" customHeight="1" x14ac:dyDescent="0.2">
      <c r="B332" s="273" t="s">
        <v>465</v>
      </c>
      <c r="C332" s="274"/>
      <c r="D332" s="272"/>
      <c r="E332" s="275"/>
      <c r="F332" s="275"/>
      <c r="G332" s="275"/>
      <c r="H332" s="275" t="s">
        <v>455</v>
      </c>
      <c r="I332" s="275"/>
      <c r="J332" s="275"/>
      <c r="K332" s="276"/>
      <c r="L332" s="272"/>
      <c r="M332" s="275"/>
      <c r="N332" s="275"/>
      <c r="O332" s="275"/>
      <c r="P332" s="275"/>
      <c r="Q332" s="275"/>
      <c r="R332" s="272"/>
      <c r="S332" s="275"/>
      <c r="T332" s="275"/>
      <c r="U332" s="275"/>
    </row>
    <row r="333" spans="1:25" s="259" customFormat="1" ht="15.75" customHeight="1" x14ac:dyDescent="0.2">
      <c r="B333" s="273" t="s">
        <v>466</v>
      </c>
      <c r="C333" s="274"/>
      <c r="D333" s="272"/>
      <c r="E333" s="275"/>
      <c r="F333" s="275"/>
      <c r="G333" s="275"/>
      <c r="H333" s="275" t="s">
        <v>1841</v>
      </c>
      <c r="I333" s="275"/>
      <c r="J333" s="275"/>
      <c r="K333" s="276"/>
      <c r="L333" s="272"/>
      <c r="M333" s="275"/>
      <c r="N333" s="275"/>
      <c r="O333" s="275"/>
      <c r="P333" s="275"/>
      <c r="Q333" s="275"/>
      <c r="R333" s="272"/>
      <c r="S333" s="275"/>
      <c r="T333" s="275"/>
      <c r="U333" s="275"/>
    </row>
    <row r="334" spans="1:25" s="259" customFormat="1" ht="15.75" customHeight="1" x14ac:dyDescent="0.2">
      <c r="B334" s="273" t="s">
        <v>467</v>
      </c>
      <c r="C334" s="274"/>
      <c r="D334" s="272"/>
      <c r="E334" s="275"/>
      <c r="F334" s="275"/>
      <c r="G334" s="275"/>
      <c r="H334" s="275" t="s">
        <v>1842</v>
      </c>
      <c r="I334" s="275"/>
      <c r="J334" s="275"/>
      <c r="K334" s="276"/>
      <c r="L334" s="272"/>
      <c r="M334" s="275"/>
      <c r="N334" s="275"/>
      <c r="O334" s="275"/>
      <c r="P334" s="275"/>
      <c r="Q334" s="275"/>
      <c r="R334" s="272"/>
      <c r="S334" s="275"/>
      <c r="T334" s="275"/>
      <c r="U334" s="275"/>
    </row>
    <row r="335" spans="1:25" s="259" customFormat="1" ht="15.75" customHeight="1" x14ac:dyDescent="0.2">
      <c r="B335" s="273" t="s">
        <v>468</v>
      </c>
      <c r="C335" s="274"/>
      <c r="D335" s="272"/>
      <c r="E335" s="275"/>
      <c r="F335" s="275"/>
      <c r="G335" s="275"/>
      <c r="H335" s="275" t="s">
        <v>455</v>
      </c>
      <c r="I335" s="275"/>
      <c r="J335" s="275"/>
      <c r="K335" s="276"/>
      <c r="L335" s="272"/>
      <c r="M335" s="275"/>
      <c r="N335" s="275"/>
      <c r="O335" s="275"/>
      <c r="P335" s="275"/>
      <c r="Q335" s="275"/>
      <c r="R335" s="272"/>
      <c r="S335" s="275"/>
      <c r="T335" s="275"/>
      <c r="U335" s="275"/>
    </row>
    <row r="336" spans="1:25" s="259" customFormat="1" ht="15.75" customHeight="1" x14ac:dyDescent="0.2">
      <c r="B336" s="381" t="s">
        <v>1231</v>
      </c>
      <c r="C336" s="382"/>
      <c r="D336" s="383"/>
      <c r="E336" s="384"/>
      <c r="F336" s="384"/>
      <c r="G336" s="384"/>
      <c r="H336" s="384" t="s">
        <v>1843</v>
      </c>
      <c r="I336" s="384"/>
      <c r="J336" s="384"/>
      <c r="K336" s="385"/>
      <c r="L336" s="272"/>
      <c r="M336" s="275"/>
      <c r="N336" s="275"/>
      <c r="O336" s="275"/>
      <c r="P336" s="275"/>
      <c r="Q336" s="275"/>
      <c r="R336" s="272"/>
      <c r="S336" s="275"/>
      <c r="T336" s="275"/>
      <c r="U336" s="275"/>
    </row>
    <row r="337" spans="2:21" s="259" customFormat="1" ht="15.75" customHeight="1" x14ac:dyDescent="0.2">
      <c r="B337" s="381" t="s">
        <v>1232</v>
      </c>
      <c r="C337" s="382"/>
      <c r="D337" s="383"/>
      <c r="E337" s="384"/>
      <c r="F337" s="384"/>
      <c r="G337" s="384"/>
      <c r="H337" s="384" t="s">
        <v>1844</v>
      </c>
      <c r="I337" s="384"/>
      <c r="J337" s="384"/>
      <c r="K337" s="385"/>
      <c r="L337" s="272"/>
      <c r="M337" s="275"/>
      <c r="N337" s="275"/>
      <c r="O337" s="275"/>
      <c r="P337" s="275"/>
      <c r="Q337" s="275"/>
      <c r="R337" s="272"/>
      <c r="S337" s="275"/>
      <c r="T337" s="275"/>
      <c r="U337" s="275"/>
    </row>
    <row r="338" spans="2:21" s="259" customFormat="1" ht="15.75" customHeight="1" x14ac:dyDescent="0.2">
      <c r="B338" s="287" t="s">
        <v>2135</v>
      </c>
      <c r="C338" s="288"/>
      <c r="D338" s="289"/>
      <c r="E338" s="290"/>
      <c r="F338" s="290"/>
      <c r="G338" s="290"/>
      <c r="H338" s="290" t="s">
        <v>1845</v>
      </c>
      <c r="I338" s="290"/>
      <c r="J338" s="290"/>
      <c r="K338" s="291"/>
      <c r="L338" s="272"/>
      <c r="M338" s="275"/>
      <c r="N338" s="275"/>
      <c r="O338" s="275"/>
      <c r="P338" s="275"/>
      <c r="Q338" s="275"/>
      <c r="R338" s="272"/>
      <c r="S338" s="275"/>
      <c r="T338" s="275"/>
      <c r="U338" s="275"/>
    </row>
    <row r="339" spans="2:21" s="259" customFormat="1" ht="15.75" customHeight="1" x14ac:dyDescent="0.2">
      <c r="B339" s="280" t="s">
        <v>569</v>
      </c>
      <c r="C339" s="281"/>
      <c r="D339" s="282"/>
      <c r="E339" s="283"/>
      <c r="F339" s="283"/>
      <c r="G339" s="283"/>
      <c r="H339" s="283"/>
      <c r="I339" s="283"/>
      <c r="J339" s="283"/>
      <c r="K339" s="284"/>
    </row>
    <row r="340" spans="2:21" s="259" customFormat="1" ht="15.75" customHeight="1" x14ac:dyDescent="0.2">
      <c r="B340" s="273" t="s">
        <v>469</v>
      </c>
      <c r="C340" s="274"/>
      <c r="D340" s="272"/>
      <c r="E340" s="275"/>
      <c r="F340" s="275"/>
      <c r="G340" s="275"/>
      <c r="H340" s="275" t="s">
        <v>1846</v>
      </c>
      <c r="I340" s="275"/>
      <c r="J340" s="275"/>
      <c r="K340" s="276"/>
      <c r="L340" s="272"/>
      <c r="M340" s="275"/>
      <c r="N340" s="275"/>
      <c r="O340" s="275"/>
      <c r="P340" s="275"/>
      <c r="Q340" s="275"/>
      <c r="R340" s="272"/>
      <c r="S340" s="275"/>
      <c r="T340" s="275"/>
      <c r="U340" s="275"/>
    </row>
    <row r="341" spans="2:21" s="259" customFormat="1" ht="15.75" customHeight="1" x14ac:dyDescent="0.2">
      <c r="B341" s="273" t="s">
        <v>470</v>
      </c>
      <c r="C341" s="274"/>
      <c r="D341" s="272"/>
      <c r="E341" s="275"/>
      <c r="F341" s="275"/>
      <c r="G341" s="275"/>
      <c r="H341" s="275">
        <v>30.47</v>
      </c>
      <c r="I341" s="275"/>
      <c r="J341" s="275"/>
      <c r="K341" s="276"/>
      <c r="L341" s="272"/>
      <c r="M341" s="275"/>
      <c r="N341" s="275"/>
      <c r="O341" s="275"/>
      <c r="P341" s="275"/>
      <c r="Q341" s="275"/>
      <c r="R341" s="272"/>
      <c r="S341" s="275"/>
      <c r="T341" s="275"/>
      <c r="U341" s="275"/>
    </row>
    <row r="342" spans="2:21" s="259" customFormat="1" ht="15.75" customHeight="1" x14ac:dyDescent="0.2">
      <c r="B342" s="277" t="s">
        <v>560</v>
      </c>
      <c r="C342" s="285"/>
      <c r="D342" s="286"/>
      <c r="E342" s="278"/>
      <c r="F342" s="278"/>
      <c r="G342" s="278"/>
      <c r="H342" s="278">
        <v>37.409999999999997</v>
      </c>
      <c r="I342" s="278"/>
      <c r="J342" s="278"/>
      <c r="K342" s="279"/>
      <c r="L342" s="272"/>
      <c r="M342" s="275"/>
      <c r="N342" s="275"/>
      <c r="O342" s="275"/>
      <c r="P342" s="275"/>
      <c r="Q342" s="275"/>
      <c r="R342" s="272"/>
      <c r="S342" s="275"/>
      <c r="T342" s="275"/>
      <c r="U342" s="275"/>
    </row>
    <row r="343" spans="2:21" s="259" customFormat="1" ht="15.75" customHeight="1" x14ac:dyDescent="0.2">
      <c r="B343" s="287" t="s">
        <v>471</v>
      </c>
      <c r="C343" s="288"/>
      <c r="D343" s="289"/>
      <c r="E343" s="290"/>
      <c r="F343" s="290"/>
      <c r="G343" s="290"/>
      <c r="H343" s="290" t="s">
        <v>1847</v>
      </c>
      <c r="I343" s="290"/>
      <c r="J343" s="290"/>
      <c r="K343" s="291"/>
      <c r="L343" s="272"/>
      <c r="M343" s="275"/>
      <c r="N343" s="275"/>
      <c r="O343" s="275"/>
      <c r="P343" s="275"/>
      <c r="Q343" s="275"/>
      <c r="R343" s="272"/>
      <c r="S343" s="275"/>
      <c r="T343" s="275"/>
      <c r="U343" s="275"/>
    </row>
    <row r="344" spans="2:21" s="259" customFormat="1" ht="15.75" customHeight="1" x14ac:dyDescent="0.2">
      <c r="B344" s="287" t="s">
        <v>472</v>
      </c>
      <c r="C344" s="288"/>
      <c r="D344" s="289"/>
      <c r="E344" s="290"/>
      <c r="F344" s="290"/>
      <c r="G344" s="290"/>
      <c r="H344" s="290" t="s">
        <v>1847</v>
      </c>
      <c r="I344" s="290"/>
      <c r="J344" s="290"/>
      <c r="K344" s="291"/>
      <c r="L344" s="272"/>
      <c r="M344" s="275"/>
      <c r="N344" s="275"/>
      <c r="O344" s="275"/>
      <c r="P344" s="275"/>
      <c r="Q344" s="275"/>
      <c r="R344" s="272"/>
      <c r="S344" s="275"/>
      <c r="T344" s="275"/>
      <c r="U344" s="275"/>
    </row>
    <row r="345" spans="2:21" s="259" customFormat="1" ht="15.75" customHeight="1" x14ac:dyDescent="0.2">
      <c r="B345" s="287" t="s">
        <v>473</v>
      </c>
      <c r="C345" s="288"/>
      <c r="D345" s="289"/>
      <c r="E345" s="290"/>
      <c r="F345" s="290"/>
      <c r="G345" s="290"/>
      <c r="H345" s="290" t="s">
        <v>1848</v>
      </c>
      <c r="I345" s="290"/>
      <c r="J345" s="290"/>
      <c r="K345" s="291"/>
    </row>
    <row r="346" spans="2:21" s="259" customFormat="1" ht="15.75" customHeight="1" x14ac:dyDescent="0.2">
      <c r="B346" s="386" t="s">
        <v>1163</v>
      </c>
      <c r="C346" s="387"/>
      <c r="D346" s="388"/>
      <c r="E346" s="389"/>
      <c r="F346" s="389"/>
      <c r="G346" s="389"/>
      <c r="H346" s="389" t="s">
        <v>1849</v>
      </c>
      <c r="I346" s="389"/>
      <c r="J346" s="389"/>
      <c r="K346" s="390"/>
    </row>
    <row r="347" spans="2:21" s="259" customFormat="1" ht="15.75" customHeight="1" x14ac:dyDescent="0.2">
      <c r="B347" s="287" t="s">
        <v>474</v>
      </c>
      <c r="C347" s="288"/>
      <c r="D347" s="289"/>
      <c r="E347" s="290"/>
      <c r="F347" s="290"/>
      <c r="G347" s="290"/>
      <c r="H347" s="290" t="s">
        <v>1850</v>
      </c>
      <c r="I347" s="290"/>
      <c r="J347" s="290"/>
      <c r="K347" s="291"/>
      <c r="L347" s="272"/>
      <c r="M347" s="275"/>
      <c r="N347" s="275"/>
      <c r="O347" s="275"/>
      <c r="P347" s="275"/>
      <c r="Q347" s="275"/>
      <c r="R347" s="272"/>
      <c r="S347" s="275"/>
      <c r="T347" s="275"/>
      <c r="U347" s="275"/>
    </row>
    <row r="348" spans="2:21" s="259" customFormat="1" ht="15.75" customHeight="1" x14ac:dyDescent="0.2">
      <c r="B348" s="287" t="s">
        <v>1137</v>
      </c>
      <c r="C348" s="376"/>
      <c r="D348" s="376"/>
      <c r="E348" s="376"/>
      <c r="F348" s="376"/>
      <c r="G348" s="376"/>
      <c r="H348" s="376"/>
      <c r="I348" s="376"/>
      <c r="J348" s="376"/>
      <c r="K348" s="377"/>
    </row>
    <row r="349" spans="2:21" s="259" customFormat="1" ht="15.75" customHeight="1" x14ac:dyDescent="0.2">
      <c r="B349" s="386" t="s">
        <v>1138</v>
      </c>
      <c r="C349" s="391"/>
      <c r="D349" s="391"/>
      <c r="E349" s="391"/>
      <c r="F349" s="391"/>
      <c r="G349" s="391"/>
      <c r="H349" s="392" t="s">
        <v>1851</v>
      </c>
      <c r="I349" s="392" t="s">
        <v>1499</v>
      </c>
      <c r="J349" s="392"/>
      <c r="K349" s="393"/>
    </row>
    <row r="350" spans="2:21" s="259" customFormat="1" ht="15.75" customHeight="1" x14ac:dyDescent="0.2"/>
  </sheetData>
  <sheetProtection sheet="1" objects="1" scenarios="1"/>
  <customSheetViews>
    <customSheetView guid="{69A580D4-36A4-46B8-9EF6-48AA5F7B1248}" fitToPage="1">
      <pane ySplit="6" topLeftCell="A259" activePane="bottomLeft" state="frozen"/>
      <selection pane="bottomLeft" activeCell="F282" sqref="F282"/>
      <rowBreaks count="6" manualBreakCount="6">
        <brk id="66" max="16383" man="1"/>
        <brk id="105" max="16383" man="1"/>
        <brk id="144" max="16383" man="1"/>
        <brk id="183" max="16383" man="1"/>
        <brk id="222" max="16383" man="1"/>
        <brk id="261" max="16383" man="1"/>
      </rowBreaks>
      <pageMargins left="0" right="0" top="0" bottom="0" header="0" footer="0"/>
      <printOptions horizontalCentered="1"/>
      <pageSetup paperSize="9" scale="59" fitToHeight="0" orientation="landscape" horizontalDpi="1200" verticalDpi="1200" r:id="rId1"/>
      <headerFooter alignWithMargins="0"/>
    </customSheetView>
    <customSheetView guid="{A83C358C-5219-47DF-9441-5894F1324676}" showPageBreaks="1" fitToPage="1">
      <pane ySplit="6" topLeftCell="A259" activePane="bottomLeft" state="frozen"/>
      <selection pane="bottomLeft" activeCell="F282" sqref="F282"/>
      <rowBreaks count="6" manualBreakCount="6">
        <brk id="66" max="16383" man="1"/>
        <brk id="105" max="16383" man="1"/>
        <brk id="144" max="16383" man="1"/>
        <brk id="183" max="16383" man="1"/>
        <brk id="222" max="16383" man="1"/>
        <brk id="261" max="16383" man="1"/>
      </rowBreaks>
      <pageMargins left="0" right="0" top="0" bottom="0" header="0" footer="0"/>
      <printOptions horizontalCentered="1"/>
      <pageSetup paperSize="9" scale="59" fitToHeight="0" orientation="landscape" horizontalDpi="1200" verticalDpi="1200" r:id="rId2"/>
      <headerFooter alignWithMargins="0"/>
    </customSheetView>
  </customSheetViews>
  <mergeCells count="9">
    <mergeCell ref="B6:Y6"/>
    <mergeCell ref="B38:Y38"/>
    <mergeCell ref="B40:Y40"/>
    <mergeCell ref="AE10:AH10"/>
    <mergeCell ref="B1:Y1"/>
    <mergeCell ref="B2:Y2"/>
    <mergeCell ref="B3:Y3"/>
    <mergeCell ref="B4:Y4"/>
    <mergeCell ref="V5:Y5"/>
  </mergeCells>
  <hyperlinks>
    <hyperlink ref="V5:Y5" location="ГЛАВНАЯ!A1" display="&lt; НА ГЛАВНУЮ СТРАНИЦУ" xr:uid="{00000000-0004-0000-0E00-000000000000}"/>
    <hyperlink ref="B38:Y38" location="'Плиссе ткани'!A7" display="&lt; НАЗВАНИЕ И ЦЕНОВЫЕ КАТЕГОРИИ ТКАНЕЙ AMIGO 15 мм! Только для моделей Р4612 и Р4615 !!!" xr:uid="{00000000-0004-0000-0E00-000001000000}"/>
    <hyperlink ref="B40:Y40" location="'Плиссе ткани'!A13" display="&lt; НАЗВАНИЕ И ЦЕНОВЫЕ КАТЕГОРИИ ТКАНЕЙ AMIGO И AMILUX" xr:uid="{00000000-0004-0000-0E00-000002000000}"/>
  </hyperlinks>
  <printOptions horizontalCentered="1"/>
  <pageMargins left="0" right="0" top="0" bottom="0" header="0" footer="0"/>
  <pageSetup paperSize="9" scale="59" fitToHeight="0" orientation="landscape" horizontalDpi="1200" verticalDpi="1200" r:id="rId3"/>
  <headerFooter alignWithMargins="0"/>
  <colBreaks count="1" manualBreakCount="1">
    <brk id="1" max="1048575" man="1"/>
  </colBreaks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H268"/>
  <sheetViews>
    <sheetView showGridLines="0" showRowColHeaders="0" workbookViewId="0">
      <selection activeCell="T5" sqref="T5:Z5"/>
    </sheetView>
  </sheetViews>
  <sheetFormatPr defaultColWidth="6.7109375" defaultRowHeight="15.75" customHeight="1" x14ac:dyDescent="0.2"/>
  <cols>
    <col min="1" max="1" width="3.42578125" style="640" customWidth="1"/>
    <col min="2" max="13" width="7.7109375" style="640" customWidth="1"/>
    <col min="14" max="14" width="3.42578125" style="640" customWidth="1"/>
    <col min="15" max="26" width="7.7109375" style="640" customWidth="1"/>
    <col min="27" max="16384" width="6.7109375" style="640"/>
  </cols>
  <sheetData>
    <row r="1" spans="1:34" ht="25.5" customHeight="1" x14ac:dyDescent="0.2">
      <c r="B1" s="1087" t="str">
        <f>ГЛАВНАЯ!B1</f>
        <v>ООО"Компания Феникс"</v>
      </c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  <c r="P1" s="1088"/>
      <c r="Q1" s="1088"/>
      <c r="R1" s="1088"/>
      <c r="S1" s="1088"/>
      <c r="T1" s="1088"/>
      <c r="U1" s="1088"/>
      <c r="V1" s="1088"/>
      <c r="W1" s="1088"/>
      <c r="X1" s="1088"/>
      <c r="Y1" s="1088"/>
      <c r="Z1" s="1090"/>
    </row>
    <row r="2" spans="1:34" ht="25.5" customHeight="1" x14ac:dyDescent="0.2">
      <c r="B2" s="1091" t="str">
        <f>ГЛАВНАЯ!B2</f>
        <v>Санкт Петербург, ул. Коли Томчака, д. 28 лит. Ж</v>
      </c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094"/>
    </row>
    <row r="3" spans="1:34" s="795" customFormat="1" ht="25.5" customHeight="1" thickBot="1" x14ac:dyDescent="0.25">
      <c r="A3" s="640"/>
      <c r="B3" s="1095" t="str">
        <f>ГЛАВНАЯ!B3</f>
        <v>т/ф 8 (812) 327-97-81, 327-97-82, 309-38-56 (многоканальный), +7 921 942-09-63.</v>
      </c>
      <c r="C3" s="1096"/>
      <c r="D3" s="1096"/>
      <c r="E3" s="1096"/>
      <c r="F3" s="1096"/>
      <c r="G3" s="1096"/>
      <c r="H3" s="1096"/>
      <c r="I3" s="1096"/>
      <c r="J3" s="1096"/>
      <c r="K3" s="1096"/>
      <c r="L3" s="1096"/>
      <c r="M3" s="1096"/>
      <c r="N3" s="1096"/>
      <c r="O3" s="1096"/>
      <c r="P3" s="1096"/>
      <c r="Q3" s="1096"/>
      <c r="R3" s="1096"/>
      <c r="S3" s="1096"/>
      <c r="T3" s="1096"/>
      <c r="U3" s="1096"/>
      <c r="V3" s="1096"/>
      <c r="W3" s="1096"/>
      <c r="X3" s="1096"/>
      <c r="Y3" s="1096"/>
      <c r="Z3" s="1098"/>
    </row>
    <row r="4" spans="1:34" s="795" customFormat="1" ht="33.75" customHeight="1" thickBot="1" x14ac:dyDescent="0.25">
      <c r="A4" s="640"/>
      <c r="B4" s="1612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772"/>
      <c r="D4" s="1772"/>
      <c r="E4" s="1772"/>
      <c r="F4" s="1772"/>
      <c r="G4" s="1772"/>
      <c r="H4" s="1772"/>
      <c r="I4" s="1772"/>
      <c r="J4" s="1772"/>
      <c r="K4" s="1772"/>
      <c r="L4" s="1772"/>
      <c r="M4" s="1772"/>
      <c r="N4" s="1772"/>
      <c r="O4" s="1772"/>
      <c r="P4" s="1772"/>
      <c r="Q4" s="1772"/>
      <c r="R4" s="1772"/>
      <c r="S4" s="1772"/>
      <c r="T4" s="1772"/>
      <c r="U4" s="1772"/>
      <c r="V4" s="1772"/>
      <c r="W4" s="1772"/>
      <c r="X4" s="1772"/>
      <c r="Y4" s="1772"/>
      <c r="Z4" s="1110"/>
    </row>
    <row r="5" spans="1:34" s="795" customFormat="1" ht="55.5" customHeight="1" thickBot="1" x14ac:dyDescent="0.25">
      <c r="A5" s="640"/>
      <c r="B5" s="1773"/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774" t="s">
        <v>438</v>
      </c>
      <c r="U5" s="1595"/>
      <c r="V5" s="1595"/>
      <c r="W5" s="1595"/>
      <c r="X5" s="1595"/>
      <c r="Y5" s="1595"/>
      <c r="Z5" s="1595"/>
    </row>
    <row r="6" spans="1:34" s="795" customFormat="1" ht="25.5" customHeight="1" thickBot="1" x14ac:dyDescent="0.25">
      <c r="A6" s="640"/>
      <c r="B6" s="1770" t="s">
        <v>2017</v>
      </c>
      <c r="C6" s="1771"/>
      <c r="D6" s="1771"/>
      <c r="E6" s="1771"/>
      <c r="F6" s="1771"/>
      <c r="G6" s="1771"/>
      <c r="H6" s="1771"/>
      <c r="I6" s="1771"/>
      <c r="J6" s="1771"/>
      <c r="K6" s="1771"/>
      <c r="L6" s="1771"/>
      <c r="M6" s="1771"/>
      <c r="N6" s="1771"/>
      <c r="O6" s="1771"/>
      <c r="P6" s="1771"/>
      <c r="Q6" s="1771"/>
      <c r="R6" s="1771"/>
      <c r="S6" s="1771"/>
      <c r="T6" s="1771"/>
      <c r="U6" s="1771"/>
      <c r="V6" s="1771"/>
      <c r="W6" s="1771"/>
      <c r="X6" s="1771"/>
      <c r="Y6" s="1771"/>
      <c r="Z6" s="1110"/>
    </row>
    <row r="9" spans="1:34" ht="15.75" customHeight="1" x14ac:dyDescent="0.2"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  <c r="U9" s="796"/>
      <c r="V9" s="796"/>
      <c r="W9" s="796"/>
      <c r="X9" s="796"/>
      <c r="Y9" s="796"/>
    </row>
    <row r="10" spans="1:34" ht="15.75" customHeight="1" x14ac:dyDescent="0.2"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  <c r="U10" s="796"/>
      <c r="AE10" s="1766"/>
      <c r="AF10" s="1766"/>
      <c r="AG10" s="1766"/>
      <c r="AH10" s="1766"/>
    </row>
    <row r="11" spans="1:34" ht="15.75" customHeight="1" x14ac:dyDescent="0.2">
      <c r="C11" s="796"/>
      <c r="D11" s="796"/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  <c r="U11" s="796"/>
    </row>
    <row r="12" spans="1:34" ht="15.75" customHeight="1" x14ac:dyDescent="0.2"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6"/>
    </row>
    <row r="13" spans="1:34" ht="15.75" customHeight="1" x14ac:dyDescent="0.2"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  <c r="U13" s="796"/>
    </row>
    <row r="14" spans="1:34" ht="15.75" customHeight="1" x14ac:dyDescent="0.2"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  <c r="U14" s="796"/>
    </row>
    <row r="15" spans="1:34" ht="15.75" customHeight="1" x14ac:dyDescent="0.2"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6"/>
    </row>
    <row r="16" spans="1:34" ht="15.75" customHeight="1" thickBot="1" x14ac:dyDescent="0.25">
      <c r="C16" s="796"/>
      <c r="D16" s="796"/>
      <c r="E16" s="796"/>
      <c r="F16" s="796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6"/>
    </row>
    <row r="17" spans="2:26" ht="25.5" customHeight="1" x14ac:dyDescent="0.2">
      <c r="B17" s="1767" t="s">
        <v>1760</v>
      </c>
      <c r="C17" s="1768"/>
      <c r="D17" s="1768"/>
      <c r="E17" s="1768"/>
      <c r="F17" s="1768"/>
      <c r="G17" s="1768"/>
      <c r="H17" s="1768"/>
      <c r="I17" s="1768"/>
      <c r="J17" s="1768"/>
      <c r="K17" s="1768"/>
      <c r="L17" s="1768"/>
      <c r="M17" s="1769"/>
      <c r="N17" s="796"/>
      <c r="O17" s="1767" t="s">
        <v>1816</v>
      </c>
      <c r="P17" s="1768"/>
      <c r="Q17" s="1768"/>
      <c r="R17" s="1768"/>
      <c r="S17" s="1768"/>
      <c r="T17" s="1768"/>
      <c r="U17" s="1768"/>
      <c r="V17" s="1768"/>
      <c r="W17" s="1768"/>
      <c r="X17" s="1768"/>
      <c r="Y17" s="1768"/>
      <c r="Z17" s="1769"/>
    </row>
    <row r="18" spans="2:26" s="616" customFormat="1" ht="15.75" customHeight="1" x14ac:dyDescent="0.2">
      <c r="B18" s="801"/>
      <c r="C18" s="802">
        <v>0.5</v>
      </c>
      <c r="D18" s="802">
        <v>0.6</v>
      </c>
      <c r="E18" s="802">
        <v>0.7</v>
      </c>
      <c r="F18" s="802">
        <v>0.8</v>
      </c>
      <c r="G18" s="802">
        <v>0.9</v>
      </c>
      <c r="H18" s="803">
        <v>1</v>
      </c>
      <c r="I18" s="802">
        <v>1.1000000000000001</v>
      </c>
      <c r="J18" s="802">
        <v>1.2</v>
      </c>
      <c r="K18" s="802">
        <v>1.3</v>
      </c>
      <c r="L18" s="802">
        <v>1.4</v>
      </c>
      <c r="M18" s="804">
        <v>1.5</v>
      </c>
      <c r="O18" s="801"/>
      <c r="P18" s="802">
        <v>0.5</v>
      </c>
      <c r="Q18" s="802">
        <v>0.6</v>
      </c>
      <c r="R18" s="802">
        <v>0.7</v>
      </c>
      <c r="S18" s="802">
        <v>0.8</v>
      </c>
      <c r="T18" s="802">
        <v>0.9</v>
      </c>
      <c r="U18" s="803">
        <v>1</v>
      </c>
      <c r="V18" s="802">
        <v>1.1000000000000001</v>
      </c>
      <c r="W18" s="802">
        <v>1.2</v>
      </c>
      <c r="X18" s="802">
        <v>1.3</v>
      </c>
      <c r="Y18" s="802">
        <v>1.4</v>
      </c>
      <c r="Z18" s="804">
        <v>1.5</v>
      </c>
    </row>
    <row r="19" spans="2:26" s="616" customFormat="1" ht="15.75" customHeight="1" x14ac:dyDescent="0.2">
      <c r="B19" s="805">
        <v>0.5</v>
      </c>
      <c r="C19" s="806">
        <v>27</v>
      </c>
      <c r="D19" s="806">
        <v>29.65</v>
      </c>
      <c r="E19" s="806">
        <v>33.18</v>
      </c>
      <c r="F19" s="806">
        <v>36.61</v>
      </c>
      <c r="G19" s="806">
        <v>40.07</v>
      </c>
      <c r="H19" s="806">
        <v>43.57</v>
      </c>
      <c r="I19" s="806">
        <v>47.02</v>
      </c>
      <c r="J19" s="806">
        <v>50.54</v>
      </c>
      <c r="K19" s="807">
        <v>53.98</v>
      </c>
      <c r="L19" s="807">
        <v>57.44</v>
      </c>
      <c r="M19" s="808">
        <v>60.94</v>
      </c>
      <c r="O19" s="805">
        <v>0.5</v>
      </c>
      <c r="P19" s="806">
        <v>33.75</v>
      </c>
      <c r="Q19" s="806">
        <v>37.06</v>
      </c>
      <c r="R19" s="806">
        <v>41.48</v>
      </c>
      <c r="S19" s="806">
        <v>45.76</v>
      </c>
      <c r="T19" s="806">
        <v>50.09</v>
      </c>
      <c r="U19" s="806">
        <v>54.46</v>
      </c>
      <c r="V19" s="806">
        <v>58.77</v>
      </c>
      <c r="W19" s="806">
        <v>63.18</v>
      </c>
      <c r="X19" s="807">
        <v>67.48</v>
      </c>
      <c r="Y19" s="807">
        <v>71.8</v>
      </c>
      <c r="Z19" s="808">
        <v>76.180000000000007</v>
      </c>
    </row>
    <row r="20" spans="2:26" s="616" customFormat="1" ht="15.75" customHeight="1" x14ac:dyDescent="0.2">
      <c r="B20" s="805">
        <v>0.6</v>
      </c>
      <c r="C20" s="809">
        <v>27.29</v>
      </c>
      <c r="D20" s="809">
        <v>30.33</v>
      </c>
      <c r="E20" s="809">
        <v>33.909999999999997</v>
      </c>
      <c r="F20" s="809">
        <v>37.42</v>
      </c>
      <c r="G20" s="809">
        <v>41.02</v>
      </c>
      <c r="H20" s="809">
        <v>44.62</v>
      </c>
      <c r="I20" s="809">
        <v>48.22</v>
      </c>
      <c r="J20" s="809">
        <v>51.82</v>
      </c>
      <c r="K20" s="807">
        <v>55.42</v>
      </c>
      <c r="L20" s="807">
        <v>58.94</v>
      </c>
      <c r="M20" s="808">
        <v>62.53</v>
      </c>
      <c r="O20" s="805">
        <v>0.6</v>
      </c>
      <c r="P20" s="809">
        <v>34.11</v>
      </c>
      <c r="Q20" s="809">
        <v>37.909999999999997</v>
      </c>
      <c r="R20" s="809">
        <v>42.39</v>
      </c>
      <c r="S20" s="809">
        <v>46.77</v>
      </c>
      <c r="T20" s="809">
        <v>51.28</v>
      </c>
      <c r="U20" s="809">
        <v>55.78</v>
      </c>
      <c r="V20" s="809">
        <v>60.27</v>
      </c>
      <c r="W20" s="809">
        <v>64.78</v>
      </c>
      <c r="X20" s="807">
        <v>69.28</v>
      </c>
      <c r="Y20" s="807">
        <v>73.67</v>
      </c>
      <c r="Z20" s="808">
        <v>78.16</v>
      </c>
    </row>
    <row r="21" spans="2:26" s="616" customFormat="1" ht="15.75" customHeight="1" x14ac:dyDescent="0.2">
      <c r="B21" s="805">
        <v>0.7</v>
      </c>
      <c r="C21" s="806">
        <v>27.78</v>
      </c>
      <c r="D21" s="806">
        <v>31</v>
      </c>
      <c r="E21" s="806">
        <v>34.659999999999997</v>
      </c>
      <c r="F21" s="806">
        <v>38.35</v>
      </c>
      <c r="G21" s="806">
        <v>42</v>
      </c>
      <c r="H21" s="806">
        <v>45.67</v>
      </c>
      <c r="I21" s="806">
        <v>49.42</v>
      </c>
      <c r="J21" s="806">
        <v>53.09</v>
      </c>
      <c r="K21" s="807">
        <v>56.75</v>
      </c>
      <c r="L21" s="807">
        <v>60.44</v>
      </c>
      <c r="M21" s="808">
        <v>64.180000000000007</v>
      </c>
      <c r="O21" s="805">
        <v>0.7</v>
      </c>
      <c r="P21" s="806">
        <v>34.729999999999997</v>
      </c>
      <c r="Q21" s="806">
        <v>38.75</v>
      </c>
      <c r="R21" s="806">
        <v>43.33</v>
      </c>
      <c r="S21" s="806">
        <v>47.94</v>
      </c>
      <c r="T21" s="806">
        <v>52.5</v>
      </c>
      <c r="U21" s="806">
        <v>57.09</v>
      </c>
      <c r="V21" s="806">
        <v>61.77</v>
      </c>
      <c r="W21" s="806">
        <v>66.36</v>
      </c>
      <c r="X21" s="807">
        <v>70.94</v>
      </c>
      <c r="Y21" s="807">
        <v>75.55</v>
      </c>
      <c r="Z21" s="808">
        <v>80.22</v>
      </c>
    </row>
    <row r="22" spans="2:26" s="616" customFormat="1" ht="15.75" customHeight="1" x14ac:dyDescent="0.2">
      <c r="B22" s="805">
        <v>0.8</v>
      </c>
      <c r="C22" s="809">
        <v>27.86</v>
      </c>
      <c r="D22" s="809">
        <v>31.62</v>
      </c>
      <c r="E22" s="809">
        <v>35.44</v>
      </c>
      <c r="F22" s="809">
        <v>39.15</v>
      </c>
      <c r="G22" s="809">
        <v>42.99</v>
      </c>
      <c r="H22" s="809">
        <v>46.8</v>
      </c>
      <c r="I22" s="809">
        <v>50.54</v>
      </c>
      <c r="J22" s="809">
        <v>54.35</v>
      </c>
      <c r="K22" s="807">
        <v>58.19</v>
      </c>
      <c r="L22" s="807">
        <v>61.93</v>
      </c>
      <c r="M22" s="808">
        <v>65.739999999999995</v>
      </c>
      <c r="O22" s="805">
        <v>0.8</v>
      </c>
      <c r="P22" s="809">
        <v>34.83</v>
      </c>
      <c r="Q22" s="809">
        <v>39.520000000000003</v>
      </c>
      <c r="R22" s="809">
        <v>44.3</v>
      </c>
      <c r="S22" s="809">
        <v>48.94</v>
      </c>
      <c r="T22" s="809">
        <v>53.74</v>
      </c>
      <c r="U22" s="809">
        <v>58.5</v>
      </c>
      <c r="V22" s="809">
        <v>63.18</v>
      </c>
      <c r="W22" s="809">
        <v>67.94</v>
      </c>
      <c r="X22" s="807">
        <v>72.739999999999995</v>
      </c>
      <c r="Y22" s="807">
        <v>77.41</v>
      </c>
      <c r="Z22" s="808">
        <v>82.18</v>
      </c>
    </row>
    <row r="23" spans="2:26" s="616" customFormat="1" ht="15.75" customHeight="1" x14ac:dyDescent="0.2">
      <c r="B23" s="805">
        <v>0.9</v>
      </c>
      <c r="C23" s="806">
        <v>28.38</v>
      </c>
      <c r="D23" s="806">
        <v>32.29</v>
      </c>
      <c r="E23" s="806">
        <v>36.18</v>
      </c>
      <c r="F23" s="806">
        <v>40.07</v>
      </c>
      <c r="G23" s="806">
        <v>43.95</v>
      </c>
      <c r="H23" s="806">
        <v>47.84</v>
      </c>
      <c r="I23" s="806">
        <v>51.74</v>
      </c>
      <c r="J23" s="806">
        <v>55.62</v>
      </c>
      <c r="K23" s="807">
        <v>59.54</v>
      </c>
      <c r="L23" s="807">
        <v>63.42</v>
      </c>
      <c r="M23" s="808">
        <v>67.319999999999993</v>
      </c>
      <c r="O23" s="805">
        <v>0.9</v>
      </c>
      <c r="P23" s="806">
        <v>35.479999999999997</v>
      </c>
      <c r="Q23" s="806">
        <v>40.36</v>
      </c>
      <c r="R23" s="806">
        <v>45.22</v>
      </c>
      <c r="S23" s="806">
        <v>50.09</v>
      </c>
      <c r="T23" s="806">
        <v>54.94</v>
      </c>
      <c r="U23" s="806">
        <v>59.8</v>
      </c>
      <c r="V23" s="806">
        <v>64.67</v>
      </c>
      <c r="W23" s="806">
        <v>69.53</v>
      </c>
      <c r="X23" s="807">
        <v>74.430000000000007</v>
      </c>
      <c r="Y23" s="807">
        <v>79.27</v>
      </c>
      <c r="Z23" s="808">
        <v>84.15</v>
      </c>
    </row>
    <row r="24" spans="2:26" s="616" customFormat="1" ht="15.75" customHeight="1" x14ac:dyDescent="0.2">
      <c r="B24" s="805">
        <v>1</v>
      </c>
      <c r="C24" s="809">
        <v>30.06</v>
      </c>
      <c r="D24" s="809">
        <v>34.270000000000003</v>
      </c>
      <c r="E24" s="809">
        <v>38.380000000000003</v>
      </c>
      <c r="F24" s="809">
        <v>41.7</v>
      </c>
      <c r="G24" s="809">
        <v>45.84</v>
      </c>
      <c r="H24" s="809">
        <v>49.87</v>
      </c>
      <c r="I24" s="809">
        <v>52.96</v>
      </c>
      <c r="J24" s="809">
        <v>56.91</v>
      </c>
      <c r="K24" s="807">
        <v>60.94</v>
      </c>
      <c r="L24" s="807">
        <v>64.91</v>
      </c>
      <c r="M24" s="808">
        <v>68.98</v>
      </c>
      <c r="O24" s="805">
        <v>1</v>
      </c>
      <c r="P24" s="809">
        <v>37.57</v>
      </c>
      <c r="Q24" s="809">
        <v>42.84</v>
      </c>
      <c r="R24" s="809">
        <v>47.98</v>
      </c>
      <c r="S24" s="809">
        <v>52.12</v>
      </c>
      <c r="T24" s="809">
        <v>57.3</v>
      </c>
      <c r="U24" s="809">
        <v>62.34</v>
      </c>
      <c r="V24" s="809">
        <v>66.2</v>
      </c>
      <c r="W24" s="809">
        <v>71.14</v>
      </c>
      <c r="X24" s="807">
        <v>76.180000000000007</v>
      </c>
      <c r="Y24" s="807">
        <v>81.14</v>
      </c>
      <c r="Z24" s="808">
        <v>86.22</v>
      </c>
    </row>
    <row r="25" spans="2:26" s="616" customFormat="1" ht="15.75" customHeight="1" x14ac:dyDescent="0.2">
      <c r="B25" s="805">
        <v>1.1000000000000001</v>
      </c>
      <c r="C25" s="809">
        <v>30.61</v>
      </c>
      <c r="D25" s="809">
        <v>34.9</v>
      </c>
      <c r="E25" s="809">
        <v>39.15</v>
      </c>
      <c r="F25" s="809">
        <v>42.62</v>
      </c>
      <c r="G25" s="809">
        <v>46.83</v>
      </c>
      <c r="H25" s="809">
        <v>51.01</v>
      </c>
      <c r="I25" s="809">
        <v>54.14</v>
      </c>
      <c r="J25" s="809">
        <v>58.24</v>
      </c>
      <c r="K25" s="807">
        <v>62.3</v>
      </c>
      <c r="L25" s="807">
        <v>66.42</v>
      </c>
      <c r="M25" s="808">
        <v>70.540000000000006</v>
      </c>
      <c r="O25" s="805">
        <v>1.1000000000000001</v>
      </c>
      <c r="P25" s="809">
        <v>38.26</v>
      </c>
      <c r="Q25" s="809">
        <v>43.62</v>
      </c>
      <c r="R25" s="809">
        <v>48.94</v>
      </c>
      <c r="S25" s="809">
        <v>53.28</v>
      </c>
      <c r="T25" s="809">
        <v>58.54</v>
      </c>
      <c r="U25" s="809">
        <v>63.76</v>
      </c>
      <c r="V25" s="809">
        <v>67.680000000000007</v>
      </c>
      <c r="W25" s="809">
        <v>72.8</v>
      </c>
      <c r="X25" s="807">
        <v>77.87</v>
      </c>
      <c r="Y25" s="807">
        <v>83.03</v>
      </c>
      <c r="Z25" s="808">
        <v>88.17</v>
      </c>
    </row>
    <row r="26" spans="2:26" s="616" customFormat="1" ht="15.75" customHeight="1" x14ac:dyDescent="0.2">
      <c r="B26" s="805">
        <v>1.2</v>
      </c>
      <c r="C26" s="809">
        <v>31.24</v>
      </c>
      <c r="D26" s="809">
        <v>35.590000000000003</v>
      </c>
      <c r="E26" s="809">
        <v>39.950000000000003</v>
      </c>
      <c r="F26" s="809">
        <v>43.44</v>
      </c>
      <c r="G26" s="809">
        <v>47.82</v>
      </c>
      <c r="H26" s="809">
        <v>52.09</v>
      </c>
      <c r="I26" s="809">
        <v>55.26</v>
      </c>
      <c r="J26" s="809">
        <v>59.54</v>
      </c>
      <c r="K26" s="807">
        <v>63.73</v>
      </c>
      <c r="L26" s="807">
        <v>67.930000000000007</v>
      </c>
      <c r="M26" s="808">
        <v>72.17</v>
      </c>
      <c r="O26" s="805">
        <v>1.2</v>
      </c>
      <c r="P26" s="809">
        <v>39.049999999999997</v>
      </c>
      <c r="Q26" s="809">
        <v>44.49</v>
      </c>
      <c r="R26" s="809">
        <v>49.94</v>
      </c>
      <c r="S26" s="809">
        <v>54.3</v>
      </c>
      <c r="T26" s="809">
        <v>59.78</v>
      </c>
      <c r="U26" s="809">
        <v>65.11</v>
      </c>
      <c r="V26" s="809">
        <v>69.08</v>
      </c>
      <c r="W26" s="809">
        <v>74.430000000000007</v>
      </c>
      <c r="X26" s="807">
        <v>79.66</v>
      </c>
      <c r="Y26" s="807">
        <v>84.91</v>
      </c>
      <c r="Z26" s="808">
        <v>90.21</v>
      </c>
    </row>
    <row r="27" spans="2:26" s="616" customFormat="1" ht="15.75" customHeight="1" x14ac:dyDescent="0.2">
      <c r="B27" s="805">
        <v>1.3</v>
      </c>
      <c r="C27" s="806">
        <v>31.8</v>
      </c>
      <c r="D27" s="806">
        <v>36.65</v>
      </c>
      <c r="E27" s="806">
        <v>41.13</v>
      </c>
      <c r="F27" s="806">
        <v>45.23</v>
      </c>
      <c r="G27" s="806">
        <v>49.76</v>
      </c>
      <c r="H27" s="806">
        <v>54.21</v>
      </c>
      <c r="I27" s="806">
        <v>56.45</v>
      </c>
      <c r="J27" s="806">
        <v>60.78</v>
      </c>
      <c r="K27" s="807">
        <v>65.14</v>
      </c>
      <c r="L27" s="807">
        <v>69.42</v>
      </c>
      <c r="M27" s="808">
        <v>73.760000000000005</v>
      </c>
      <c r="O27" s="805">
        <v>1.3</v>
      </c>
      <c r="P27" s="806">
        <v>39.75</v>
      </c>
      <c r="Q27" s="806">
        <v>45.81</v>
      </c>
      <c r="R27" s="806">
        <v>51.41</v>
      </c>
      <c r="S27" s="806">
        <v>56.54</v>
      </c>
      <c r="T27" s="806">
        <v>62.2</v>
      </c>
      <c r="U27" s="806">
        <v>67.760000000000005</v>
      </c>
      <c r="V27" s="806">
        <v>70.56</v>
      </c>
      <c r="W27" s="806">
        <v>75.98</v>
      </c>
      <c r="X27" s="807">
        <v>81.42</v>
      </c>
      <c r="Y27" s="807">
        <v>86.77</v>
      </c>
      <c r="Z27" s="808">
        <v>92.2</v>
      </c>
    </row>
    <row r="28" spans="2:26" s="616" customFormat="1" ht="15.75" customHeight="1" x14ac:dyDescent="0.2">
      <c r="B28" s="805">
        <v>1.4</v>
      </c>
      <c r="C28" s="809">
        <v>32.33</v>
      </c>
      <c r="D28" s="809">
        <v>37.26</v>
      </c>
      <c r="E28" s="809">
        <v>41.9</v>
      </c>
      <c r="F28" s="809">
        <v>46.12</v>
      </c>
      <c r="G28" s="809">
        <v>50.78</v>
      </c>
      <c r="H28" s="809">
        <v>54.32</v>
      </c>
      <c r="I28" s="809">
        <v>57.65</v>
      </c>
      <c r="J28" s="809">
        <v>62.06</v>
      </c>
      <c r="K28" s="807">
        <v>66.47</v>
      </c>
      <c r="L28" s="807">
        <v>70.91</v>
      </c>
      <c r="M28" s="808">
        <v>75.34</v>
      </c>
      <c r="O28" s="805">
        <v>1.4</v>
      </c>
      <c r="P28" s="809">
        <v>40.409999999999997</v>
      </c>
      <c r="Q28" s="809">
        <v>46.58</v>
      </c>
      <c r="R28" s="809">
        <v>52.37</v>
      </c>
      <c r="S28" s="809">
        <v>57.65</v>
      </c>
      <c r="T28" s="809">
        <v>63.48</v>
      </c>
      <c r="U28" s="809">
        <v>67.900000000000006</v>
      </c>
      <c r="V28" s="809">
        <v>72.06</v>
      </c>
      <c r="W28" s="809">
        <v>77.58</v>
      </c>
      <c r="X28" s="807">
        <v>83.09</v>
      </c>
      <c r="Y28" s="807">
        <v>88.64</v>
      </c>
      <c r="Z28" s="808">
        <v>94.17</v>
      </c>
    </row>
    <row r="29" spans="2:26" s="616" customFormat="1" ht="15.75" customHeight="1" x14ac:dyDescent="0.2">
      <c r="B29" s="805">
        <v>1.5</v>
      </c>
      <c r="C29" s="806">
        <v>32.869999999999997</v>
      </c>
      <c r="D29" s="806">
        <v>37.619999999999997</v>
      </c>
      <c r="E29" s="806">
        <v>42.29</v>
      </c>
      <c r="F29" s="806">
        <v>47.03</v>
      </c>
      <c r="G29" s="806">
        <v>51.09</v>
      </c>
      <c r="H29" s="806">
        <v>55.37</v>
      </c>
      <c r="I29" s="806">
        <v>58.85</v>
      </c>
      <c r="J29" s="806">
        <v>63.35</v>
      </c>
      <c r="K29" s="807">
        <v>67.930000000000007</v>
      </c>
      <c r="L29" s="807">
        <v>72.42</v>
      </c>
      <c r="M29" s="808">
        <v>76.97</v>
      </c>
      <c r="O29" s="805">
        <v>1.5</v>
      </c>
      <c r="P29" s="806">
        <v>41.09</v>
      </c>
      <c r="Q29" s="806">
        <v>47.02</v>
      </c>
      <c r="R29" s="806">
        <v>52.86</v>
      </c>
      <c r="S29" s="806">
        <v>58.79</v>
      </c>
      <c r="T29" s="806">
        <v>63.86</v>
      </c>
      <c r="U29" s="806">
        <v>69.209999999999994</v>
      </c>
      <c r="V29" s="806">
        <v>73.56</v>
      </c>
      <c r="W29" s="806">
        <v>79.19</v>
      </c>
      <c r="X29" s="807">
        <v>84.91</v>
      </c>
      <c r="Y29" s="807">
        <v>90.53</v>
      </c>
      <c r="Z29" s="808">
        <v>96.21</v>
      </c>
    </row>
    <row r="30" spans="2:26" s="616" customFormat="1" ht="15.75" customHeight="1" x14ac:dyDescent="0.2">
      <c r="B30" s="805">
        <v>1.6</v>
      </c>
      <c r="C30" s="807">
        <v>33.5</v>
      </c>
      <c r="D30" s="807">
        <v>38.32</v>
      </c>
      <c r="E30" s="807">
        <v>43.06</v>
      </c>
      <c r="F30" s="807">
        <v>47.9</v>
      </c>
      <c r="G30" s="807">
        <v>51.7</v>
      </c>
      <c r="H30" s="807">
        <v>56.43</v>
      </c>
      <c r="I30" s="807">
        <v>59.97</v>
      </c>
      <c r="J30" s="807">
        <v>64.62</v>
      </c>
      <c r="K30" s="807">
        <v>69.260000000000005</v>
      </c>
      <c r="L30" s="807">
        <v>73.91</v>
      </c>
      <c r="M30" s="808">
        <v>78.540000000000006</v>
      </c>
      <c r="O30" s="805">
        <v>1.6</v>
      </c>
      <c r="P30" s="807">
        <v>41.87</v>
      </c>
      <c r="Q30" s="807">
        <v>47.9</v>
      </c>
      <c r="R30" s="807">
        <v>53.82</v>
      </c>
      <c r="S30" s="807">
        <v>59.87</v>
      </c>
      <c r="T30" s="807">
        <v>64.62</v>
      </c>
      <c r="U30" s="807">
        <v>70.540000000000006</v>
      </c>
      <c r="V30" s="807">
        <v>74.959999999999994</v>
      </c>
      <c r="W30" s="807">
        <v>80.78</v>
      </c>
      <c r="X30" s="807">
        <v>86.57</v>
      </c>
      <c r="Y30" s="807">
        <v>92.39</v>
      </c>
      <c r="Z30" s="808">
        <v>98.18</v>
      </c>
    </row>
    <row r="31" spans="2:26" s="616" customFormat="1" ht="15.75" customHeight="1" x14ac:dyDescent="0.2">
      <c r="B31" s="805">
        <v>1.7</v>
      </c>
      <c r="C31" s="807">
        <v>33.58</v>
      </c>
      <c r="D31" s="807">
        <v>38.93</v>
      </c>
      <c r="E31" s="807">
        <v>43.92</v>
      </c>
      <c r="F31" s="807">
        <v>48.23</v>
      </c>
      <c r="G31" s="807">
        <v>52.72</v>
      </c>
      <c r="H31" s="807">
        <v>57.61</v>
      </c>
      <c r="I31" s="807">
        <v>61.2</v>
      </c>
      <c r="J31" s="807">
        <v>65.98</v>
      </c>
      <c r="K31" s="807">
        <v>70.67</v>
      </c>
      <c r="L31" s="807">
        <v>75.41</v>
      </c>
      <c r="M31" s="808">
        <v>80.19</v>
      </c>
      <c r="O31" s="805">
        <v>1.7</v>
      </c>
      <c r="P31" s="807">
        <v>41.97</v>
      </c>
      <c r="Q31" s="807">
        <v>48.66</v>
      </c>
      <c r="R31" s="807">
        <v>54.9</v>
      </c>
      <c r="S31" s="807">
        <v>60.29</v>
      </c>
      <c r="T31" s="807">
        <v>65.900000000000006</v>
      </c>
      <c r="U31" s="807">
        <v>72.010000000000005</v>
      </c>
      <c r="V31" s="807">
        <v>76.5</v>
      </c>
      <c r="W31" s="807">
        <v>82.47</v>
      </c>
      <c r="X31" s="807">
        <v>88.34</v>
      </c>
      <c r="Y31" s="807">
        <v>94.26</v>
      </c>
      <c r="Z31" s="808">
        <v>100.24</v>
      </c>
    </row>
    <row r="32" spans="2:26" s="616" customFormat="1" ht="15.75" customHeight="1" x14ac:dyDescent="0.2">
      <c r="B32" s="805">
        <v>1.8</v>
      </c>
      <c r="C32" s="807">
        <v>34.03</v>
      </c>
      <c r="D32" s="807">
        <v>39.06</v>
      </c>
      <c r="E32" s="807">
        <v>44.16</v>
      </c>
      <c r="F32" s="807">
        <v>48.74</v>
      </c>
      <c r="G32" s="807">
        <v>53.69</v>
      </c>
      <c r="H32" s="807">
        <v>58.66</v>
      </c>
      <c r="I32" s="807">
        <v>62.38</v>
      </c>
      <c r="J32" s="807">
        <v>67.239999999999995</v>
      </c>
      <c r="K32" s="807">
        <v>72.11</v>
      </c>
      <c r="L32" s="807">
        <v>76.900000000000006</v>
      </c>
      <c r="M32" s="808">
        <v>81.78</v>
      </c>
      <c r="O32" s="805">
        <v>1.8</v>
      </c>
      <c r="P32" s="807">
        <v>42.54</v>
      </c>
      <c r="Q32" s="807">
        <v>48.82</v>
      </c>
      <c r="R32" s="807">
        <v>55.2</v>
      </c>
      <c r="S32" s="807">
        <v>60.92</v>
      </c>
      <c r="T32" s="807">
        <v>67.11</v>
      </c>
      <c r="U32" s="807">
        <v>73.33</v>
      </c>
      <c r="V32" s="807">
        <v>77.97</v>
      </c>
      <c r="W32" s="807">
        <v>84.05</v>
      </c>
      <c r="X32" s="807">
        <v>90.14</v>
      </c>
      <c r="Y32" s="807">
        <v>96.12</v>
      </c>
      <c r="Z32" s="808">
        <v>102.22</v>
      </c>
    </row>
    <row r="33" spans="2:26" s="616" customFormat="1" ht="15.75" customHeight="1" x14ac:dyDescent="0.2">
      <c r="B33" s="805">
        <v>1.9</v>
      </c>
      <c r="C33" s="807">
        <v>34.35</v>
      </c>
      <c r="D33" s="807">
        <v>39.549999999999997</v>
      </c>
      <c r="E33" s="807">
        <v>44.59</v>
      </c>
      <c r="F33" s="807">
        <v>49.64</v>
      </c>
      <c r="G33" s="807">
        <v>54.7</v>
      </c>
      <c r="H33" s="807">
        <v>59.74</v>
      </c>
      <c r="I33" s="807">
        <v>63.57</v>
      </c>
      <c r="J33" s="807">
        <v>68.5</v>
      </c>
      <c r="K33" s="807">
        <v>73.45</v>
      </c>
      <c r="L33" s="807">
        <v>78.42</v>
      </c>
      <c r="M33" s="808">
        <v>83.42</v>
      </c>
      <c r="O33" s="805">
        <v>1.9</v>
      </c>
      <c r="P33" s="807">
        <v>42.94</v>
      </c>
      <c r="Q33" s="807">
        <v>49.44</v>
      </c>
      <c r="R33" s="807">
        <v>55.74</v>
      </c>
      <c r="S33" s="807">
        <v>62.05</v>
      </c>
      <c r="T33" s="807">
        <v>68.38</v>
      </c>
      <c r="U33" s="807">
        <v>74.67</v>
      </c>
      <c r="V33" s="807">
        <v>79.459999999999994</v>
      </c>
      <c r="W33" s="807">
        <v>85.62</v>
      </c>
      <c r="X33" s="807">
        <v>91.81</v>
      </c>
      <c r="Y33" s="807">
        <v>98.02</v>
      </c>
      <c r="Z33" s="808">
        <v>104.28</v>
      </c>
    </row>
    <row r="34" spans="2:26" s="616" customFormat="1" ht="15.75" customHeight="1" thickBot="1" x14ac:dyDescent="0.25">
      <c r="B34" s="810">
        <v>2</v>
      </c>
      <c r="C34" s="811">
        <v>34.74</v>
      </c>
      <c r="D34" s="811">
        <v>39.76</v>
      </c>
      <c r="E34" s="811">
        <v>44.84</v>
      </c>
      <c r="F34" s="811">
        <v>49.94</v>
      </c>
      <c r="G34" s="811">
        <v>55.18</v>
      </c>
      <c r="H34" s="811">
        <v>60.28</v>
      </c>
      <c r="I34" s="811">
        <v>64.7</v>
      </c>
      <c r="J34" s="811">
        <v>69.78</v>
      </c>
      <c r="K34" s="811">
        <v>74.87</v>
      </c>
      <c r="L34" s="811">
        <v>79.89</v>
      </c>
      <c r="M34" s="812">
        <v>84.98</v>
      </c>
      <c r="O34" s="810">
        <v>2</v>
      </c>
      <c r="P34" s="811">
        <v>43.42</v>
      </c>
      <c r="Q34" s="811">
        <v>49.7</v>
      </c>
      <c r="R34" s="811">
        <v>56.05</v>
      </c>
      <c r="S34" s="811">
        <v>62.42</v>
      </c>
      <c r="T34" s="811">
        <v>68.98</v>
      </c>
      <c r="U34" s="811">
        <v>75.349999999999994</v>
      </c>
      <c r="V34" s="811">
        <v>80.87</v>
      </c>
      <c r="W34" s="811">
        <v>87.23</v>
      </c>
      <c r="X34" s="811">
        <v>93.59</v>
      </c>
      <c r="Y34" s="811">
        <v>99.86</v>
      </c>
      <c r="Z34" s="812">
        <v>106.22</v>
      </c>
    </row>
    <row r="35" spans="2:26" s="616" customFormat="1" ht="15.75" customHeight="1" thickBot="1" x14ac:dyDescent="0.25"/>
    <row r="36" spans="2:26" s="616" customFormat="1" ht="25.5" customHeight="1" x14ac:dyDescent="0.2">
      <c r="B36" s="1767" t="s">
        <v>447</v>
      </c>
      <c r="C36" s="1768"/>
      <c r="D36" s="1768"/>
      <c r="E36" s="1768"/>
      <c r="F36" s="1768"/>
      <c r="G36" s="1768"/>
      <c r="H36" s="1768"/>
      <c r="I36" s="1768"/>
      <c r="J36" s="1768"/>
      <c r="K36" s="1768"/>
      <c r="L36" s="1768"/>
      <c r="M36" s="1769"/>
      <c r="O36" s="1767" t="s">
        <v>448</v>
      </c>
      <c r="P36" s="1768"/>
      <c r="Q36" s="1768"/>
      <c r="R36" s="1768"/>
      <c r="S36" s="1768"/>
      <c r="T36" s="1768"/>
      <c r="U36" s="1768"/>
      <c r="V36" s="1768"/>
      <c r="W36" s="1768"/>
      <c r="X36" s="1768"/>
      <c r="Y36" s="1768"/>
      <c r="Z36" s="1769"/>
    </row>
    <row r="37" spans="2:26" s="616" customFormat="1" ht="15.75" customHeight="1" x14ac:dyDescent="0.2">
      <c r="B37" s="801"/>
      <c r="C37" s="802">
        <v>0.5</v>
      </c>
      <c r="D37" s="802">
        <v>0.6</v>
      </c>
      <c r="E37" s="802">
        <v>0.7</v>
      </c>
      <c r="F37" s="802">
        <v>0.8</v>
      </c>
      <c r="G37" s="802">
        <v>0.9</v>
      </c>
      <c r="H37" s="803">
        <v>1</v>
      </c>
      <c r="I37" s="802">
        <v>1.1000000000000001</v>
      </c>
      <c r="J37" s="802">
        <v>1.2</v>
      </c>
      <c r="K37" s="802">
        <v>1.3</v>
      </c>
      <c r="L37" s="802">
        <v>1.4</v>
      </c>
      <c r="M37" s="804">
        <v>1.5</v>
      </c>
      <c r="O37" s="801"/>
      <c r="P37" s="802">
        <v>0.5</v>
      </c>
      <c r="Q37" s="802">
        <v>0.6</v>
      </c>
      <c r="R37" s="802">
        <v>0.7</v>
      </c>
      <c r="S37" s="802">
        <v>0.8</v>
      </c>
      <c r="T37" s="802">
        <v>0.9</v>
      </c>
      <c r="U37" s="803">
        <v>1</v>
      </c>
      <c r="V37" s="802">
        <v>1.1000000000000001</v>
      </c>
      <c r="W37" s="802">
        <v>1.2</v>
      </c>
      <c r="X37" s="802">
        <v>1.3</v>
      </c>
      <c r="Y37" s="802">
        <v>1.4</v>
      </c>
      <c r="Z37" s="804">
        <v>1.5</v>
      </c>
    </row>
    <row r="38" spans="2:26" s="616" customFormat="1" ht="15.75" customHeight="1" x14ac:dyDescent="0.2">
      <c r="B38" s="805">
        <v>0.5</v>
      </c>
      <c r="C38" s="806">
        <v>41.52</v>
      </c>
      <c r="D38" s="806">
        <v>45.34</v>
      </c>
      <c r="E38" s="806">
        <v>50.71</v>
      </c>
      <c r="F38" s="806">
        <v>55.98</v>
      </c>
      <c r="G38" s="806">
        <v>61.24</v>
      </c>
      <c r="H38" s="806">
        <v>66.62</v>
      </c>
      <c r="I38" s="806">
        <v>71.89</v>
      </c>
      <c r="J38" s="806">
        <v>77.260000000000005</v>
      </c>
      <c r="K38" s="807">
        <v>82.52</v>
      </c>
      <c r="L38" s="807">
        <v>87.78</v>
      </c>
      <c r="M38" s="808">
        <v>93.17</v>
      </c>
      <c r="O38" s="805">
        <v>0.5</v>
      </c>
      <c r="P38" s="806">
        <v>44.74</v>
      </c>
      <c r="Q38" s="806">
        <v>49.22</v>
      </c>
      <c r="R38" s="806">
        <v>55.06</v>
      </c>
      <c r="S38" s="806">
        <v>60.91</v>
      </c>
      <c r="T38" s="806">
        <v>66.760000000000005</v>
      </c>
      <c r="U38" s="806">
        <v>72.599999999999994</v>
      </c>
      <c r="V38" s="806">
        <v>78.34</v>
      </c>
      <c r="W38" s="806">
        <v>84.21</v>
      </c>
      <c r="X38" s="807">
        <v>90.04</v>
      </c>
      <c r="Y38" s="807">
        <v>95.9</v>
      </c>
      <c r="Z38" s="808">
        <v>101.74</v>
      </c>
    </row>
    <row r="39" spans="2:26" s="616" customFormat="1" ht="15.75" customHeight="1" x14ac:dyDescent="0.2">
      <c r="B39" s="805">
        <v>0.6</v>
      </c>
      <c r="C39" s="809">
        <v>41.68</v>
      </c>
      <c r="D39" s="809">
        <v>46.34</v>
      </c>
      <c r="E39" s="809">
        <v>51.86</v>
      </c>
      <c r="F39" s="809">
        <v>57.22</v>
      </c>
      <c r="G39" s="809">
        <v>62.72</v>
      </c>
      <c r="H39" s="809">
        <v>68.239999999999995</v>
      </c>
      <c r="I39" s="809">
        <v>73.739999999999995</v>
      </c>
      <c r="J39" s="809">
        <v>79.23</v>
      </c>
      <c r="K39" s="807">
        <v>84.7</v>
      </c>
      <c r="L39" s="807">
        <v>90.08</v>
      </c>
      <c r="M39" s="808">
        <v>95.54</v>
      </c>
      <c r="O39" s="805">
        <v>0.6</v>
      </c>
      <c r="P39" s="809">
        <v>45.3</v>
      </c>
      <c r="Q39" s="809">
        <v>50.49</v>
      </c>
      <c r="R39" s="809">
        <v>56.44</v>
      </c>
      <c r="S39" s="809">
        <v>62.54</v>
      </c>
      <c r="T39" s="809">
        <v>68.58</v>
      </c>
      <c r="U39" s="809">
        <v>74.67</v>
      </c>
      <c r="V39" s="809">
        <v>80.739999999999995</v>
      </c>
      <c r="W39" s="809">
        <v>86.74</v>
      </c>
      <c r="X39" s="807">
        <v>92.79</v>
      </c>
      <c r="Y39" s="807">
        <v>98.88</v>
      </c>
      <c r="Z39" s="808">
        <v>104.94</v>
      </c>
    </row>
    <row r="40" spans="2:26" s="616" customFormat="1" ht="15.75" customHeight="1" x14ac:dyDescent="0.2">
      <c r="B40" s="805">
        <v>0.7</v>
      </c>
      <c r="C40" s="806">
        <v>42.48</v>
      </c>
      <c r="D40" s="806">
        <v>47.38</v>
      </c>
      <c r="E40" s="806">
        <v>52.98</v>
      </c>
      <c r="F40" s="806">
        <v>58.61</v>
      </c>
      <c r="G40" s="806">
        <v>64.23</v>
      </c>
      <c r="H40" s="806">
        <v>69.8</v>
      </c>
      <c r="I40" s="806">
        <v>75.53</v>
      </c>
      <c r="J40" s="806">
        <v>81.12</v>
      </c>
      <c r="K40" s="807">
        <v>86.77</v>
      </c>
      <c r="L40" s="807">
        <v>92.35</v>
      </c>
      <c r="M40" s="808">
        <v>98.1</v>
      </c>
      <c r="O40" s="805">
        <v>0.7</v>
      </c>
      <c r="P40" s="806">
        <v>46.35</v>
      </c>
      <c r="Q40" s="806">
        <v>51.74</v>
      </c>
      <c r="R40" s="806">
        <v>57.92</v>
      </c>
      <c r="S40" s="806">
        <v>64.209999999999994</v>
      </c>
      <c r="T40" s="806">
        <v>70.42</v>
      </c>
      <c r="U40" s="806">
        <v>76.72</v>
      </c>
      <c r="V40" s="806">
        <v>83.05</v>
      </c>
      <c r="W40" s="806">
        <v>89.24</v>
      </c>
      <c r="X40" s="807">
        <v>95.55</v>
      </c>
      <c r="Y40" s="807">
        <v>101.74</v>
      </c>
      <c r="Z40" s="808">
        <v>108.06</v>
      </c>
    </row>
    <row r="41" spans="2:26" s="616" customFormat="1" ht="15.75" customHeight="1" x14ac:dyDescent="0.2">
      <c r="B41" s="805">
        <v>0.8</v>
      </c>
      <c r="C41" s="809">
        <v>42.6</v>
      </c>
      <c r="D41" s="809">
        <v>48.31</v>
      </c>
      <c r="E41" s="809">
        <v>54.14</v>
      </c>
      <c r="F41" s="809">
        <v>59.87</v>
      </c>
      <c r="G41" s="809">
        <v>65.69</v>
      </c>
      <c r="H41" s="809">
        <v>71.540000000000006</v>
      </c>
      <c r="I41" s="809">
        <v>77.260000000000005</v>
      </c>
      <c r="J41" s="809">
        <v>83.08</v>
      </c>
      <c r="K41" s="807">
        <v>88.94</v>
      </c>
      <c r="L41" s="807">
        <v>94.64</v>
      </c>
      <c r="M41" s="808">
        <v>100.5</v>
      </c>
      <c r="O41" s="805">
        <v>0.8</v>
      </c>
      <c r="P41" s="809">
        <v>46.46</v>
      </c>
      <c r="Q41" s="809">
        <v>52.99</v>
      </c>
      <c r="R41" s="809">
        <v>59.41</v>
      </c>
      <c r="S41" s="809">
        <v>65.95</v>
      </c>
      <c r="T41" s="809">
        <v>72.39</v>
      </c>
      <c r="U41" s="809">
        <v>78.8</v>
      </c>
      <c r="V41" s="809">
        <v>85.37</v>
      </c>
      <c r="W41" s="809">
        <v>91.76</v>
      </c>
      <c r="X41" s="807">
        <v>98.31</v>
      </c>
      <c r="Y41" s="807">
        <v>104.73</v>
      </c>
      <c r="Z41" s="808">
        <v>111.14</v>
      </c>
    </row>
    <row r="42" spans="2:26" s="616" customFormat="1" ht="15.75" customHeight="1" x14ac:dyDescent="0.2">
      <c r="B42" s="805">
        <v>0.9</v>
      </c>
      <c r="C42" s="806">
        <v>43.39</v>
      </c>
      <c r="D42" s="806">
        <v>49.32</v>
      </c>
      <c r="E42" s="806">
        <v>55.29</v>
      </c>
      <c r="F42" s="806">
        <v>61.24</v>
      </c>
      <c r="G42" s="806">
        <v>67.17</v>
      </c>
      <c r="H42" s="806">
        <v>73.14</v>
      </c>
      <c r="I42" s="806">
        <v>79.08</v>
      </c>
      <c r="J42" s="806">
        <v>85.03</v>
      </c>
      <c r="K42" s="807">
        <v>90.98</v>
      </c>
      <c r="L42" s="807">
        <v>96.94</v>
      </c>
      <c r="M42" s="808">
        <v>102.88</v>
      </c>
      <c r="O42" s="805">
        <v>0.9</v>
      </c>
      <c r="P42" s="806">
        <v>47.63</v>
      </c>
      <c r="Q42" s="806">
        <v>54.24</v>
      </c>
      <c r="R42" s="806">
        <v>60.91</v>
      </c>
      <c r="S42" s="806">
        <v>67.569999999999993</v>
      </c>
      <c r="T42" s="806">
        <v>74.23</v>
      </c>
      <c r="U42" s="806">
        <v>80.98</v>
      </c>
      <c r="V42" s="806">
        <v>87.61</v>
      </c>
      <c r="W42" s="806">
        <v>94.29</v>
      </c>
      <c r="X42" s="807">
        <v>100.93</v>
      </c>
      <c r="Y42" s="807">
        <v>107.6</v>
      </c>
      <c r="Z42" s="808">
        <v>114.36</v>
      </c>
    </row>
    <row r="43" spans="2:26" s="616" customFormat="1" ht="15.75" customHeight="1" x14ac:dyDescent="0.2">
      <c r="B43" s="805">
        <v>1</v>
      </c>
      <c r="C43" s="809">
        <v>45.95</v>
      </c>
      <c r="D43" s="809">
        <v>52.37</v>
      </c>
      <c r="E43" s="809">
        <v>58.7</v>
      </c>
      <c r="F43" s="809">
        <v>63.71</v>
      </c>
      <c r="G43" s="809">
        <v>70.040000000000006</v>
      </c>
      <c r="H43" s="809">
        <v>76.2</v>
      </c>
      <c r="I43" s="809">
        <v>80.900000000000006</v>
      </c>
      <c r="J43" s="809">
        <v>86.98</v>
      </c>
      <c r="K43" s="807">
        <v>93.17</v>
      </c>
      <c r="L43" s="807">
        <v>99.24</v>
      </c>
      <c r="M43" s="808">
        <v>105.42</v>
      </c>
      <c r="O43" s="805">
        <v>1</v>
      </c>
      <c r="P43" s="809">
        <v>50.56</v>
      </c>
      <c r="Q43" s="809">
        <v>57.71</v>
      </c>
      <c r="R43" s="809">
        <v>64.88</v>
      </c>
      <c r="S43" s="809">
        <v>70.67</v>
      </c>
      <c r="T43" s="809">
        <v>77.69</v>
      </c>
      <c r="U43" s="809">
        <v>84.71</v>
      </c>
      <c r="V43" s="809">
        <v>89.94</v>
      </c>
      <c r="W43" s="809">
        <v>96.8</v>
      </c>
      <c r="X43" s="807">
        <v>103.7</v>
      </c>
      <c r="Y43" s="807">
        <v>110.59</v>
      </c>
      <c r="Z43" s="808">
        <v>117.44</v>
      </c>
    </row>
    <row r="44" spans="2:26" s="616" customFormat="1" ht="15.75" customHeight="1" x14ac:dyDescent="0.2">
      <c r="B44" s="805">
        <v>1.1000000000000001</v>
      </c>
      <c r="C44" s="806">
        <v>46.76</v>
      </c>
      <c r="D44" s="806">
        <v>53.34</v>
      </c>
      <c r="E44" s="806">
        <v>59.88</v>
      </c>
      <c r="F44" s="806">
        <v>65.14</v>
      </c>
      <c r="G44" s="806">
        <v>71.569999999999993</v>
      </c>
      <c r="H44" s="806">
        <v>78</v>
      </c>
      <c r="I44" s="806">
        <v>82.78</v>
      </c>
      <c r="J44" s="806">
        <v>89.05</v>
      </c>
      <c r="K44" s="807">
        <v>95.23</v>
      </c>
      <c r="L44" s="807">
        <v>101.5</v>
      </c>
      <c r="M44" s="808">
        <v>107.8</v>
      </c>
      <c r="O44" s="805">
        <v>1.1000000000000001</v>
      </c>
      <c r="P44" s="806">
        <v>51.66</v>
      </c>
      <c r="Q44" s="806">
        <v>59.05</v>
      </c>
      <c r="R44" s="806">
        <v>66.430000000000007</v>
      </c>
      <c r="S44" s="806">
        <v>72.41</v>
      </c>
      <c r="T44" s="806">
        <v>79.569999999999993</v>
      </c>
      <c r="U44" s="806">
        <v>86.82</v>
      </c>
      <c r="V44" s="806">
        <v>92.22</v>
      </c>
      <c r="W44" s="806">
        <v>99.33</v>
      </c>
      <c r="X44" s="807">
        <v>106.45</v>
      </c>
      <c r="Y44" s="807">
        <v>113.47</v>
      </c>
      <c r="Z44" s="808">
        <v>120.57</v>
      </c>
    </row>
    <row r="45" spans="2:26" s="616" customFormat="1" ht="15.75" customHeight="1" x14ac:dyDescent="0.2">
      <c r="B45" s="805">
        <v>1.2</v>
      </c>
      <c r="C45" s="809">
        <v>47.74</v>
      </c>
      <c r="D45" s="809">
        <v>54.4</v>
      </c>
      <c r="E45" s="809">
        <v>61.05</v>
      </c>
      <c r="F45" s="809">
        <v>66.430000000000007</v>
      </c>
      <c r="G45" s="809">
        <v>73.099999999999994</v>
      </c>
      <c r="H45" s="809">
        <v>79.63</v>
      </c>
      <c r="I45" s="809">
        <v>84.46</v>
      </c>
      <c r="J45" s="809">
        <v>90.98</v>
      </c>
      <c r="K45" s="807">
        <v>97.41</v>
      </c>
      <c r="L45" s="807">
        <v>103.83</v>
      </c>
      <c r="M45" s="808">
        <v>110.32</v>
      </c>
      <c r="O45" s="805">
        <v>1.2</v>
      </c>
      <c r="P45" s="809">
        <v>52.73</v>
      </c>
      <c r="Q45" s="809">
        <v>60.37</v>
      </c>
      <c r="R45" s="809">
        <v>67.989999999999995</v>
      </c>
      <c r="S45" s="809">
        <v>74.05</v>
      </c>
      <c r="T45" s="809">
        <v>81.55</v>
      </c>
      <c r="U45" s="809">
        <v>88.92</v>
      </c>
      <c r="V45" s="809">
        <v>94.52</v>
      </c>
      <c r="W45" s="809">
        <v>101.87</v>
      </c>
      <c r="X45" s="807">
        <v>109.08</v>
      </c>
      <c r="Y45" s="807">
        <v>116.42</v>
      </c>
      <c r="Z45" s="808">
        <v>123.73</v>
      </c>
    </row>
    <row r="46" spans="2:26" s="616" customFormat="1" ht="15.75" customHeight="1" x14ac:dyDescent="0.2">
      <c r="B46" s="805">
        <v>1.3</v>
      </c>
      <c r="C46" s="806">
        <v>48.56</v>
      </c>
      <c r="D46" s="806">
        <v>56.01</v>
      </c>
      <c r="E46" s="806">
        <v>62.86</v>
      </c>
      <c r="F46" s="806">
        <v>69.180000000000007</v>
      </c>
      <c r="G46" s="806">
        <v>76.06</v>
      </c>
      <c r="H46" s="806">
        <v>82.84</v>
      </c>
      <c r="I46" s="806">
        <v>86.3</v>
      </c>
      <c r="J46" s="806">
        <v>92.94</v>
      </c>
      <c r="K46" s="807">
        <v>99.57</v>
      </c>
      <c r="L46" s="807">
        <v>106.1</v>
      </c>
      <c r="M46" s="808">
        <v>112.74</v>
      </c>
      <c r="O46" s="805">
        <v>1.3</v>
      </c>
      <c r="P46" s="806">
        <v>53.93</v>
      </c>
      <c r="Q46" s="806">
        <v>62.26</v>
      </c>
      <c r="R46" s="806">
        <v>70.099999999999994</v>
      </c>
      <c r="S46" s="806">
        <v>77.27</v>
      </c>
      <c r="T46" s="806">
        <v>85.07</v>
      </c>
      <c r="U46" s="806">
        <v>92.92</v>
      </c>
      <c r="V46" s="806">
        <v>96.8</v>
      </c>
      <c r="W46" s="806">
        <v>104.39</v>
      </c>
      <c r="X46" s="807">
        <v>111.83</v>
      </c>
      <c r="Y46" s="807">
        <v>119.4</v>
      </c>
      <c r="Z46" s="808">
        <v>126.87</v>
      </c>
    </row>
    <row r="47" spans="2:26" s="616" customFormat="1" ht="15.75" customHeight="1" x14ac:dyDescent="0.2">
      <c r="B47" s="805">
        <v>1.4</v>
      </c>
      <c r="C47" s="809">
        <v>49.4</v>
      </c>
      <c r="D47" s="809">
        <v>56.96</v>
      </c>
      <c r="E47" s="809">
        <v>64.06</v>
      </c>
      <c r="F47" s="809">
        <v>70.459999999999994</v>
      </c>
      <c r="G47" s="809">
        <v>77.63</v>
      </c>
      <c r="H47" s="809">
        <v>83.53</v>
      </c>
      <c r="I47" s="809">
        <v>88.14</v>
      </c>
      <c r="J47" s="809">
        <v>94.87</v>
      </c>
      <c r="K47" s="807">
        <v>101.63</v>
      </c>
      <c r="L47" s="807">
        <v>108.38</v>
      </c>
      <c r="M47" s="808">
        <v>115.14</v>
      </c>
      <c r="O47" s="805">
        <v>1.4</v>
      </c>
      <c r="P47" s="809">
        <v>54.97</v>
      </c>
      <c r="Q47" s="809">
        <v>63.59</v>
      </c>
      <c r="R47" s="809">
        <v>71.650000000000006</v>
      </c>
      <c r="S47" s="809">
        <v>79.11</v>
      </c>
      <c r="T47" s="809">
        <v>87.08</v>
      </c>
      <c r="U47" s="809">
        <v>94.39</v>
      </c>
      <c r="V47" s="809">
        <v>99.07</v>
      </c>
      <c r="W47" s="809">
        <v>106.91</v>
      </c>
      <c r="X47" s="807">
        <v>114.59</v>
      </c>
      <c r="Y47" s="807">
        <v>122.28</v>
      </c>
      <c r="Z47" s="808">
        <v>129.94999999999999</v>
      </c>
    </row>
    <row r="48" spans="2:26" s="616" customFormat="1" ht="15.75" customHeight="1" x14ac:dyDescent="0.2">
      <c r="B48" s="805">
        <v>1.5</v>
      </c>
      <c r="C48" s="806">
        <v>50.23</v>
      </c>
      <c r="D48" s="806">
        <v>57.48</v>
      </c>
      <c r="E48" s="806">
        <v>64.650000000000006</v>
      </c>
      <c r="F48" s="806">
        <v>71.900000000000006</v>
      </c>
      <c r="G48" s="806">
        <v>78.14</v>
      </c>
      <c r="H48" s="806">
        <v>84.66</v>
      </c>
      <c r="I48" s="806">
        <v>89.94</v>
      </c>
      <c r="J48" s="806">
        <v>96.83</v>
      </c>
      <c r="K48" s="807">
        <v>103.83</v>
      </c>
      <c r="L48" s="807">
        <v>110.68</v>
      </c>
      <c r="M48" s="808">
        <v>117.66</v>
      </c>
      <c r="O48" s="805">
        <v>1.5</v>
      </c>
      <c r="P48" s="806">
        <v>56.06</v>
      </c>
      <c r="Q48" s="806">
        <v>64.33</v>
      </c>
      <c r="R48" s="806">
        <v>72.53</v>
      </c>
      <c r="S48" s="806">
        <v>80.75</v>
      </c>
      <c r="T48" s="806">
        <v>87.97</v>
      </c>
      <c r="U48" s="806">
        <v>95.34</v>
      </c>
      <c r="V48" s="806">
        <v>101.39</v>
      </c>
      <c r="W48" s="806">
        <v>109.32</v>
      </c>
      <c r="X48" s="807">
        <v>117.23</v>
      </c>
      <c r="Y48" s="807">
        <v>125.25</v>
      </c>
      <c r="Z48" s="808">
        <v>133.19</v>
      </c>
    </row>
    <row r="49" spans="2:26" s="616" customFormat="1" ht="15.75" customHeight="1" x14ac:dyDescent="0.2">
      <c r="B49" s="805">
        <v>1.6</v>
      </c>
      <c r="C49" s="807">
        <v>51.19</v>
      </c>
      <c r="D49" s="807">
        <v>58.57</v>
      </c>
      <c r="E49" s="807">
        <v>65.819999999999993</v>
      </c>
      <c r="F49" s="807">
        <v>73.22</v>
      </c>
      <c r="G49" s="807">
        <v>79.010000000000005</v>
      </c>
      <c r="H49" s="807">
        <v>86.26</v>
      </c>
      <c r="I49" s="807">
        <v>91.69</v>
      </c>
      <c r="J49" s="807">
        <v>98.76</v>
      </c>
      <c r="K49" s="807">
        <v>105.87</v>
      </c>
      <c r="L49" s="807">
        <v>112.96</v>
      </c>
      <c r="M49" s="808">
        <v>120.08</v>
      </c>
      <c r="O49" s="805">
        <v>1.6</v>
      </c>
      <c r="P49" s="807">
        <v>57.14</v>
      </c>
      <c r="Q49" s="807">
        <v>65.59</v>
      </c>
      <c r="R49" s="807">
        <v>74.069999999999993</v>
      </c>
      <c r="S49" s="807">
        <v>82.57</v>
      </c>
      <c r="T49" s="807">
        <v>89.28</v>
      </c>
      <c r="U49" s="807">
        <v>97.6</v>
      </c>
      <c r="V49" s="807">
        <v>103.7</v>
      </c>
      <c r="W49" s="807">
        <v>111.83</v>
      </c>
      <c r="X49" s="807">
        <v>119.96</v>
      </c>
      <c r="Y49" s="807">
        <v>128.11000000000001</v>
      </c>
      <c r="Z49" s="808">
        <v>136.22999999999999</v>
      </c>
    </row>
    <row r="50" spans="2:26" s="616" customFormat="1" ht="15.75" customHeight="1" x14ac:dyDescent="0.2">
      <c r="B50" s="805">
        <v>1.7</v>
      </c>
      <c r="C50" s="807">
        <v>51.51</v>
      </c>
      <c r="D50" s="807">
        <v>59.54</v>
      </c>
      <c r="E50" s="807">
        <v>67.14</v>
      </c>
      <c r="F50" s="807">
        <v>73.61</v>
      </c>
      <c r="G50" s="807">
        <v>80.56</v>
      </c>
      <c r="H50" s="807">
        <v>88.02</v>
      </c>
      <c r="I50" s="807">
        <v>93.51</v>
      </c>
      <c r="J50" s="807">
        <v>100.84</v>
      </c>
      <c r="K50" s="807">
        <v>108.02</v>
      </c>
      <c r="L50" s="807">
        <v>115.26</v>
      </c>
      <c r="M50" s="808">
        <v>122.58</v>
      </c>
      <c r="O50" s="805">
        <v>1.7</v>
      </c>
      <c r="P50" s="807">
        <v>57.7</v>
      </c>
      <c r="Q50" s="807">
        <v>66.92</v>
      </c>
      <c r="R50" s="807">
        <v>75.63</v>
      </c>
      <c r="S50" s="807">
        <v>83.21</v>
      </c>
      <c r="T50" s="807">
        <v>91.15</v>
      </c>
      <c r="U50" s="807">
        <v>99.69</v>
      </c>
      <c r="V50" s="807">
        <v>106.08</v>
      </c>
      <c r="W50" s="807">
        <v>114.36</v>
      </c>
      <c r="X50" s="807">
        <v>122.74</v>
      </c>
      <c r="Y50" s="807">
        <v>131.12</v>
      </c>
      <c r="Z50" s="808">
        <v>139.37</v>
      </c>
    </row>
    <row r="51" spans="2:26" s="616" customFormat="1" ht="15.75" customHeight="1" x14ac:dyDescent="0.2">
      <c r="B51" s="805">
        <v>1.8</v>
      </c>
      <c r="C51" s="807">
        <v>51.82</v>
      </c>
      <c r="D51" s="807">
        <v>59.93</v>
      </c>
      <c r="E51" s="807">
        <v>67.680000000000007</v>
      </c>
      <c r="F51" s="807">
        <v>74.47</v>
      </c>
      <c r="G51" s="807">
        <v>82.08</v>
      </c>
      <c r="H51" s="807">
        <v>89.66</v>
      </c>
      <c r="I51" s="807">
        <v>95.31</v>
      </c>
      <c r="J51" s="807">
        <v>102.77</v>
      </c>
      <c r="K51" s="807">
        <v>110.22</v>
      </c>
      <c r="L51" s="807">
        <v>117.54</v>
      </c>
      <c r="M51" s="808">
        <v>124.97</v>
      </c>
      <c r="O51" s="805">
        <v>1.8</v>
      </c>
      <c r="P51" s="807">
        <v>58.29</v>
      </c>
      <c r="Q51" s="807">
        <v>67.239999999999995</v>
      </c>
      <c r="R51" s="807">
        <v>76.599999999999994</v>
      </c>
      <c r="S51" s="807">
        <v>84.35</v>
      </c>
      <c r="T51" s="807">
        <v>93.13</v>
      </c>
      <c r="U51" s="807">
        <v>101.8</v>
      </c>
      <c r="V51" s="807">
        <v>108.4</v>
      </c>
      <c r="W51" s="807">
        <v>116.89</v>
      </c>
      <c r="X51" s="807">
        <v>125.5</v>
      </c>
      <c r="Y51" s="807">
        <v>134</v>
      </c>
      <c r="Z51" s="808">
        <v>142.58000000000001</v>
      </c>
    </row>
    <row r="52" spans="2:26" s="616" customFormat="1" ht="15.75" customHeight="1" x14ac:dyDescent="0.2">
      <c r="B52" s="805">
        <v>1.9</v>
      </c>
      <c r="C52" s="807">
        <v>52.66</v>
      </c>
      <c r="D52" s="807">
        <v>60.46</v>
      </c>
      <c r="E52" s="807">
        <v>68.14</v>
      </c>
      <c r="F52" s="807">
        <v>75.900000000000006</v>
      </c>
      <c r="G52" s="807">
        <v>82.59</v>
      </c>
      <c r="H52" s="807">
        <v>90.58</v>
      </c>
      <c r="I52" s="807">
        <v>97.18</v>
      </c>
      <c r="J52" s="807">
        <v>104.71</v>
      </c>
      <c r="K52" s="807">
        <v>112.29</v>
      </c>
      <c r="L52" s="807">
        <v>119.83</v>
      </c>
      <c r="M52" s="808">
        <v>127.5</v>
      </c>
      <c r="O52" s="805">
        <v>1.9</v>
      </c>
      <c r="P52" s="807">
        <v>59.3</v>
      </c>
      <c r="Q52" s="807">
        <v>68.22</v>
      </c>
      <c r="R52" s="807">
        <v>77.209999999999994</v>
      </c>
      <c r="S52" s="807">
        <v>86.11</v>
      </c>
      <c r="T52" s="807">
        <v>95.01</v>
      </c>
      <c r="U52" s="807">
        <v>103.89</v>
      </c>
      <c r="V52" s="807">
        <v>110.69</v>
      </c>
      <c r="W52" s="807">
        <v>119.4</v>
      </c>
      <c r="X52" s="807">
        <v>128.11000000000001</v>
      </c>
      <c r="Y52" s="807">
        <v>136.94999999999999</v>
      </c>
      <c r="Z52" s="808">
        <v>145.66999999999999</v>
      </c>
    </row>
    <row r="53" spans="2:26" s="616" customFormat="1" ht="15.75" customHeight="1" thickBot="1" x14ac:dyDescent="0.25">
      <c r="B53" s="810">
        <v>2</v>
      </c>
      <c r="C53" s="811">
        <v>52.86</v>
      </c>
      <c r="D53" s="811">
        <v>60.89</v>
      </c>
      <c r="E53" s="811">
        <v>68.7</v>
      </c>
      <c r="F53" s="811">
        <v>76.34</v>
      </c>
      <c r="G53" s="811">
        <v>83.45</v>
      </c>
      <c r="H53" s="811">
        <v>91.22</v>
      </c>
      <c r="I53" s="811">
        <v>98.9</v>
      </c>
      <c r="J53" s="811">
        <v>106.67</v>
      </c>
      <c r="K53" s="811">
        <v>114.46</v>
      </c>
      <c r="L53" s="811">
        <v>122.12</v>
      </c>
      <c r="M53" s="812">
        <v>129.9</v>
      </c>
      <c r="O53" s="810">
        <v>2</v>
      </c>
      <c r="P53" s="811">
        <v>59.58</v>
      </c>
      <c r="Q53" s="811">
        <v>69.150000000000006</v>
      </c>
      <c r="R53" s="811">
        <v>77.66</v>
      </c>
      <c r="S53" s="811">
        <v>86.75</v>
      </c>
      <c r="T53" s="811">
        <v>96.02</v>
      </c>
      <c r="U53" s="811">
        <v>104.03</v>
      </c>
      <c r="V53" s="811">
        <v>112.98</v>
      </c>
      <c r="W53" s="811">
        <v>121.94</v>
      </c>
      <c r="X53" s="811">
        <v>130.87</v>
      </c>
      <c r="Y53" s="811">
        <v>139.83000000000001</v>
      </c>
      <c r="Z53" s="812">
        <v>148.76</v>
      </c>
    </row>
    <row r="54" spans="2:26" s="616" customFormat="1" ht="15.75" customHeight="1" thickBot="1" x14ac:dyDescent="0.25"/>
    <row r="55" spans="2:26" s="616" customFormat="1" ht="25.5" customHeight="1" x14ac:dyDescent="0.2">
      <c r="B55" s="1767" t="s">
        <v>449</v>
      </c>
      <c r="C55" s="1768"/>
      <c r="D55" s="1768"/>
      <c r="E55" s="1768"/>
      <c r="F55" s="1768"/>
      <c r="G55" s="1768"/>
      <c r="H55" s="1768"/>
      <c r="I55" s="1768"/>
      <c r="J55" s="1768"/>
      <c r="K55" s="1768"/>
      <c r="L55" s="1768"/>
      <c r="M55" s="1769"/>
      <c r="O55" s="1767" t="s">
        <v>450</v>
      </c>
      <c r="P55" s="1768"/>
      <c r="Q55" s="1768"/>
      <c r="R55" s="1768"/>
      <c r="S55" s="1768"/>
      <c r="T55" s="1768"/>
      <c r="U55" s="1768"/>
      <c r="V55" s="1768"/>
      <c r="W55" s="1768"/>
      <c r="X55" s="1768"/>
      <c r="Y55" s="1768"/>
      <c r="Z55" s="1769"/>
    </row>
    <row r="56" spans="2:26" s="616" customFormat="1" ht="15.75" customHeight="1" x14ac:dyDescent="0.2">
      <c r="B56" s="801"/>
      <c r="C56" s="802">
        <v>0.5</v>
      </c>
      <c r="D56" s="802">
        <v>0.6</v>
      </c>
      <c r="E56" s="802">
        <v>0.7</v>
      </c>
      <c r="F56" s="802">
        <v>0.8</v>
      </c>
      <c r="G56" s="802">
        <v>0.9</v>
      </c>
      <c r="H56" s="803">
        <v>1</v>
      </c>
      <c r="I56" s="802">
        <v>1.1000000000000001</v>
      </c>
      <c r="J56" s="802">
        <v>1.2</v>
      </c>
      <c r="K56" s="802">
        <v>1.3</v>
      </c>
      <c r="L56" s="802">
        <v>1.4</v>
      </c>
      <c r="M56" s="804">
        <v>1.5</v>
      </c>
      <c r="O56" s="801"/>
      <c r="P56" s="802">
        <v>0.5</v>
      </c>
      <c r="Q56" s="802">
        <v>0.6</v>
      </c>
      <c r="R56" s="802">
        <v>0.7</v>
      </c>
      <c r="S56" s="802">
        <v>0.8</v>
      </c>
      <c r="T56" s="802">
        <v>0.9</v>
      </c>
      <c r="U56" s="803">
        <v>1</v>
      </c>
      <c r="V56" s="802">
        <v>1.1000000000000001</v>
      </c>
      <c r="W56" s="802">
        <v>1.2</v>
      </c>
      <c r="X56" s="802">
        <v>1.3</v>
      </c>
      <c r="Y56" s="802">
        <v>1.4</v>
      </c>
      <c r="Z56" s="804">
        <v>1.5</v>
      </c>
    </row>
    <row r="57" spans="2:26" s="616" customFormat="1" ht="15.75" customHeight="1" x14ac:dyDescent="0.2">
      <c r="B57" s="805">
        <v>0.5</v>
      </c>
      <c r="C57" s="806">
        <v>51.14</v>
      </c>
      <c r="D57" s="806">
        <v>55.59</v>
      </c>
      <c r="E57" s="806">
        <v>62.37</v>
      </c>
      <c r="F57" s="806">
        <v>69.13</v>
      </c>
      <c r="G57" s="806">
        <v>75.91</v>
      </c>
      <c r="H57" s="806">
        <v>82.71</v>
      </c>
      <c r="I57" s="806">
        <v>89.37</v>
      </c>
      <c r="J57" s="806">
        <v>96.11</v>
      </c>
      <c r="K57" s="807">
        <v>102.9</v>
      </c>
      <c r="L57" s="807">
        <v>109.68</v>
      </c>
      <c r="M57" s="808">
        <v>116.46</v>
      </c>
      <c r="O57" s="805">
        <v>0.5</v>
      </c>
      <c r="P57" s="806">
        <v>55.87</v>
      </c>
      <c r="Q57" s="806">
        <v>61.34</v>
      </c>
      <c r="R57" s="806">
        <v>68.959999999999994</v>
      </c>
      <c r="S57" s="806">
        <v>76.59</v>
      </c>
      <c r="T57" s="806">
        <v>84.08</v>
      </c>
      <c r="U57" s="806">
        <v>91.66</v>
      </c>
      <c r="V57" s="806">
        <v>99.17</v>
      </c>
      <c r="W57" s="806">
        <v>106.76</v>
      </c>
      <c r="X57" s="807">
        <v>114.37</v>
      </c>
      <c r="Y57" s="807">
        <v>121.88</v>
      </c>
      <c r="Z57" s="808">
        <v>129.47999999999999</v>
      </c>
    </row>
    <row r="58" spans="2:26" s="616" customFormat="1" ht="15.75" customHeight="1" x14ac:dyDescent="0.2">
      <c r="B58" s="805">
        <v>0.6</v>
      </c>
      <c r="C58" s="809">
        <v>51.44</v>
      </c>
      <c r="D58" s="809">
        <v>57.42</v>
      </c>
      <c r="E58" s="809">
        <v>64.42</v>
      </c>
      <c r="F58" s="809">
        <v>71.55</v>
      </c>
      <c r="G58" s="809">
        <v>78.569999999999993</v>
      </c>
      <c r="H58" s="809">
        <v>85.58</v>
      </c>
      <c r="I58" s="809">
        <v>92.68</v>
      </c>
      <c r="J58" s="809">
        <v>99.68</v>
      </c>
      <c r="K58" s="807">
        <v>106.81</v>
      </c>
      <c r="L58" s="807">
        <v>113.82</v>
      </c>
      <c r="M58" s="808">
        <v>120.81</v>
      </c>
      <c r="O58" s="805">
        <v>0.6</v>
      </c>
      <c r="P58" s="809">
        <v>56.75</v>
      </c>
      <c r="Q58" s="809">
        <v>63.61</v>
      </c>
      <c r="R58" s="809">
        <v>71.569999999999993</v>
      </c>
      <c r="S58" s="809">
        <v>79.55</v>
      </c>
      <c r="T58" s="809">
        <v>87.39</v>
      </c>
      <c r="U58" s="809">
        <v>95.34</v>
      </c>
      <c r="V58" s="809">
        <v>103.33</v>
      </c>
      <c r="W58" s="809">
        <v>111.29</v>
      </c>
      <c r="X58" s="807">
        <v>119.14</v>
      </c>
      <c r="Y58" s="807">
        <v>127.1</v>
      </c>
      <c r="Z58" s="808">
        <v>135.1</v>
      </c>
    </row>
    <row r="59" spans="2:26" s="616" customFormat="1" ht="15.75" customHeight="1" x14ac:dyDescent="0.2">
      <c r="B59" s="805">
        <v>0.7</v>
      </c>
      <c r="C59" s="806">
        <v>52.96</v>
      </c>
      <c r="D59" s="806">
        <v>59.14</v>
      </c>
      <c r="E59" s="806">
        <v>66.5</v>
      </c>
      <c r="F59" s="806">
        <v>73.849999999999994</v>
      </c>
      <c r="G59" s="806">
        <v>81.209999999999994</v>
      </c>
      <c r="H59" s="806">
        <v>88.54</v>
      </c>
      <c r="I59" s="806">
        <v>95.91</v>
      </c>
      <c r="J59" s="806">
        <v>103.26</v>
      </c>
      <c r="K59" s="807">
        <v>110.61</v>
      </c>
      <c r="L59" s="807">
        <v>117.95</v>
      </c>
      <c r="M59" s="808">
        <v>125.3</v>
      </c>
      <c r="O59" s="805">
        <v>0.7</v>
      </c>
      <c r="P59" s="806">
        <v>58.7</v>
      </c>
      <c r="Q59" s="806">
        <v>65.87</v>
      </c>
      <c r="R59" s="806">
        <v>74.17</v>
      </c>
      <c r="S59" s="806">
        <v>82.51</v>
      </c>
      <c r="T59" s="806">
        <v>90.85</v>
      </c>
      <c r="U59" s="806">
        <v>99.05</v>
      </c>
      <c r="V59" s="806">
        <v>107.38</v>
      </c>
      <c r="W59" s="806">
        <v>115.68</v>
      </c>
      <c r="X59" s="807">
        <v>124.02</v>
      </c>
      <c r="Y59" s="807">
        <v>132.33000000000001</v>
      </c>
      <c r="Z59" s="808">
        <v>140.66</v>
      </c>
    </row>
    <row r="60" spans="2:26" s="616" customFormat="1" ht="15.75" customHeight="1" x14ac:dyDescent="0.2">
      <c r="B60" s="805">
        <v>0.8</v>
      </c>
      <c r="C60" s="809">
        <v>53.41</v>
      </c>
      <c r="D60" s="809">
        <v>61</v>
      </c>
      <c r="E60" s="809">
        <v>68.55</v>
      </c>
      <c r="F60" s="809">
        <v>76.25</v>
      </c>
      <c r="G60" s="809">
        <v>83.84</v>
      </c>
      <c r="H60" s="809">
        <v>91.52</v>
      </c>
      <c r="I60" s="809">
        <v>99.12</v>
      </c>
      <c r="J60" s="809">
        <v>106.81</v>
      </c>
      <c r="K60" s="807">
        <v>114.38</v>
      </c>
      <c r="L60" s="807">
        <v>122.09</v>
      </c>
      <c r="M60" s="808">
        <v>129.65</v>
      </c>
      <c r="O60" s="805">
        <v>0.8</v>
      </c>
      <c r="P60" s="809">
        <v>59.44</v>
      </c>
      <c r="Q60" s="809">
        <v>68.12</v>
      </c>
      <c r="R60" s="809">
        <v>76.81</v>
      </c>
      <c r="S60" s="809">
        <v>85.47</v>
      </c>
      <c r="T60" s="809">
        <v>94.16</v>
      </c>
      <c r="U60" s="809">
        <v>102.85</v>
      </c>
      <c r="V60" s="809">
        <v>111.55</v>
      </c>
      <c r="W60" s="809">
        <v>120.21</v>
      </c>
      <c r="X60" s="807">
        <v>128.88999999999999</v>
      </c>
      <c r="Y60" s="807">
        <v>137.55000000000001</v>
      </c>
      <c r="Z60" s="808">
        <v>146.21</v>
      </c>
    </row>
    <row r="61" spans="2:26" s="616" customFormat="1" ht="15.75" customHeight="1" x14ac:dyDescent="0.2">
      <c r="B61" s="805">
        <v>0.9</v>
      </c>
      <c r="C61" s="806">
        <v>54.78</v>
      </c>
      <c r="D61" s="806">
        <v>62.83</v>
      </c>
      <c r="E61" s="806">
        <v>70.77</v>
      </c>
      <c r="F61" s="806">
        <v>78.680000000000007</v>
      </c>
      <c r="G61" s="806">
        <v>86.58</v>
      </c>
      <c r="H61" s="806">
        <v>94.51</v>
      </c>
      <c r="I61" s="806">
        <v>102.46</v>
      </c>
      <c r="J61" s="806">
        <v>110.38</v>
      </c>
      <c r="K61" s="807">
        <v>118.29</v>
      </c>
      <c r="L61" s="807">
        <v>126.22</v>
      </c>
      <c r="M61" s="808">
        <v>134.13999999999999</v>
      </c>
      <c r="O61" s="805">
        <v>0.9</v>
      </c>
      <c r="P61" s="806">
        <v>61.34</v>
      </c>
      <c r="Q61" s="806">
        <v>70.38</v>
      </c>
      <c r="R61" s="806">
        <v>79.42</v>
      </c>
      <c r="S61" s="806">
        <v>88.48</v>
      </c>
      <c r="T61" s="806">
        <v>97.5</v>
      </c>
      <c r="U61" s="806">
        <v>106.53</v>
      </c>
      <c r="V61" s="806">
        <v>115.56</v>
      </c>
      <c r="W61" s="806">
        <v>124.61</v>
      </c>
      <c r="X61" s="807">
        <v>133.62</v>
      </c>
      <c r="Y61" s="807">
        <v>142.81</v>
      </c>
      <c r="Z61" s="808">
        <v>151.84</v>
      </c>
    </row>
    <row r="62" spans="2:26" s="616" customFormat="1" ht="15.75" customHeight="1" x14ac:dyDescent="0.2">
      <c r="B62" s="805">
        <v>1</v>
      </c>
      <c r="C62" s="809">
        <v>58.52</v>
      </c>
      <c r="D62" s="809">
        <v>67.12</v>
      </c>
      <c r="E62" s="809">
        <v>75.709999999999994</v>
      </c>
      <c r="F62" s="809">
        <v>82.58</v>
      </c>
      <c r="G62" s="809">
        <v>91.03</v>
      </c>
      <c r="H62" s="809">
        <v>99.35</v>
      </c>
      <c r="I62" s="809">
        <v>105.65</v>
      </c>
      <c r="J62" s="809">
        <v>113.92</v>
      </c>
      <c r="K62" s="807">
        <v>122.09</v>
      </c>
      <c r="L62" s="807">
        <v>130.34</v>
      </c>
      <c r="M62" s="808">
        <v>138.6</v>
      </c>
      <c r="O62" s="805">
        <v>1</v>
      </c>
      <c r="P62" s="809">
        <v>65.650000000000006</v>
      </c>
      <c r="Q62" s="809">
        <v>75.56</v>
      </c>
      <c r="R62" s="809">
        <v>85.3</v>
      </c>
      <c r="S62" s="809">
        <v>93.26</v>
      </c>
      <c r="T62" s="809">
        <v>102.85</v>
      </c>
      <c r="U62" s="809">
        <v>112.44</v>
      </c>
      <c r="V62" s="809">
        <v>119.75</v>
      </c>
      <c r="W62" s="809">
        <v>129.13</v>
      </c>
      <c r="X62" s="807">
        <v>138.52000000000001</v>
      </c>
      <c r="Y62" s="807">
        <v>147.91999999999999</v>
      </c>
      <c r="Z62" s="808">
        <v>157.30000000000001</v>
      </c>
    </row>
    <row r="63" spans="2:26" s="616" customFormat="1" ht="15.75" customHeight="1" x14ac:dyDescent="0.2">
      <c r="B63" s="805">
        <v>1.1000000000000001</v>
      </c>
      <c r="C63" s="806">
        <v>60.08</v>
      </c>
      <c r="D63" s="806">
        <v>69.05</v>
      </c>
      <c r="E63" s="806">
        <v>77.900000000000006</v>
      </c>
      <c r="F63" s="806">
        <v>85.04</v>
      </c>
      <c r="G63" s="806">
        <v>93.7</v>
      </c>
      <c r="H63" s="806">
        <v>102.41</v>
      </c>
      <c r="I63" s="806">
        <v>108.88</v>
      </c>
      <c r="J63" s="806">
        <v>117.5</v>
      </c>
      <c r="K63" s="807">
        <v>125.99</v>
      </c>
      <c r="L63" s="807">
        <v>134.47999999999999</v>
      </c>
      <c r="M63" s="808">
        <v>142.96</v>
      </c>
      <c r="O63" s="805">
        <v>1.1000000000000001</v>
      </c>
      <c r="P63" s="806">
        <v>67.64</v>
      </c>
      <c r="Q63" s="806">
        <v>77.92</v>
      </c>
      <c r="R63" s="806">
        <v>88.04</v>
      </c>
      <c r="S63" s="806">
        <v>96.31</v>
      </c>
      <c r="T63" s="806">
        <v>106.36</v>
      </c>
      <c r="U63" s="806">
        <v>116.3</v>
      </c>
      <c r="V63" s="806">
        <v>123.76</v>
      </c>
      <c r="W63" s="806">
        <v>133.52000000000001</v>
      </c>
      <c r="X63" s="807">
        <v>143.37</v>
      </c>
      <c r="Y63" s="807">
        <v>153.13999999999999</v>
      </c>
      <c r="Z63" s="808">
        <v>162.91</v>
      </c>
    </row>
    <row r="64" spans="2:26" s="616" customFormat="1" ht="15.75" customHeight="1" x14ac:dyDescent="0.2">
      <c r="B64" s="805">
        <v>1.2</v>
      </c>
      <c r="C64" s="809">
        <v>61.64</v>
      </c>
      <c r="D64" s="809">
        <v>70.819999999999993</v>
      </c>
      <c r="E64" s="809">
        <v>80.040000000000006</v>
      </c>
      <c r="F64" s="809">
        <v>87.49</v>
      </c>
      <c r="G64" s="809">
        <v>96.42</v>
      </c>
      <c r="H64" s="809">
        <v>105.44</v>
      </c>
      <c r="I64" s="809">
        <v>112.18</v>
      </c>
      <c r="J64" s="809">
        <v>120.95</v>
      </c>
      <c r="K64" s="807">
        <v>129.77000000000001</v>
      </c>
      <c r="L64" s="807">
        <v>138.6</v>
      </c>
      <c r="M64" s="808">
        <v>147.47999999999999</v>
      </c>
      <c r="O64" s="805">
        <v>1.2</v>
      </c>
      <c r="P64" s="809">
        <v>69.62</v>
      </c>
      <c r="Q64" s="809">
        <v>80.12</v>
      </c>
      <c r="R64" s="809">
        <v>90.77</v>
      </c>
      <c r="S64" s="809">
        <v>99.33</v>
      </c>
      <c r="T64" s="809">
        <v>109.79</v>
      </c>
      <c r="U64" s="809">
        <v>120.06</v>
      </c>
      <c r="V64" s="809">
        <v>127.95</v>
      </c>
      <c r="W64" s="809">
        <v>138.05000000000001</v>
      </c>
      <c r="X64" s="807">
        <v>148.13999999999999</v>
      </c>
      <c r="Y64" s="807">
        <v>158.36000000000001</v>
      </c>
      <c r="Z64" s="808">
        <v>168.48</v>
      </c>
    </row>
    <row r="65" spans="2:26" s="616" customFormat="1" ht="15.75" customHeight="1" x14ac:dyDescent="0.2">
      <c r="B65" s="805">
        <v>1.3</v>
      </c>
      <c r="C65" s="806">
        <v>63.19</v>
      </c>
      <c r="D65" s="806">
        <v>73.430000000000007</v>
      </c>
      <c r="E65" s="806">
        <v>82.97</v>
      </c>
      <c r="F65" s="806">
        <v>91.63</v>
      </c>
      <c r="G65" s="806">
        <v>101.07</v>
      </c>
      <c r="H65" s="806">
        <v>110.61</v>
      </c>
      <c r="I65" s="806">
        <v>115.41</v>
      </c>
      <c r="J65" s="806">
        <v>124.5</v>
      </c>
      <c r="K65" s="807">
        <v>133.69</v>
      </c>
      <c r="L65" s="807">
        <v>142.77000000000001</v>
      </c>
      <c r="M65" s="808">
        <v>151.83000000000001</v>
      </c>
      <c r="O65" s="805">
        <v>1.3</v>
      </c>
      <c r="P65" s="806">
        <v>71.569999999999993</v>
      </c>
      <c r="Q65" s="806">
        <v>83.25</v>
      </c>
      <c r="R65" s="806">
        <v>94.41</v>
      </c>
      <c r="S65" s="806">
        <v>104.36</v>
      </c>
      <c r="T65" s="806">
        <v>115.39</v>
      </c>
      <c r="U65" s="806">
        <v>126.39</v>
      </c>
      <c r="V65" s="806">
        <v>131.99</v>
      </c>
      <c r="W65" s="806">
        <v>142.54</v>
      </c>
      <c r="X65" s="807">
        <v>153.02000000000001</v>
      </c>
      <c r="Y65" s="807">
        <v>163.59</v>
      </c>
      <c r="Z65" s="808">
        <v>174.06</v>
      </c>
    </row>
    <row r="66" spans="2:26" s="616" customFormat="1" ht="15.75" customHeight="1" x14ac:dyDescent="0.2">
      <c r="B66" s="805">
        <v>1.4</v>
      </c>
      <c r="C66" s="809">
        <v>64.739999999999995</v>
      </c>
      <c r="D66" s="809">
        <v>75.25</v>
      </c>
      <c r="E66" s="809">
        <v>85.13</v>
      </c>
      <c r="F66" s="809">
        <v>94.11</v>
      </c>
      <c r="G66" s="809">
        <v>103.91</v>
      </c>
      <c r="H66" s="809">
        <v>112.51</v>
      </c>
      <c r="I66" s="809">
        <v>118.63</v>
      </c>
      <c r="J66" s="809">
        <v>128.06</v>
      </c>
      <c r="K66" s="807">
        <v>137.46</v>
      </c>
      <c r="L66" s="807">
        <v>146.88999999999999</v>
      </c>
      <c r="M66" s="808">
        <v>156.31</v>
      </c>
      <c r="O66" s="805">
        <v>1.4</v>
      </c>
      <c r="P66" s="809">
        <v>73.58</v>
      </c>
      <c r="Q66" s="809">
        <v>85.64</v>
      </c>
      <c r="R66" s="809">
        <v>97.13</v>
      </c>
      <c r="S66" s="809">
        <v>107.58</v>
      </c>
      <c r="T66" s="809">
        <v>118.83</v>
      </c>
      <c r="U66" s="809">
        <v>127.69</v>
      </c>
      <c r="V66" s="809">
        <v>136.15</v>
      </c>
      <c r="W66" s="809">
        <v>146.94999999999999</v>
      </c>
      <c r="X66" s="807">
        <v>157.88</v>
      </c>
      <c r="Y66" s="807">
        <v>168.71</v>
      </c>
      <c r="Z66" s="808">
        <v>179.65</v>
      </c>
    </row>
    <row r="67" spans="2:26" s="616" customFormat="1" ht="15.75" customHeight="1" x14ac:dyDescent="0.2">
      <c r="B67" s="805">
        <v>1.5</v>
      </c>
      <c r="C67" s="806">
        <v>66.28</v>
      </c>
      <c r="D67" s="806">
        <v>77.28</v>
      </c>
      <c r="E67" s="806">
        <v>86.48</v>
      </c>
      <c r="F67" s="806">
        <v>96.52</v>
      </c>
      <c r="G67" s="806">
        <v>104.63</v>
      </c>
      <c r="H67" s="806">
        <v>114.45</v>
      </c>
      <c r="I67" s="806">
        <v>121.97</v>
      </c>
      <c r="J67" s="806">
        <v>131.61000000000001</v>
      </c>
      <c r="K67" s="807">
        <v>141.37</v>
      </c>
      <c r="L67" s="807">
        <v>151.01</v>
      </c>
      <c r="M67" s="808">
        <v>160.65</v>
      </c>
      <c r="O67" s="805">
        <v>1.5</v>
      </c>
      <c r="P67" s="806">
        <v>75.430000000000007</v>
      </c>
      <c r="Q67" s="806">
        <v>87.19</v>
      </c>
      <c r="R67" s="806">
        <v>98.91</v>
      </c>
      <c r="S67" s="806">
        <v>110.68</v>
      </c>
      <c r="T67" s="806">
        <v>119.94</v>
      </c>
      <c r="U67" s="806">
        <v>131.44</v>
      </c>
      <c r="V67" s="806">
        <v>140.16999999999999</v>
      </c>
      <c r="W67" s="806">
        <v>151.49</v>
      </c>
      <c r="X67" s="807">
        <v>162.65</v>
      </c>
      <c r="Y67" s="807">
        <v>173.97</v>
      </c>
      <c r="Z67" s="808">
        <v>185.27</v>
      </c>
    </row>
    <row r="68" spans="2:26" s="616" customFormat="1" ht="15.75" customHeight="1" x14ac:dyDescent="0.2">
      <c r="B68" s="805">
        <v>1.6</v>
      </c>
      <c r="C68" s="807">
        <v>67.84</v>
      </c>
      <c r="D68" s="807">
        <v>78.23</v>
      </c>
      <c r="E68" s="807">
        <v>88.65</v>
      </c>
      <c r="F68" s="807">
        <v>99.03</v>
      </c>
      <c r="G68" s="807">
        <v>107.3</v>
      </c>
      <c r="H68" s="807">
        <v>117.5</v>
      </c>
      <c r="I68" s="807">
        <v>125.21</v>
      </c>
      <c r="J68" s="807">
        <v>135.16999999999999</v>
      </c>
      <c r="K68" s="807">
        <v>145.16</v>
      </c>
      <c r="L68" s="807">
        <v>155.15</v>
      </c>
      <c r="M68" s="808">
        <v>165.15</v>
      </c>
      <c r="O68" s="805">
        <v>1.6</v>
      </c>
      <c r="P68" s="807">
        <v>77.430000000000007</v>
      </c>
      <c r="Q68" s="807">
        <v>89.53</v>
      </c>
      <c r="R68" s="807">
        <v>101.66</v>
      </c>
      <c r="S68" s="807">
        <v>113.79</v>
      </c>
      <c r="T68" s="807">
        <v>123.46</v>
      </c>
      <c r="U68" s="807">
        <v>135.38</v>
      </c>
      <c r="V68" s="807">
        <v>144.21</v>
      </c>
      <c r="W68" s="807">
        <v>155.88</v>
      </c>
      <c r="X68" s="807">
        <v>167.52</v>
      </c>
      <c r="Y68" s="807">
        <v>179.19</v>
      </c>
      <c r="Z68" s="808">
        <v>190.83</v>
      </c>
    </row>
    <row r="69" spans="2:26" s="616" customFormat="1" ht="15.75" customHeight="1" x14ac:dyDescent="0.2">
      <c r="B69" s="805">
        <v>1.7</v>
      </c>
      <c r="C69" s="807">
        <v>69.12</v>
      </c>
      <c r="D69" s="807">
        <v>80.16</v>
      </c>
      <c r="E69" s="807">
        <v>90.78</v>
      </c>
      <c r="F69" s="807">
        <v>99.57</v>
      </c>
      <c r="G69" s="807">
        <v>109.97</v>
      </c>
      <c r="H69" s="807">
        <v>120.53</v>
      </c>
      <c r="I69" s="807">
        <v>128.38</v>
      </c>
      <c r="J69" s="807">
        <v>138.75</v>
      </c>
      <c r="K69" s="807">
        <v>148.97999999999999</v>
      </c>
      <c r="L69" s="807">
        <v>159.30000000000001</v>
      </c>
      <c r="M69" s="808">
        <v>169.63</v>
      </c>
      <c r="O69" s="805">
        <v>1.7</v>
      </c>
      <c r="P69" s="807">
        <v>77.86</v>
      </c>
      <c r="Q69" s="807">
        <v>91.88</v>
      </c>
      <c r="R69" s="807">
        <v>104.36</v>
      </c>
      <c r="S69" s="807">
        <v>114.59</v>
      </c>
      <c r="T69" s="807">
        <v>126.83</v>
      </c>
      <c r="U69" s="807">
        <v>139.12</v>
      </c>
      <c r="V69" s="807">
        <v>148.38999999999999</v>
      </c>
      <c r="W69" s="807">
        <v>160.38999999999999</v>
      </c>
      <c r="X69" s="807">
        <v>172.43</v>
      </c>
      <c r="Y69" s="807">
        <v>184.43</v>
      </c>
      <c r="Z69" s="808">
        <v>196.45</v>
      </c>
    </row>
    <row r="70" spans="2:26" s="616" customFormat="1" ht="15.75" customHeight="1" x14ac:dyDescent="0.2">
      <c r="B70" s="805">
        <v>1.8</v>
      </c>
      <c r="C70" s="807">
        <v>69.59</v>
      </c>
      <c r="D70" s="807">
        <v>81.069999999999993</v>
      </c>
      <c r="E70" s="807">
        <v>91.67</v>
      </c>
      <c r="F70" s="807">
        <v>101.92</v>
      </c>
      <c r="G70" s="807">
        <v>112.68</v>
      </c>
      <c r="H70" s="807">
        <v>123.59</v>
      </c>
      <c r="I70" s="807">
        <v>131.74</v>
      </c>
      <c r="J70" s="807">
        <v>142.28</v>
      </c>
      <c r="K70" s="807">
        <v>152.88</v>
      </c>
      <c r="L70" s="807">
        <v>163.44</v>
      </c>
      <c r="M70" s="808">
        <v>173.98</v>
      </c>
      <c r="O70" s="805">
        <v>1.8</v>
      </c>
      <c r="P70" s="807">
        <v>79.8</v>
      </c>
      <c r="Q70" s="807">
        <v>92.41</v>
      </c>
      <c r="R70" s="807">
        <v>104.99</v>
      </c>
      <c r="S70" s="807">
        <v>117.62</v>
      </c>
      <c r="T70" s="807">
        <v>130.24</v>
      </c>
      <c r="U70" s="807">
        <v>142.88</v>
      </c>
      <c r="V70" s="807">
        <v>152.41999999999999</v>
      </c>
      <c r="W70" s="807">
        <v>164.8</v>
      </c>
      <c r="X70" s="807">
        <v>177.28</v>
      </c>
      <c r="Y70" s="807">
        <v>189.64</v>
      </c>
      <c r="Z70" s="808">
        <v>202.01</v>
      </c>
    </row>
    <row r="71" spans="2:26" s="616" customFormat="1" ht="15.75" customHeight="1" x14ac:dyDescent="0.2">
      <c r="B71" s="805">
        <v>1.9</v>
      </c>
      <c r="C71" s="807">
        <v>71.09</v>
      </c>
      <c r="D71" s="807">
        <v>82.25</v>
      </c>
      <c r="E71" s="807">
        <v>93.27</v>
      </c>
      <c r="F71" s="807">
        <v>104.38</v>
      </c>
      <c r="G71" s="807">
        <v>115.5</v>
      </c>
      <c r="H71" s="807">
        <v>126.51</v>
      </c>
      <c r="I71" s="807">
        <v>134.91</v>
      </c>
      <c r="J71" s="807">
        <v>145.86000000000001</v>
      </c>
      <c r="K71" s="807">
        <v>156.66</v>
      </c>
      <c r="L71" s="807">
        <v>167.56</v>
      </c>
      <c r="M71" s="808">
        <v>178.45</v>
      </c>
      <c r="O71" s="805">
        <v>1.9</v>
      </c>
      <c r="P71" s="807">
        <v>81.61</v>
      </c>
      <c r="Q71" s="807">
        <v>94.71</v>
      </c>
      <c r="R71" s="807">
        <v>107.69</v>
      </c>
      <c r="S71" s="807">
        <v>120.67</v>
      </c>
      <c r="T71" s="807">
        <v>133.63</v>
      </c>
      <c r="U71" s="807">
        <v>146.78</v>
      </c>
      <c r="V71" s="807">
        <v>156.6</v>
      </c>
      <c r="W71" s="807">
        <v>169.3</v>
      </c>
      <c r="X71" s="807">
        <v>182.05</v>
      </c>
      <c r="Y71" s="807">
        <v>194.75</v>
      </c>
      <c r="Z71" s="808">
        <v>207.57</v>
      </c>
    </row>
    <row r="72" spans="2:26" s="616" customFormat="1" ht="15.75" customHeight="1" thickBot="1" x14ac:dyDescent="0.25">
      <c r="B72" s="810">
        <v>2</v>
      </c>
      <c r="C72" s="811">
        <v>71.98</v>
      </c>
      <c r="D72" s="811">
        <v>83.15</v>
      </c>
      <c r="E72" s="811">
        <v>94.61</v>
      </c>
      <c r="F72" s="811">
        <v>106.26</v>
      </c>
      <c r="G72" s="811">
        <v>115.9</v>
      </c>
      <c r="H72" s="811">
        <v>127.03</v>
      </c>
      <c r="I72" s="811">
        <v>138.18</v>
      </c>
      <c r="J72" s="811">
        <v>149.4</v>
      </c>
      <c r="K72" s="811">
        <v>160.54</v>
      </c>
      <c r="L72" s="811">
        <v>171.69</v>
      </c>
      <c r="M72" s="812">
        <v>182.84</v>
      </c>
      <c r="O72" s="810">
        <v>2</v>
      </c>
      <c r="P72" s="811">
        <v>82.56</v>
      </c>
      <c r="Q72" s="811">
        <v>95.13</v>
      </c>
      <c r="R72" s="811">
        <v>108.23</v>
      </c>
      <c r="S72" s="811">
        <v>121.31</v>
      </c>
      <c r="T72" s="811">
        <v>134.46</v>
      </c>
      <c r="U72" s="811">
        <v>147.57</v>
      </c>
      <c r="V72" s="811">
        <v>160.63</v>
      </c>
      <c r="W72" s="811">
        <v>173.84</v>
      </c>
      <c r="X72" s="811">
        <v>186.92</v>
      </c>
      <c r="Y72" s="811">
        <v>199.96</v>
      </c>
      <c r="Z72" s="812">
        <v>213.19</v>
      </c>
    </row>
    <row r="73" spans="2:26" s="616" customFormat="1" ht="15.75" customHeight="1" thickBot="1" x14ac:dyDescent="0.25">
      <c r="B73" s="797"/>
      <c r="C73" s="798"/>
      <c r="D73" s="799"/>
      <c r="E73" s="799"/>
      <c r="F73" s="799"/>
      <c r="G73" s="799"/>
      <c r="H73" s="799"/>
      <c r="I73" s="799"/>
      <c r="J73" s="799"/>
      <c r="K73" s="799"/>
      <c r="L73" s="799"/>
      <c r="M73" s="799"/>
    </row>
    <row r="74" spans="2:26" s="616" customFormat="1" ht="25.5" customHeight="1" thickBot="1" x14ac:dyDescent="0.25">
      <c r="B74" s="1767" t="s">
        <v>451</v>
      </c>
      <c r="C74" s="1768"/>
      <c r="D74" s="1768"/>
      <c r="E74" s="1768"/>
      <c r="F74" s="1768"/>
      <c r="G74" s="1768"/>
      <c r="H74" s="1768"/>
      <c r="I74" s="1768"/>
      <c r="J74" s="1768"/>
      <c r="K74" s="1768"/>
      <c r="L74" s="1768"/>
      <c r="M74" s="1769"/>
      <c r="O74" s="1775" t="s">
        <v>2018</v>
      </c>
      <c r="P74" s="1776"/>
      <c r="Q74" s="1776"/>
      <c r="R74" s="1776"/>
      <c r="S74" s="1776"/>
      <c r="T74" s="1776"/>
      <c r="U74" s="1776"/>
      <c r="V74" s="1776"/>
      <c r="W74" s="1776"/>
      <c r="X74" s="1776"/>
      <c r="Y74" s="1776"/>
      <c r="Z74" s="1777"/>
    </row>
    <row r="75" spans="2:26" s="616" customFormat="1" ht="15.75" customHeight="1" x14ac:dyDescent="0.2">
      <c r="B75" s="801"/>
      <c r="C75" s="802">
        <v>0.5</v>
      </c>
      <c r="D75" s="802">
        <v>0.6</v>
      </c>
      <c r="E75" s="802">
        <v>0.7</v>
      </c>
      <c r="F75" s="802">
        <v>0.8</v>
      </c>
      <c r="G75" s="802">
        <v>0.9</v>
      </c>
      <c r="H75" s="803">
        <v>1</v>
      </c>
      <c r="I75" s="802">
        <v>1.1000000000000001</v>
      </c>
      <c r="J75" s="802">
        <v>1.2</v>
      </c>
      <c r="K75" s="802">
        <v>1.3</v>
      </c>
      <c r="L75" s="802">
        <v>1.4</v>
      </c>
      <c r="M75" s="804">
        <v>1.5</v>
      </c>
      <c r="O75" s="1778" t="s">
        <v>1209</v>
      </c>
      <c r="P75" s="1779"/>
      <c r="Q75" s="1779"/>
      <c r="R75" s="1779"/>
      <c r="S75" s="1779"/>
      <c r="T75" s="1779"/>
      <c r="U75" s="1779"/>
      <c r="V75" s="1779"/>
      <c r="W75" s="1779"/>
      <c r="X75" s="1779"/>
      <c r="Y75" s="1779"/>
      <c r="Z75" s="1780"/>
    </row>
    <row r="76" spans="2:26" s="616" customFormat="1" ht="15.75" customHeight="1" x14ac:dyDescent="0.2">
      <c r="B76" s="805">
        <v>0.5</v>
      </c>
      <c r="C76" s="806">
        <v>60.17</v>
      </c>
      <c r="D76" s="806">
        <v>65.42</v>
      </c>
      <c r="E76" s="806">
        <v>73.8</v>
      </c>
      <c r="F76" s="806">
        <v>82.08</v>
      </c>
      <c r="G76" s="806">
        <v>90.5</v>
      </c>
      <c r="H76" s="806">
        <v>98.76</v>
      </c>
      <c r="I76" s="806">
        <v>107.01</v>
      </c>
      <c r="J76" s="806">
        <v>115.4</v>
      </c>
      <c r="K76" s="807">
        <v>123.66</v>
      </c>
      <c r="L76" s="807">
        <v>131.91999999999999</v>
      </c>
      <c r="M76" s="808">
        <v>140.33000000000001</v>
      </c>
      <c r="O76" s="1781" t="s">
        <v>1679</v>
      </c>
      <c r="P76" s="1626"/>
      <c r="Q76" s="1626"/>
      <c r="R76" s="1626"/>
      <c r="S76" s="1626"/>
      <c r="T76" s="1626"/>
      <c r="U76" s="1626"/>
      <c r="V76" s="1626"/>
      <c r="W76" s="1626"/>
      <c r="X76" s="1784" t="s">
        <v>455</v>
      </c>
      <c r="Y76" s="1202"/>
      <c r="Z76" s="1203"/>
    </row>
    <row r="77" spans="2:26" s="616" customFormat="1" ht="15.75" customHeight="1" x14ac:dyDescent="0.2">
      <c r="B77" s="805">
        <v>0.6</v>
      </c>
      <c r="C77" s="809">
        <v>60.79</v>
      </c>
      <c r="D77" s="809">
        <v>68.459999999999994</v>
      </c>
      <c r="E77" s="809">
        <v>77.22</v>
      </c>
      <c r="F77" s="809">
        <v>86.11</v>
      </c>
      <c r="G77" s="809">
        <v>94.83</v>
      </c>
      <c r="H77" s="809">
        <v>103.6</v>
      </c>
      <c r="I77" s="809">
        <v>112.51</v>
      </c>
      <c r="J77" s="809">
        <v>121.24</v>
      </c>
      <c r="K77" s="807">
        <v>130.13</v>
      </c>
      <c r="L77" s="807">
        <v>138.86000000000001</v>
      </c>
      <c r="M77" s="808">
        <v>147.62</v>
      </c>
      <c r="O77" s="1782" t="s">
        <v>2019</v>
      </c>
      <c r="P77" s="1783"/>
      <c r="Q77" s="1783"/>
      <c r="R77" s="1783"/>
      <c r="S77" s="1783"/>
      <c r="T77" s="1783"/>
      <c r="U77" s="1783"/>
      <c r="V77" s="1783"/>
      <c r="W77" s="1783"/>
      <c r="X77" s="1784" t="s">
        <v>2020</v>
      </c>
      <c r="Y77" s="1202"/>
      <c r="Z77" s="1203"/>
    </row>
    <row r="78" spans="2:26" s="616" customFormat="1" ht="15.75" customHeight="1" x14ac:dyDescent="0.2">
      <c r="B78" s="805">
        <v>0.7</v>
      </c>
      <c r="C78" s="806">
        <v>63.36</v>
      </c>
      <c r="D78" s="806">
        <v>71.400000000000006</v>
      </c>
      <c r="E78" s="806">
        <v>80.73</v>
      </c>
      <c r="F78" s="806">
        <v>89.98</v>
      </c>
      <c r="G78" s="806">
        <v>99.22</v>
      </c>
      <c r="H78" s="806">
        <v>108.59</v>
      </c>
      <c r="I78" s="806">
        <v>117.86</v>
      </c>
      <c r="J78" s="806">
        <v>127.22</v>
      </c>
      <c r="K78" s="807">
        <v>136.44999999999999</v>
      </c>
      <c r="L78" s="807">
        <v>145.78</v>
      </c>
      <c r="M78" s="808">
        <v>155.04</v>
      </c>
      <c r="O78" s="1786" t="s">
        <v>606</v>
      </c>
      <c r="P78" s="1787"/>
      <c r="Q78" s="1787"/>
      <c r="R78" s="1787"/>
      <c r="S78" s="1787"/>
      <c r="T78" s="1787"/>
      <c r="U78" s="1787"/>
      <c r="V78" s="1787"/>
      <c r="W78" s="1787"/>
      <c r="X78" s="1787"/>
      <c r="Y78" s="1787"/>
      <c r="Z78" s="1788"/>
    </row>
    <row r="79" spans="2:26" s="616" customFormat="1" ht="15.75" customHeight="1" x14ac:dyDescent="0.2">
      <c r="B79" s="805">
        <v>0.8</v>
      </c>
      <c r="C79" s="809">
        <v>64.58</v>
      </c>
      <c r="D79" s="809">
        <v>74.3</v>
      </c>
      <c r="E79" s="809">
        <v>84.17</v>
      </c>
      <c r="F79" s="809">
        <v>93.9</v>
      </c>
      <c r="G79" s="809">
        <v>103.73</v>
      </c>
      <c r="H79" s="809">
        <v>113.46</v>
      </c>
      <c r="I79" s="809">
        <v>123.31</v>
      </c>
      <c r="J79" s="809">
        <v>133.04</v>
      </c>
      <c r="K79" s="807">
        <v>142.85</v>
      </c>
      <c r="L79" s="807">
        <v>152.59</v>
      </c>
      <c r="M79" s="808">
        <v>162.47</v>
      </c>
      <c r="O79" s="1781" t="s">
        <v>2021</v>
      </c>
      <c r="P79" s="1626"/>
      <c r="Q79" s="1626"/>
      <c r="R79" s="1626"/>
      <c r="S79" s="1626"/>
      <c r="T79" s="1626"/>
      <c r="U79" s="1626"/>
      <c r="V79" s="1626"/>
      <c r="W79" s="1626"/>
      <c r="X79" s="1784" t="s">
        <v>455</v>
      </c>
      <c r="Y79" s="1202"/>
      <c r="Z79" s="1203"/>
    </row>
    <row r="80" spans="2:26" s="616" customFormat="1" ht="15.75" customHeight="1" x14ac:dyDescent="0.2">
      <c r="B80" s="805">
        <v>0.9</v>
      </c>
      <c r="C80" s="806">
        <v>67</v>
      </c>
      <c r="D80" s="806">
        <v>77.34</v>
      </c>
      <c r="E80" s="806">
        <v>87.57</v>
      </c>
      <c r="F80" s="806">
        <v>97.92</v>
      </c>
      <c r="G80" s="806">
        <v>108.09</v>
      </c>
      <c r="H80" s="806">
        <v>118.47</v>
      </c>
      <c r="I80" s="806">
        <v>128.66</v>
      </c>
      <c r="J80" s="806">
        <v>138.97999999999999</v>
      </c>
      <c r="K80" s="807">
        <v>149.24</v>
      </c>
      <c r="L80" s="807">
        <v>159.54</v>
      </c>
      <c r="M80" s="808">
        <v>169.76</v>
      </c>
      <c r="O80" s="1781" t="s">
        <v>2022</v>
      </c>
      <c r="P80" s="1626"/>
      <c r="Q80" s="1626"/>
      <c r="R80" s="1626"/>
      <c r="S80" s="1626"/>
      <c r="T80" s="1626"/>
      <c r="U80" s="1626"/>
      <c r="V80" s="1626"/>
      <c r="W80" s="1626"/>
      <c r="X80" s="1784" t="s">
        <v>455</v>
      </c>
      <c r="Y80" s="1202"/>
      <c r="Z80" s="1203"/>
    </row>
    <row r="81" spans="2:26" s="616" customFormat="1" ht="15.75" customHeight="1" thickBot="1" x14ac:dyDescent="0.25">
      <c r="B81" s="805">
        <v>1</v>
      </c>
      <c r="C81" s="809">
        <v>72.34</v>
      </c>
      <c r="D81" s="809">
        <v>83.47</v>
      </c>
      <c r="E81" s="809">
        <v>94.74</v>
      </c>
      <c r="F81" s="809">
        <v>103.82</v>
      </c>
      <c r="G81" s="809">
        <v>114.85</v>
      </c>
      <c r="H81" s="809">
        <v>125.78</v>
      </c>
      <c r="I81" s="809">
        <v>134.15</v>
      </c>
      <c r="J81" s="809">
        <v>144.83000000000001</v>
      </c>
      <c r="K81" s="807">
        <v>155.63999999999999</v>
      </c>
      <c r="L81" s="807">
        <v>166.35</v>
      </c>
      <c r="M81" s="808">
        <v>177.17</v>
      </c>
      <c r="O81" s="1789" t="s">
        <v>2023</v>
      </c>
      <c r="P81" s="1628"/>
      <c r="Q81" s="1628"/>
      <c r="R81" s="1628"/>
      <c r="S81" s="1628"/>
      <c r="T81" s="1628"/>
      <c r="U81" s="1628"/>
      <c r="V81" s="1628"/>
      <c r="W81" s="1628"/>
      <c r="X81" s="1785" t="s">
        <v>455</v>
      </c>
      <c r="Y81" s="1215"/>
      <c r="Z81" s="1216"/>
    </row>
    <row r="82" spans="2:26" s="616" customFormat="1" ht="15.75" customHeight="1" x14ac:dyDescent="0.2">
      <c r="B82" s="805">
        <v>1.1000000000000001</v>
      </c>
      <c r="C82" s="806">
        <v>74.88</v>
      </c>
      <c r="D82" s="806">
        <v>86.63</v>
      </c>
      <c r="E82" s="806">
        <v>98.27</v>
      </c>
      <c r="F82" s="806">
        <v>107.91</v>
      </c>
      <c r="G82" s="806">
        <v>119.31</v>
      </c>
      <c r="H82" s="806">
        <v>130.86000000000001</v>
      </c>
      <c r="I82" s="806">
        <v>139.49</v>
      </c>
      <c r="J82" s="806">
        <v>150.79</v>
      </c>
      <c r="K82" s="807">
        <v>161.96</v>
      </c>
      <c r="L82" s="807">
        <v>173.29</v>
      </c>
      <c r="M82" s="808">
        <v>184.45</v>
      </c>
    </row>
    <row r="83" spans="2:26" s="616" customFormat="1" ht="15.75" customHeight="1" x14ac:dyDescent="0.2">
      <c r="B83" s="805">
        <v>1.2</v>
      </c>
      <c r="C83" s="809">
        <v>77.400000000000006</v>
      </c>
      <c r="D83" s="809">
        <v>89.66</v>
      </c>
      <c r="E83" s="809">
        <v>101.8</v>
      </c>
      <c r="F83" s="809">
        <v>111.86</v>
      </c>
      <c r="G83" s="809">
        <v>123.91</v>
      </c>
      <c r="H83" s="809">
        <v>135.78</v>
      </c>
      <c r="I83" s="809">
        <v>144.96</v>
      </c>
      <c r="J83" s="809">
        <v>156.62</v>
      </c>
      <c r="K83" s="807">
        <v>168.42</v>
      </c>
      <c r="L83" s="807">
        <v>180.09</v>
      </c>
      <c r="M83" s="808">
        <v>191.87</v>
      </c>
    </row>
    <row r="84" spans="2:26" s="616" customFormat="1" ht="15.75" customHeight="1" x14ac:dyDescent="0.2">
      <c r="B84" s="805">
        <v>1.3</v>
      </c>
      <c r="C84" s="806">
        <v>80.06</v>
      </c>
      <c r="D84" s="806">
        <v>93.58</v>
      </c>
      <c r="E84" s="806">
        <v>106.52</v>
      </c>
      <c r="F84" s="806">
        <v>118.12</v>
      </c>
      <c r="G84" s="806">
        <v>130.91</v>
      </c>
      <c r="H84" s="806">
        <v>143.66999999999999</v>
      </c>
      <c r="I84" s="806">
        <v>150.29</v>
      </c>
      <c r="J84" s="806">
        <v>162.6</v>
      </c>
      <c r="K84" s="807">
        <v>174.74</v>
      </c>
      <c r="L84" s="807">
        <v>187.02</v>
      </c>
      <c r="M84" s="808">
        <v>199.18</v>
      </c>
    </row>
    <row r="85" spans="2:26" s="616" customFormat="1" ht="15.75" customHeight="1" x14ac:dyDescent="0.2">
      <c r="B85" s="805">
        <v>1.4</v>
      </c>
      <c r="C85" s="809">
        <v>82.56</v>
      </c>
      <c r="D85" s="809">
        <v>96.8</v>
      </c>
      <c r="E85" s="809">
        <v>110.06</v>
      </c>
      <c r="F85" s="809">
        <v>122.29</v>
      </c>
      <c r="G85" s="809">
        <v>135.47</v>
      </c>
      <c r="H85" s="809">
        <v>145.86000000000001</v>
      </c>
      <c r="I85" s="809">
        <v>155.79</v>
      </c>
      <c r="J85" s="809">
        <v>168.42</v>
      </c>
      <c r="K85" s="807">
        <v>181.21</v>
      </c>
      <c r="L85" s="807">
        <v>193.82</v>
      </c>
      <c r="M85" s="808">
        <v>206.6</v>
      </c>
    </row>
    <row r="86" spans="2:26" s="616" customFormat="1" ht="15.75" customHeight="1" x14ac:dyDescent="0.2">
      <c r="B86" s="805">
        <v>1.5</v>
      </c>
      <c r="C86" s="806">
        <v>85.12</v>
      </c>
      <c r="D86" s="806">
        <v>98.9</v>
      </c>
      <c r="E86" s="806">
        <v>112.67</v>
      </c>
      <c r="F86" s="806">
        <v>126.35</v>
      </c>
      <c r="G86" s="806">
        <v>137.44999999999999</v>
      </c>
      <c r="H86" s="806">
        <v>150.97</v>
      </c>
      <c r="I86" s="806">
        <v>161.13999999999999</v>
      </c>
      <c r="J86" s="806">
        <v>174.41</v>
      </c>
      <c r="K86" s="807">
        <v>187.52</v>
      </c>
      <c r="L86" s="807">
        <v>200.74</v>
      </c>
      <c r="M86" s="808">
        <v>214.02</v>
      </c>
    </row>
    <row r="87" spans="2:26" s="616" customFormat="1" ht="15.75" customHeight="1" x14ac:dyDescent="0.2">
      <c r="B87" s="805">
        <v>1.6</v>
      </c>
      <c r="C87" s="807">
        <v>87.8</v>
      </c>
      <c r="D87" s="807">
        <v>101.91</v>
      </c>
      <c r="E87" s="807">
        <v>116.23</v>
      </c>
      <c r="F87" s="807">
        <v>130.51</v>
      </c>
      <c r="G87" s="807">
        <v>141.91</v>
      </c>
      <c r="H87" s="807">
        <v>155.88999999999999</v>
      </c>
      <c r="I87" s="807">
        <v>166.61</v>
      </c>
      <c r="J87" s="807">
        <v>180.21</v>
      </c>
      <c r="K87" s="807">
        <v>193.95</v>
      </c>
      <c r="L87" s="807">
        <v>207.68</v>
      </c>
      <c r="M87" s="808">
        <v>221.29</v>
      </c>
    </row>
    <row r="88" spans="2:26" s="616" customFormat="1" ht="15.75" customHeight="1" x14ac:dyDescent="0.2">
      <c r="B88" s="805">
        <v>1.7</v>
      </c>
      <c r="C88" s="807">
        <v>88.56</v>
      </c>
      <c r="D88" s="807">
        <v>105.09</v>
      </c>
      <c r="E88" s="807">
        <v>119.77</v>
      </c>
      <c r="F88" s="807">
        <v>133.87</v>
      </c>
      <c r="G88" s="807">
        <v>146.47999999999999</v>
      </c>
      <c r="H88" s="807">
        <v>160.87</v>
      </c>
      <c r="I88" s="807">
        <v>171.94</v>
      </c>
      <c r="J88" s="807">
        <v>186.18</v>
      </c>
      <c r="K88" s="807">
        <v>200.29</v>
      </c>
      <c r="L88" s="807">
        <v>214.48</v>
      </c>
      <c r="M88" s="808">
        <v>228.74</v>
      </c>
    </row>
    <row r="89" spans="2:26" s="616" customFormat="1" ht="15.75" customHeight="1" x14ac:dyDescent="0.2">
      <c r="B89" s="805">
        <v>1.8</v>
      </c>
      <c r="C89" s="807">
        <v>91.03</v>
      </c>
      <c r="D89" s="807">
        <v>106.08</v>
      </c>
      <c r="E89" s="807">
        <v>121.08</v>
      </c>
      <c r="F89" s="807">
        <v>136.08000000000001</v>
      </c>
      <c r="G89" s="807">
        <v>150.97</v>
      </c>
      <c r="H89" s="807">
        <v>165.95</v>
      </c>
      <c r="I89" s="807">
        <v>177.42</v>
      </c>
      <c r="J89" s="807">
        <v>192.02</v>
      </c>
      <c r="K89" s="807">
        <v>206.71</v>
      </c>
      <c r="L89" s="807">
        <v>221.44</v>
      </c>
      <c r="M89" s="808">
        <v>236.02</v>
      </c>
    </row>
    <row r="90" spans="2:26" s="616" customFormat="1" ht="15.75" customHeight="1" x14ac:dyDescent="0.2">
      <c r="B90" s="805">
        <v>1.9</v>
      </c>
      <c r="C90" s="807">
        <v>93.61</v>
      </c>
      <c r="D90" s="807">
        <v>109.02</v>
      </c>
      <c r="E90" s="807">
        <v>124.55</v>
      </c>
      <c r="F90" s="807">
        <v>140.04</v>
      </c>
      <c r="G90" s="807">
        <v>155.55000000000001</v>
      </c>
      <c r="H90" s="807">
        <v>170.94</v>
      </c>
      <c r="I90" s="807">
        <v>182.78</v>
      </c>
      <c r="J90" s="807">
        <v>197.98</v>
      </c>
      <c r="K90" s="807">
        <v>213.17</v>
      </c>
      <c r="L90" s="807">
        <v>228.25</v>
      </c>
      <c r="M90" s="808">
        <v>243.44</v>
      </c>
    </row>
    <row r="91" spans="2:26" s="616" customFormat="1" ht="15.75" customHeight="1" thickBot="1" x14ac:dyDescent="0.25">
      <c r="B91" s="810">
        <v>2</v>
      </c>
      <c r="C91" s="811">
        <v>95.05</v>
      </c>
      <c r="D91" s="811">
        <v>109.94</v>
      </c>
      <c r="E91" s="811">
        <v>125.61</v>
      </c>
      <c r="F91" s="811">
        <v>141.19</v>
      </c>
      <c r="G91" s="811">
        <v>156.86000000000001</v>
      </c>
      <c r="H91" s="811">
        <v>172.55</v>
      </c>
      <c r="I91" s="811">
        <v>188.24</v>
      </c>
      <c r="J91" s="811">
        <v>203.81</v>
      </c>
      <c r="K91" s="811">
        <v>219.51</v>
      </c>
      <c r="L91" s="811">
        <v>235.17</v>
      </c>
      <c r="M91" s="812">
        <v>250.84</v>
      </c>
    </row>
    <row r="92" spans="2:26" s="616" customFormat="1" ht="15.75" customHeight="1" x14ac:dyDescent="0.2">
      <c r="B92" s="797"/>
      <c r="C92" s="798"/>
      <c r="D92" s="799"/>
      <c r="E92" s="799"/>
      <c r="F92" s="799"/>
      <c r="G92" s="799"/>
      <c r="H92" s="799"/>
      <c r="I92" s="799"/>
      <c r="J92" s="799"/>
      <c r="K92" s="799"/>
      <c r="L92" s="799"/>
      <c r="M92" s="799"/>
    </row>
    <row r="93" spans="2:26" s="616" customFormat="1" ht="25.5" customHeight="1" x14ac:dyDescent="0.2"/>
    <row r="94" spans="2:26" s="616" customFormat="1" ht="15.75" customHeight="1" x14ac:dyDescent="0.2"/>
    <row r="95" spans="2:26" s="616" customFormat="1" ht="15.75" customHeight="1" x14ac:dyDescent="0.2"/>
    <row r="96" spans="2:26" s="616" customFormat="1" ht="15.75" customHeight="1" x14ac:dyDescent="0.2"/>
    <row r="97" s="616" customFormat="1" ht="15.75" customHeight="1" x14ac:dyDescent="0.2"/>
    <row r="98" s="616" customFormat="1" ht="15.75" customHeight="1" x14ac:dyDescent="0.2"/>
    <row r="99" s="616" customFormat="1" ht="15.75" customHeight="1" x14ac:dyDescent="0.2"/>
    <row r="100" s="616" customFormat="1" ht="15.75" customHeight="1" x14ac:dyDescent="0.2"/>
    <row r="101" s="616" customFormat="1" ht="15.75" customHeight="1" x14ac:dyDescent="0.2"/>
    <row r="102" s="616" customFormat="1" ht="15.75" customHeight="1" x14ac:dyDescent="0.2"/>
    <row r="103" s="616" customFormat="1" ht="15.75" customHeight="1" x14ac:dyDescent="0.2"/>
    <row r="104" s="616" customFormat="1" ht="15.75" customHeight="1" x14ac:dyDescent="0.2"/>
    <row r="105" s="616" customFormat="1" ht="15.75" customHeight="1" x14ac:dyDescent="0.2"/>
    <row r="106" s="616" customFormat="1" ht="15.75" customHeight="1" x14ac:dyDescent="0.2"/>
    <row r="107" s="616" customFormat="1" ht="15.75" customHeight="1" x14ac:dyDescent="0.2"/>
    <row r="108" s="616" customFormat="1" ht="15.75" customHeight="1" x14ac:dyDescent="0.2"/>
    <row r="109" s="616" customFormat="1" ht="15.75" customHeight="1" x14ac:dyDescent="0.2"/>
    <row r="110" s="616" customFormat="1" ht="15.75" customHeight="1" x14ac:dyDescent="0.2"/>
    <row r="111" s="616" customFormat="1" ht="15.75" customHeight="1" x14ac:dyDescent="0.2"/>
    <row r="112" s="616" customFormat="1" ht="15.75" customHeight="1" x14ac:dyDescent="0.2"/>
    <row r="113" s="616" customFormat="1" ht="15.75" customHeight="1" x14ac:dyDescent="0.2"/>
    <row r="114" s="616" customFormat="1" ht="15.75" customHeight="1" x14ac:dyDescent="0.2"/>
    <row r="115" s="616" customFormat="1" ht="15.75" customHeight="1" x14ac:dyDescent="0.2"/>
    <row r="116" s="616" customFormat="1" ht="15.75" customHeight="1" x14ac:dyDescent="0.2"/>
    <row r="117" s="616" customFormat="1" ht="15.75" customHeight="1" x14ac:dyDescent="0.2"/>
    <row r="118" s="616" customFormat="1" ht="15.75" customHeight="1" x14ac:dyDescent="0.2"/>
    <row r="119" s="616" customFormat="1" ht="15.75" customHeight="1" x14ac:dyDescent="0.2"/>
    <row r="120" s="616" customFormat="1" ht="15.75" customHeight="1" x14ac:dyDescent="0.2"/>
    <row r="121" s="616" customFormat="1" ht="15.75" customHeight="1" x14ac:dyDescent="0.2"/>
    <row r="122" s="616" customFormat="1" ht="15.75" customHeight="1" x14ac:dyDescent="0.2"/>
    <row r="123" s="616" customFormat="1" ht="15.75" customHeight="1" x14ac:dyDescent="0.2"/>
    <row r="124" s="616" customFormat="1" ht="15.75" customHeight="1" x14ac:dyDescent="0.2"/>
    <row r="125" s="616" customFormat="1" ht="15.75" customHeight="1" x14ac:dyDescent="0.2"/>
    <row r="126" s="616" customFormat="1" ht="15.75" customHeight="1" x14ac:dyDescent="0.2"/>
    <row r="127" s="616" customFormat="1" ht="15.75" customHeight="1" x14ac:dyDescent="0.2"/>
    <row r="128" s="616" customFormat="1" ht="15.75" customHeight="1" x14ac:dyDescent="0.2"/>
    <row r="129" s="616" customFormat="1" ht="15.75" customHeight="1" x14ac:dyDescent="0.2"/>
    <row r="130" s="616" customFormat="1" ht="15.75" customHeight="1" x14ac:dyDescent="0.2"/>
    <row r="131" s="616" customFormat="1" ht="15.75" customHeight="1" x14ac:dyDescent="0.2"/>
    <row r="132" s="616" customFormat="1" ht="15.75" customHeight="1" x14ac:dyDescent="0.2"/>
    <row r="133" s="616" customFormat="1" ht="15.75" customHeight="1" x14ac:dyDescent="0.2"/>
    <row r="134" s="616" customFormat="1" ht="15.75" customHeight="1" x14ac:dyDescent="0.2"/>
    <row r="135" s="616" customFormat="1" ht="15.75" customHeight="1" x14ac:dyDescent="0.2"/>
    <row r="136" s="616" customFormat="1" ht="15.75" customHeight="1" x14ac:dyDescent="0.2"/>
    <row r="137" s="616" customFormat="1" ht="15.75" customHeight="1" x14ac:dyDescent="0.2"/>
    <row r="138" s="616" customFormat="1" ht="15.75" customHeight="1" x14ac:dyDescent="0.2"/>
    <row r="139" s="616" customFormat="1" ht="15.75" customHeight="1" x14ac:dyDescent="0.2"/>
    <row r="140" s="616" customFormat="1" ht="15.75" customHeight="1" x14ac:dyDescent="0.2"/>
    <row r="141" s="616" customFormat="1" ht="15.75" customHeight="1" x14ac:dyDescent="0.2"/>
    <row r="142" s="616" customFormat="1" ht="15.75" customHeight="1" x14ac:dyDescent="0.2"/>
    <row r="143" s="616" customFormat="1" ht="15.75" customHeight="1" x14ac:dyDescent="0.2"/>
    <row r="144" s="616" customFormat="1" ht="15.75" customHeight="1" x14ac:dyDescent="0.2"/>
    <row r="145" s="616" customFormat="1" ht="15.75" customHeight="1" x14ac:dyDescent="0.2"/>
    <row r="146" s="616" customFormat="1" ht="15.75" customHeight="1" x14ac:dyDescent="0.2"/>
    <row r="147" s="616" customFormat="1" ht="15.75" customHeight="1" x14ac:dyDescent="0.2"/>
    <row r="148" s="616" customFormat="1" ht="15.75" customHeight="1" x14ac:dyDescent="0.2"/>
    <row r="149" s="616" customFormat="1" ht="15.75" customHeight="1" x14ac:dyDescent="0.2"/>
    <row r="150" s="616" customFormat="1" ht="15.75" customHeight="1" x14ac:dyDescent="0.2"/>
    <row r="151" s="616" customFormat="1" ht="15.75" customHeight="1" x14ac:dyDescent="0.2"/>
    <row r="152" s="616" customFormat="1" ht="15.75" customHeight="1" x14ac:dyDescent="0.2"/>
    <row r="153" s="616" customFormat="1" ht="15.75" customHeight="1" x14ac:dyDescent="0.2"/>
    <row r="154" s="616" customFormat="1" ht="15.75" customHeight="1" x14ac:dyDescent="0.2"/>
    <row r="155" s="616" customFormat="1" ht="15.75" customHeight="1" x14ac:dyDescent="0.2"/>
    <row r="156" s="616" customFormat="1" ht="15.75" customHeight="1" x14ac:dyDescent="0.2"/>
    <row r="157" s="616" customFormat="1" ht="15.75" customHeight="1" x14ac:dyDescent="0.2"/>
    <row r="158" s="616" customFormat="1" ht="15.75" customHeight="1" x14ac:dyDescent="0.2"/>
    <row r="159" s="616" customFormat="1" ht="15.75" customHeight="1" x14ac:dyDescent="0.2"/>
    <row r="160" s="616" customFormat="1" ht="15.75" customHeight="1" x14ac:dyDescent="0.2"/>
    <row r="161" s="616" customFormat="1" ht="15.75" customHeight="1" x14ac:dyDescent="0.2"/>
    <row r="162" s="616" customFormat="1" ht="15.75" customHeight="1" x14ac:dyDescent="0.2"/>
    <row r="163" s="616" customFormat="1" ht="15.75" customHeight="1" x14ac:dyDescent="0.2"/>
    <row r="164" s="616" customFormat="1" ht="15.75" customHeight="1" x14ac:dyDescent="0.2"/>
    <row r="165" s="616" customFormat="1" ht="15.75" customHeight="1" x14ac:dyDescent="0.2"/>
    <row r="166" s="616" customFormat="1" ht="15.75" customHeight="1" x14ac:dyDescent="0.2"/>
    <row r="167" s="616" customFormat="1" ht="15.75" customHeight="1" x14ac:dyDescent="0.2"/>
    <row r="168" s="616" customFormat="1" ht="15.75" customHeight="1" x14ac:dyDescent="0.2"/>
    <row r="169" s="616" customFormat="1" ht="15.75" customHeight="1" x14ac:dyDescent="0.2"/>
    <row r="170" s="616" customFormat="1" ht="15.75" customHeight="1" x14ac:dyDescent="0.2"/>
    <row r="171" s="616" customFormat="1" ht="15.75" customHeight="1" x14ac:dyDescent="0.2"/>
    <row r="172" s="616" customFormat="1" ht="15.75" customHeight="1" x14ac:dyDescent="0.2"/>
    <row r="173" s="616" customFormat="1" ht="15.75" customHeight="1" x14ac:dyDescent="0.2"/>
    <row r="174" s="616" customFormat="1" ht="15.75" customHeight="1" x14ac:dyDescent="0.2"/>
    <row r="175" s="616" customFormat="1" ht="15.75" customHeight="1" x14ac:dyDescent="0.2"/>
    <row r="176" s="616" customFormat="1" ht="15.75" customHeight="1" x14ac:dyDescent="0.2"/>
    <row r="177" spans="2:13" s="616" customFormat="1" ht="15.75" customHeight="1" x14ac:dyDescent="0.2"/>
    <row r="178" spans="2:13" s="616" customFormat="1" ht="15.75" customHeight="1" x14ac:dyDescent="0.2"/>
    <row r="179" spans="2:13" s="616" customFormat="1" ht="15.75" customHeight="1" x14ac:dyDescent="0.2"/>
    <row r="180" spans="2:13" s="616" customFormat="1" ht="15.75" customHeight="1" x14ac:dyDescent="0.2"/>
    <row r="181" spans="2:13" s="616" customFormat="1" ht="15.75" customHeight="1" x14ac:dyDescent="0.2"/>
    <row r="182" spans="2:13" s="616" customFormat="1" ht="15.75" customHeight="1" x14ac:dyDescent="0.2"/>
    <row r="183" spans="2:13" s="616" customFormat="1" ht="15.75" customHeight="1" x14ac:dyDescent="0.2"/>
    <row r="184" spans="2:13" s="616" customFormat="1" ht="15.75" customHeight="1" x14ac:dyDescent="0.2"/>
    <row r="185" spans="2:13" s="616" customFormat="1" ht="15.75" customHeight="1" x14ac:dyDescent="0.2"/>
    <row r="186" spans="2:13" s="616" customFormat="1" ht="15.75" customHeight="1" x14ac:dyDescent="0.2"/>
    <row r="187" spans="2:13" s="616" customFormat="1" ht="15.75" customHeight="1" x14ac:dyDescent="0.2"/>
    <row r="188" spans="2:13" s="616" customFormat="1" ht="15.75" customHeight="1" x14ac:dyDescent="0.2">
      <c r="B188" s="800"/>
      <c r="C188" s="800"/>
      <c r="D188" s="800"/>
      <c r="E188" s="800"/>
      <c r="F188" s="800"/>
      <c r="G188" s="800"/>
      <c r="H188" s="800"/>
      <c r="I188" s="800"/>
      <c r="J188" s="800"/>
      <c r="K188" s="800"/>
      <c r="L188" s="800"/>
      <c r="M188" s="800"/>
    </row>
    <row r="189" spans="2:13" s="616" customFormat="1" ht="15.75" customHeight="1" x14ac:dyDescent="0.2">
      <c r="B189" s="800"/>
      <c r="C189" s="800"/>
      <c r="D189" s="800"/>
      <c r="E189" s="800"/>
      <c r="F189" s="800"/>
      <c r="G189" s="800"/>
      <c r="H189" s="800"/>
      <c r="I189" s="800"/>
      <c r="J189" s="800"/>
      <c r="K189" s="800"/>
      <c r="L189" s="800"/>
      <c r="M189" s="800"/>
    </row>
    <row r="190" spans="2:13" s="616" customFormat="1" ht="15.75" customHeight="1" x14ac:dyDescent="0.2">
      <c r="B190" s="800"/>
      <c r="C190" s="800"/>
      <c r="D190" s="800"/>
      <c r="E190" s="800"/>
      <c r="F190" s="800"/>
      <c r="G190" s="800"/>
      <c r="H190" s="800"/>
      <c r="I190" s="800"/>
      <c r="J190" s="800"/>
      <c r="K190" s="800"/>
      <c r="L190" s="800"/>
      <c r="M190" s="800"/>
    </row>
    <row r="191" spans="2:13" s="616" customFormat="1" ht="15.75" customHeight="1" x14ac:dyDescent="0.2">
      <c r="B191" s="800"/>
      <c r="C191" s="800"/>
      <c r="D191" s="800"/>
      <c r="E191" s="800"/>
      <c r="F191" s="800"/>
      <c r="G191" s="800"/>
      <c r="H191" s="800"/>
      <c r="I191" s="800"/>
      <c r="J191" s="800"/>
      <c r="K191" s="800"/>
      <c r="L191" s="800"/>
      <c r="M191" s="800"/>
    </row>
    <row r="192" spans="2:13" s="616" customFormat="1" ht="15.75" customHeight="1" x14ac:dyDescent="0.2">
      <c r="B192" s="800"/>
      <c r="C192" s="800"/>
      <c r="D192" s="800"/>
      <c r="E192" s="800"/>
      <c r="F192" s="800"/>
      <c r="G192" s="800"/>
      <c r="H192" s="800"/>
      <c r="I192" s="800"/>
      <c r="J192" s="800"/>
      <c r="K192" s="800"/>
      <c r="L192" s="800"/>
      <c r="M192" s="800"/>
    </row>
    <row r="193" spans="1:13" s="616" customFormat="1" ht="15.75" customHeight="1" x14ac:dyDescent="0.2">
      <c r="B193" s="800"/>
      <c r="C193" s="800"/>
      <c r="D193" s="800"/>
      <c r="E193" s="800"/>
      <c r="F193" s="800"/>
      <c r="G193" s="800"/>
      <c r="H193" s="800"/>
      <c r="I193" s="800"/>
      <c r="J193" s="800"/>
      <c r="K193" s="800"/>
      <c r="L193" s="800"/>
      <c r="M193" s="800"/>
    </row>
    <row r="194" spans="1:13" s="616" customFormat="1" ht="15.75" customHeight="1" x14ac:dyDescent="0.2">
      <c r="B194" s="800"/>
      <c r="C194" s="800"/>
      <c r="D194" s="800"/>
      <c r="E194" s="800"/>
      <c r="F194" s="800"/>
      <c r="G194" s="800"/>
      <c r="H194" s="800"/>
      <c r="I194" s="800"/>
      <c r="J194" s="800"/>
      <c r="K194" s="800"/>
      <c r="L194" s="800"/>
      <c r="M194" s="800"/>
    </row>
    <row r="195" spans="1:13" s="616" customFormat="1" ht="15.75" customHeight="1" x14ac:dyDescent="0.2">
      <c r="B195" s="800"/>
      <c r="C195" s="800"/>
      <c r="D195" s="800"/>
      <c r="E195" s="800"/>
      <c r="F195" s="800"/>
      <c r="G195" s="800"/>
      <c r="H195" s="800"/>
      <c r="I195" s="800"/>
      <c r="J195" s="800"/>
      <c r="K195" s="800"/>
      <c r="L195" s="800"/>
      <c r="M195" s="800"/>
    </row>
    <row r="196" spans="1:13" s="616" customFormat="1" ht="15.75" customHeight="1" x14ac:dyDescent="0.2">
      <c r="B196" s="800"/>
      <c r="C196" s="800"/>
      <c r="D196" s="800"/>
      <c r="E196" s="800"/>
      <c r="F196" s="800"/>
      <c r="G196" s="800"/>
      <c r="H196" s="800"/>
      <c r="I196" s="800"/>
      <c r="J196" s="800"/>
      <c r="K196" s="800"/>
      <c r="L196" s="800"/>
      <c r="M196" s="800"/>
    </row>
    <row r="197" spans="1:13" s="616" customFormat="1" ht="15.75" customHeight="1" x14ac:dyDescent="0.2">
      <c r="B197" s="800"/>
      <c r="C197" s="800"/>
      <c r="D197" s="800"/>
      <c r="E197" s="800"/>
      <c r="F197" s="800"/>
      <c r="G197" s="800"/>
      <c r="H197" s="800"/>
      <c r="I197" s="800"/>
      <c r="J197" s="800"/>
      <c r="K197" s="800"/>
      <c r="L197" s="800"/>
      <c r="M197" s="800"/>
    </row>
    <row r="198" spans="1:13" s="616" customFormat="1" ht="15.75" customHeight="1" x14ac:dyDescent="0.2">
      <c r="B198" s="800"/>
      <c r="C198" s="800"/>
      <c r="D198" s="800"/>
      <c r="E198" s="800"/>
      <c r="F198" s="800"/>
      <c r="G198" s="800"/>
      <c r="H198" s="800"/>
      <c r="I198" s="800"/>
      <c r="J198" s="800"/>
      <c r="K198" s="800"/>
      <c r="L198" s="800"/>
      <c r="M198" s="800"/>
    </row>
    <row r="199" spans="1:13" s="616" customFormat="1" ht="15.75" customHeight="1" x14ac:dyDescent="0.2">
      <c r="B199" s="800"/>
      <c r="C199" s="800"/>
      <c r="D199" s="800"/>
      <c r="E199" s="800"/>
      <c r="F199" s="800"/>
      <c r="G199" s="800"/>
      <c r="H199" s="800"/>
      <c r="I199" s="800"/>
      <c r="J199" s="800"/>
      <c r="K199" s="800"/>
      <c r="L199" s="800"/>
      <c r="M199" s="800"/>
    </row>
    <row r="200" spans="1:13" s="616" customFormat="1" ht="15.75" customHeight="1" x14ac:dyDescent="0.2">
      <c r="B200" s="800"/>
      <c r="C200" s="800"/>
      <c r="D200" s="800"/>
      <c r="E200" s="800"/>
      <c r="F200" s="800"/>
      <c r="G200" s="800"/>
      <c r="H200" s="800"/>
      <c r="I200" s="800"/>
      <c r="J200" s="800"/>
      <c r="K200" s="800"/>
      <c r="L200" s="800"/>
      <c r="M200" s="800"/>
    </row>
    <row r="201" spans="1:13" s="616" customFormat="1" ht="15.75" customHeight="1" x14ac:dyDescent="0.2">
      <c r="B201" s="800"/>
      <c r="C201" s="800"/>
      <c r="D201" s="800"/>
      <c r="E201" s="800"/>
      <c r="F201" s="800"/>
      <c r="G201" s="800"/>
      <c r="H201" s="800"/>
      <c r="I201" s="800"/>
      <c r="J201" s="800"/>
      <c r="K201" s="800"/>
      <c r="L201" s="800"/>
      <c r="M201" s="800"/>
    </row>
    <row r="202" spans="1:13" s="616" customFormat="1" ht="15.75" customHeight="1" x14ac:dyDescent="0.2">
      <c r="B202" s="800"/>
      <c r="C202" s="800"/>
      <c r="D202" s="800"/>
      <c r="E202" s="800"/>
      <c r="F202" s="800"/>
      <c r="G202" s="800"/>
      <c r="H202" s="800"/>
      <c r="I202" s="800"/>
      <c r="J202" s="800"/>
      <c r="K202" s="800"/>
      <c r="L202" s="800"/>
      <c r="M202" s="800"/>
    </row>
    <row r="203" spans="1:13" s="616" customFormat="1" ht="15.75" customHeight="1" x14ac:dyDescent="0.2">
      <c r="B203" s="800"/>
      <c r="C203" s="800"/>
      <c r="D203" s="800"/>
      <c r="E203" s="800"/>
      <c r="F203" s="800"/>
      <c r="G203" s="800"/>
      <c r="H203" s="800"/>
      <c r="I203" s="800"/>
      <c r="J203" s="800"/>
      <c r="K203" s="800"/>
      <c r="L203" s="800"/>
      <c r="M203" s="800"/>
    </row>
    <row r="204" spans="1:13" s="616" customFormat="1" ht="15.75" customHeight="1" x14ac:dyDescent="0.2">
      <c r="B204" s="800"/>
      <c r="C204" s="800"/>
      <c r="D204" s="800"/>
      <c r="E204" s="800"/>
      <c r="F204" s="800"/>
      <c r="G204" s="800"/>
      <c r="H204" s="800"/>
      <c r="I204" s="800"/>
      <c r="J204" s="800"/>
      <c r="K204" s="800"/>
      <c r="L204" s="800"/>
      <c r="M204" s="800"/>
    </row>
    <row r="205" spans="1:13" s="616" customFormat="1" ht="15.75" customHeight="1" x14ac:dyDescent="0.2"/>
    <row r="206" spans="1:13" s="616" customFormat="1" ht="15.75" customHeight="1" x14ac:dyDescent="0.2">
      <c r="B206" s="800"/>
      <c r="C206" s="800"/>
      <c r="D206" s="800"/>
      <c r="E206" s="800"/>
      <c r="F206" s="800"/>
      <c r="G206" s="800"/>
      <c r="H206" s="800"/>
      <c r="I206" s="800"/>
      <c r="J206" s="800"/>
      <c r="K206" s="800"/>
      <c r="L206" s="800"/>
      <c r="M206" s="800"/>
    </row>
    <row r="207" spans="1:13" s="616" customFormat="1" ht="15.75" customHeight="1" x14ac:dyDescent="0.2">
      <c r="B207" s="800"/>
      <c r="C207" s="800"/>
      <c r="D207" s="800"/>
      <c r="E207" s="800"/>
      <c r="F207" s="800"/>
      <c r="G207" s="800"/>
      <c r="H207" s="800"/>
      <c r="I207" s="800"/>
      <c r="J207" s="800"/>
      <c r="K207" s="800"/>
      <c r="L207" s="800"/>
      <c r="M207" s="800"/>
    </row>
    <row r="208" spans="1:13" s="800" customFormat="1" ht="15.75" customHeight="1" x14ac:dyDescent="0.2">
      <c r="A208" s="616"/>
    </row>
    <row r="209" spans="1:13" s="800" customFormat="1" ht="15.75" customHeight="1" x14ac:dyDescent="0.2">
      <c r="A209" s="616"/>
    </row>
    <row r="210" spans="1:13" s="800" customFormat="1" ht="15.75" customHeight="1" x14ac:dyDescent="0.2">
      <c r="A210" s="616"/>
    </row>
    <row r="211" spans="1:13" s="800" customFormat="1" ht="15.75" customHeight="1" x14ac:dyDescent="0.2">
      <c r="A211" s="616"/>
      <c r="B211" s="616"/>
      <c r="C211" s="616"/>
      <c r="D211" s="616"/>
      <c r="E211" s="616"/>
      <c r="F211" s="616"/>
      <c r="G211" s="616"/>
      <c r="H211" s="616"/>
      <c r="I211" s="616"/>
      <c r="J211" s="616"/>
      <c r="K211" s="616"/>
      <c r="L211" s="616"/>
      <c r="M211" s="616"/>
    </row>
    <row r="212" spans="1:13" s="800" customFormat="1" ht="15.75" customHeight="1" x14ac:dyDescent="0.2">
      <c r="A212" s="616"/>
      <c r="B212" s="616"/>
      <c r="C212" s="616"/>
      <c r="D212" s="616"/>
      <c r="E212" s="616"/>
      <c r="F212" s="616"/>
      <c r="G212" s="616"/>
      <c r="H212" s="616"/>
      <c r="I212" s="616"/>
      <c r="J212" s="616"/>
      <c r="K212" s="616"/>
      <c r="L212" s="616"/>
      <c r="M212" s="616"/>
    </row>
    <row r="213" spans="1:13" s="800" customFormat="1" ht="15.75" customHeight="1" x14ac:dyDescent="0.2">
      <c r="B213" s="616"/>
      <c r="C213" s="616"/>
      <c r="D213" s="616"/>
      <c r="E213" s="616"/>
      <c r="F213" s="616"/>
      <c r="G213" s="616"/>
      <c r="H213" s="616"/>
      <c r="I213" s="616"/>
      <c r="J213" s="616"/>
      <c r="K213" s="616"/>
      <c r="L213" s="616"/>
      <c r="M213" s="616"/>
    </row>
    <row r="214" spans="1:13" s="800" customFormat="1" ht="15.75" customHeight="1" x14ac:dyDescent="0.2">
      <c r="B214" s="616"/>
      <c r="C214" s="616"/>
      <c r="D214" s="616"/>
      <c r="E214" s="616"/>
      <c r="F214" s="616"/>
      <c r="G214" s="616"/>
      <c r="H214" s="616"/>
      <c r="I214" s="616"/>
      <c r="J214" s="616"/>
      <c r="K214" s="616"/>
      <c r="L214" s="616"/>
      <c r="M214" s="616"/>
    </row>
    <row r="215" spans="1:13" s="800" customFormat="1" ht="15.75" customHeight="1" x14ac:dyDescent="0.2"/>
    <row r="216" spans="1:13" s="800" customFormat="1" ht="15.75" customHeight="1" x14ac:dyDescent="0.2">
      <c r="B216" s="616"/>
      <c r="C216" s="616"/>
      <c r="D216" s="616"/>
      <c r="E216" s="616"/>
      <c r="F216" s="616"/>
      <c r="G216" s="616"/>
      <c r="H216" s="616"/>
      <c r="I216" s="616"/>
      <c r="J216" s="616"/>
      <c r="K216" s="616"/>
      <c r="L216" s="616"/>
      <c r="M216" s="616"/>
    </row>
    <row r="217" spans="1:13" s="800" customFormat="1" ht="15.75" customHeight="1" x14ac:dyDescent="0.2">
      <c r="B217" s="616"/>
      <c r="C217" s="616"/>
      <c r="D217" s="616"/>
      <c r="E217" s="616"/>
      <c r="F217" s="616"/>
      <c r="G217" s="616"/>
      <c r="H217" s="616"/>
      <c r="I217" s="616"/>
      <c r="J217" s="616"/>
      <c r="K217" s="616"/>
      <c r="L217" s="616"/>
      <c r="M217" s="616"/>
    </row>
    <row r="218" spans="1:13" s="800" customFormat="1" ht="15.75" customHeight="1" x14ac:dyDescent="0.2">
      <c r="B218" s="616"/>
      <c r="C218" s="616"/>
      <c r="D218" s="616"/>
      <c r="E218" s="616"/>
      <c r="F218" s="616"/>
      <c r="G218" s="616"/>
      <c r="H218" s="616"/>
      <c r="I218" s="616"/>
      <c r="J218" s="616"/>
      <c r="K218" s="616"/>
      <c r="L218" s="616"/>
      <c r="M218" s="616"/>
    </row>
    <row r="219" spans="1:13" s="800" customFormat="1" ht="15.75" customHeight="1" x14ac:dyDescent="0.2">
      <c r="B219" s="616"/>
      <c r="C219" s="616"/>
      <c r="D219" s="616"/>
      <c r="E219" s="616"/>
      <c r="F219" s="616"/>
      <c r="G219" s="616"/>
      <c r="H219" s="616"/>
      <c r="I219" s="616"/>
      <c r="J219" s="616"/>
      <c r="K219" s="616"/>
      <c r="L219" s="616"/>
      <c r="M219" s="616"/>
    </row>
    <row r="220" spans="1:13" s="800" customFormat="1" ht="15.75" customHeight="1" x14ac:dyDescent="0.2">
      <c r="B220" s="616"/>
      <c r="C220" s="616"/>
      <c r="D220" s="616"/>
      <c r="E220" s="616"/>
      <c r="F220" s="616"/>
      <c r="G220" s="616"/>
      <c r="H220" s="616"/>
      <c r="I220" s="616"/>
      <c r="J220" s="616"/>
      <c r="K220" s="616"/>
      <c r="L220" s="616"/>
      <c r="M220" s="616"/>
    </row>
    <row r="221" spans="1:13" s="800" customFormat="1" ht="15.75" customHeight="1" x14ac:dyDescent="0.2">
      <c r="B221" s="616"/>
      <c r="C221" s="616"/>
      <c r="D221" s="616"/>
      <c r="E221" s="616"/>
      <c r="F221" s="616"/>
      <c r="G221" s="616"/>
      <c r="H221" s="616"/>
      <c r="I221" s="616"/>
      <c r="J221" s="616"/>
      <c r="K221" s="616"/>
      <c r="L221" s="616"/>
      <c r="M221" s="616"/>
    </row>
    <row r="222" spans="1:13" s="800" customFormat="1" ht="15.75" customHeight="1" x14ac:dyDescent="0.2">
      <c r="B222" s="616"/>
      <c r="C222" s="616"/>
      <c r="D222" s="616"/>
      <c r="E222" s="616"/>
      <c r="F222" s="616"/>
      <c r="G222" s="616"/>
      <c r="H222" s="616"/>
      <c r="I222" s="616"/>
      <c r="J222" s="616"/>
      <c r="K222" s="616"/>
      <c r="L222" s="616"/>
      <c r="M222" s="616"/>
    </row>
    <row r="223" spans="1:13" s="800" customFormat="1" ht="15.75" customHeight="1" x14ac:dyDescent="0.2">
      <c r="B223" s="616"/>
      <c r="C223" s="616"/>
      <c r="D223" s="616"/>
      <c r="E223" s="616"/>
      <c r="F223" s="616"/>
      <c r="G223" s="616"/>
      <c r="H223" s="616"/>
      <c r="I223" s="616"/>
      <c r="J223" s="616"/>
      <c r="K223" s="616"/>
      <c r="L223" s="616"/>
      <c r="M223" s="616"/>
    </row>
    <row r="224" spans="1:13" s="800" customFormat="1" ht="15.75" customHeight="1" x14ac:dyDescent="0.2">
      <c r="B224" s="616"/>
      <c r="C224" s="616"/>
      <c r="D224" s="616"/>
      <c r="E224" s="616"/>
      <c r="F224" s="616"/>
      <c r="G224" s="616"/>
      <c r="H224" s="616"/>
      <c r="I224" s="616"/>
      <c r="J224" s="616"/>
      <c r="K224" s="616"/>
      <c r="L224" s="616"/>
      <c r="M224" s="616"/>
    </row>
    <row r="225" spans="1:13" s="616" customFormat="1" x14ac:dyDescent="0.2">
      <c r="A225" s="800"/>
    </row>
    <row r="226" spans="1:13" s="800" customFormat="1" ht="15.75" customHeight="1" x14ac:dyDescent="0.2">
      <c r="B226" s="616"/>
      <c r="C226" s="616"/>
      <c r="D226" s="616"/>
      <c r="E226" s="616"/>
      <c r="F226" s="616"/>
      <c r="G226" s="616"/>
      <c r="H226" s="616"/>
      <c r="I226" s="616"/>
      <c r="J226" s="616"/>
      <c r="K226" s="616"/>
      <c r="L226" s="616"/>
      <c r="M226" s="616"/>
    </row>
    <row r="227" spans="1:13" s="800" customFormat="1" ht="15.75" customHeight="1" x14ac:dyDescent="0.2">
      <c r="B227" s="616"/>
      <c r="C227" s="616"/>
      <c r="D227" s="616"/>
      <c r="E227" s="616"/>
      <c r="F227" s="616"/>
      <c r="G227" s="616"/>
      <c r="H227" s="616"/>
      <c r="I227" s="616"/>
      <c r="J227" s="616"/>
      <c r="K227" s="616"/>
      <c r="L227" s="616"/>
      <c r="M227" s="616"/>
    </row>
    <row r="228" spans="1:13" s="800" customFormat="1" ht="15.75" customHeight="1" x14ac:dyDescent="0.2">
      <c r="B228" s="616"/>
      <c r="C228" s="616"/>
      <c r="D228" s="616"/>
      <c r="E228" s="616"/>
      <c r="F228" s="616"/>
      <c r="G228" s="616"/>
      <c r="H228" s="616"/>
      <c r="I228" s="616"/>
      <c r="J228" s="616"/>
      <c r="K228" s="616"/>
      <c r="L228" s="616"/>
      <c r="M228" s="616"/>
    </row>
    <row r="229" spans="1:13" s="800" customFormat="1" ht="15.75" customHeight="1" x14ac:dyDescent="0.2">
      <c r="B229" s="616"/>
      <c r="C229" s="616"/>
      <c r="D229" s="616"/>
      <c r="E229" s="616"/>
      <c r="F229" s="616"/>
      <c r="G229" s="616"/>
      <c r="H229" s="616"/>
      <c r="I229" s="616"/>
      <c r="J229" s="616"/>
      <c r="K229" s="616"/>
      <c r="L229" s="616"/>
      <c r="M229" s="616"/>
    </row>
    <row r="230" spans="1:13" s="800" customFormat="1" ht="15.75" customHeight="1" x14ac:dyDescent="0.2">
      <c r="A230" s="616"/>
      <c r="B230" s="616"/>
      <c r="C230" s="616"/>
      <c r="D230" s="616"/>
      <c r="E230" s="616"/>
      <c r="F230" s="616"/>
      <c r="G230" s="616"/>
      <c r="H230" s="616"/>
      <c r="I230" s="616"/>
      <c r="J230" s="616"/>
      <c r="K230" s="616"/>
      <c r="L230" s="616"/>
      <c r="M230" s="616"/>
    </row>
    <row r="231" spans="1:13" s="616" customFormat="1" x14ac:dyDescent="0.2">
      <c r="A231" s="800"/>
    </row>
    <row r="232" spans="1:13" s="616" customFormat="1" x14ac:dyDescent="0.2">
      <c r="A232" s="800"/>
    </row>
    <row r="233" spans="1:13" s="616" customFormat="1" x14ac:dyDescent="0.2">
      <c r="A233" s="800"/>
    </row>
    <row r="234" spans="1:13" s="616" customFormat="1" x14ac:dyDescent="0.2">
      <c r="A234" s="800"/>
    </row>
    <row r="235" spans="1:13" s="800" customFormat="1" ht="15.75" customHeight="1" x14ac:dyDescent="0.2">
      <c r="B235" s="616"/>
      <c r="C235" s="616"/>
      <c r="D235" s="616"/>
      <c r="E235" s="616"/>
      <c r="F235" s="616"/>
      <c r="G235" s="616"/>
      <c r="H235" s="616"/>
      <c r="I235" s="616"/>
      <c r="J235" s="616"/>
      <c r="K235" s="616"/>
      <c r="L235" s="616"/>
      <c r="M235" s="616"/>
    </row>
    <row r="236" spans="1:13" s="616" customFormat="1" ht="15.75" customHeight="1" x14ac:dyDescent="0.2"/>
    <row r="237" spans="1:13" s="616" customFormat="1" ht="15.75" customHeight="1" x14ac:dyDescent="0.2"/>
    <row r="238" spans="1:13" s="616" customFormat="1" ht="15.75" customHeight="1" x14ac:dyDescent="0.2"/>
    <row r="239" spans="1:13" s="616" customFormat="1" ht="15.75" customHeight="1" x14ac:dyDescent="0.2"/>
    <row r="240" spans="1:13" s="616" customFormat="1" ht="15.75" customHeight="1" x14ac:dyDescent="0.2">
      <c r="A240" s="800"/>
    </row>
    <row r="241" spans="2:13" s="616" customFormat="1" ht="15.75" customHeight="1" x14ac:dyDescent="0.2"/>
    <row r="242" spans="2:13" s="616" customFormat="1" ht="15.75" customHeight="1" x14ac:dyDescent="0.2"/>
    <row r="243" spans="2:13" s="616" customFormat="1" ht="15.75" customHeight="1" x14ac:dyDescent="0.2"/>
    <row r="244" spans="2:13" s="616" customFormat="1" ht="15.75" customHeight="1" x14ac:dyDescent="0.2"/>
    <row r="245" spans="2:13" s="616" customFormat="1" ht="15.75" customHeight="1" x14ac:dyDescent="0.2"/>
    <row r="246" spans="2:13" s="616" customFormat="1" ht="15.75" customHeight="1" x14ac:dyDescent="0.2"/>
    <row r="247" spans="2:13" s="616" customFormat="1" ht="15.75" customHeight="1" x14ac:dyDescent="0.2"/>
    <row r="248" spans="2:13" s="616" customFormat="1" ht="15.75" customHeight="1" x14ac:dyDescent="0.2"/>
    <row r="249" spans="2:13" s="616" customFormat="1" ht="15.75" customHeight="1" x14ac:dyDescent="0.2">
      <c r="B249" s="640"/>
      <c r="C249" s="640"/>
      <c r="D249" s="640"/>
      <c r="E249" s="640"/>
      <c r="F249" s="640"/>
      <c r="G249" s="640"/>
      <c r="H249" s="640"/>
      <c r="I249" s="640"/>
      <c r="J249" s="640"/>
      <c r="K249" s="640"/>
      <c r="L249" s="640"/>
      <c r="M249" s="640"/>
    </row>
    <row r="250" spans="2:13" s="616" customFormat="1" ht="15.75" customHeight="1" x14ac:dyDescent="0.2">
      <c r="B250" s="640"/>
      <c r="C250" s="640"/>
      <c r="D250" s="640"/>
      <c r="E250" s="640"/>
      <c r="F250" s="640"/>
      <c r="G250" s="640"/>
      <c r="H250" s="640"/>
      <c r="I250" s="640"/>
      <c r="J250" s="640"/>
      <c r="K250" s="640"/>
      <c r="L250" s="640"/>
      <c r="M250" s="640"/>
    </row>
    <row r="251" spans="2:13" s="616" customFormat="1" ht="15.75" customHeight="1" x14ac:dyDescent="0.2">
      <c r="B251" s="640"/>
      <c r="C251" s="640"/>
      <c r="D251" s="640"/>
      <c r="E251" s="640"/>
      <c r="F251" s="640"/>
      <c r="G251" s="640"/>
      <c r="H251" s="640"/>
      <c r="I251" s="640"/>
      <c r="J251" s="640"/>
      <c r="K251" s="640"/>
      <c r="L251" s="640"/>
      <c r="M251" s="640"/>
    </row>
    <row r="252" spans="2:13" s="616" customFormat="1" ht="15.75" customHeight="1" x14ac:dyDescent="0.2">
      <c r="B252" s="640"/>
      <c r="C252" s="640"/>
      <c r="D252" s="640"/>
      <c r="E252" s="640"/>
      <c r="F252" s="640"/>
      <c r="G252" s="640"/>
      <c r="H252" s="640"/>
      <c r="I252" s="640"/>
      <c r="J252" s="640"/>
      <c r="K252" s="640"/>
      <c r="L252" s="640"/>
      <c r="M252" s="640"/>
    </row>
    <row r="253" spans="2:13" s="616" customFormat="1" ht="15.75" customHeight="1" x14ac:dyDescent="0.2">
      <c r="B253" s="640"/>
      <c r="C253" s="640"/>
      <c r="D253" s="640"/>
      <c r="E253" s="640"/>
      <c r="F253" s="640"/>
      <c r="G253" s="640"/>
      <c r="H253" s="640"/>
      <c r="I253" s="640"/>
      <c r="J253" s="640"/>
      <c r="K253" s="640"/>
      <c r="L253" s="640"/>
      <c r="M253" s="640"/>
    </row>
    <row r="254" spans="2:13" s="616" customFormat="1" ht="15.75" customHeight="1" x14ac:dyDescent="0.2">
      <c r="B254" s="640"/>
      <c r="C254" s="640"/>
      <c r="D254" s="640"/>
      <c r="E254" s="640"/>
      <c r="F254" s="640"/>
      <c r="G254" s="640"/>
      <c r="H254" s="640"/>
      <c r="I254" s="640"/>
      <c r="J254" s="640"/>
      <c r="K254" s="640"/>
      <c r="L254" s="640"/>
      <c r="M254" s="640"/>
    </row>
    <row r="255" spans="2:13" s="616" customFormat="1" ht="15.75" customHeight="1" x14ac:dyDescent="0.2">
      <c r="B255" s="640"/>
      <c r="C255" s="640"/>
      <c r="D255" s="640"/>
      <c r="E255" s="640"/>
      <c r="F255" s="640"/>
      <c r="G255" s="640"/>
      <c r="H255" s="640"/>
      <c r="I255" s="640"/>
      <c r="J255" s="640"/>
      <c r="K255" s="640"/>
      <c r="L255" s="640"/>
      <c r="M255" s="640"/>
    </row>
    <row r="256" spans="2:13" s="616" customFormat="1" ht="15.75" customHeight="1" x14ac:dyDescent="0.2">
      <c r="B256" s="640"/>
      <c r="C256" s="640"/>
      <c r="D256" s="640"/>
      <c r="E256" s="640"/>
      <c r="F256" s="640"/>
      <c r="G256" s="640"/>
      <c r="H256" s="640"/>
      <c r="I256" s="640"/>
      <c r="J256" s="640"/>
      <c r="K256" s="640"/>
      <c r="L256" s="640"/>
      <c r="M256" s="640"/>
    </row>
    <row r="257" spans="2:13" s="616" customFormat="1" ht="15.75" customHeight="1" x14ac:dyDescent="0.2">
      <c r="B257" s="640"/>
      <c r="C257" s="640"/>
      <c r="D257" s="640"/>
      <c r="E257" s="640"/>
      <c r="F257" s="640"/>
      <c r="G257" s="640"/>
      <c r="H257" s="640"/>
      <c r="I257" s="640"/>
      <c r="J257" s="640"/>
      <c r="K257" s="640"/>
      <c r="L257" s="640"/>
      <c r="M257" s="640"/>
    </row>
    <row r="258" spans="2:13" s="616" customFormat="1" ht="15.75" customHeight="1" x14ac:dyDescent="0.2">
      <c r="B258" s="640"/>
      <c r="C258" s="640"/>
      <c r="D258" s="640"/>
      <c r="E258" s="640"/>
      <c r="F258" s="640"/>
      <c r="G258" s="640"/>
      <c r="H258" s="640"/>
      <c r="I258" s="640"/>
      <c r="J258" s="640"/>
      <c r="K258" s="640"/>
      <c r="L258" s="640"/>
      <c r="M258" s="640"/>
    </row>
    <row r="259" spans="2:13" s="616" customFormat="1" ht="15.75" customHeight="1" x14ac:dyDescent="0.2">
      <c r="B259" s="640"/>
      <c r="C259" s="640"/>
      <c r="D259" s="640"/>
      <c r="E259" s="640"/>
      <c r="F259" s="640"/>
      <c r="G259" s="640"/>
      <c r="H259" s="640"/>
      <c r="I259" s="640"/>
      <c r="J259" s="640"/>
      <c r="K259" s="640"/>
      <c r="L259" s="640"/>
      <c r="M259" s="640"/>
    </row>
    <row r="260" spans="2:13" s="616" customFormat="1" ht="15.75" customHeight="1" x14ac:dyDescent="0.2">
      <c r="B260" s="640"/>
      <c r="C260" s="640"/>
      <c r="D260" s="640"/>
      <c r="E260" s="640"/>
      <c r="F260" s="640"/>
      <c r="G260" s="640"/>
      <c r="H260" s="640"/>
      <c r="I260" s="640"/>
      <c r="J260" s="640"/>
      <c r="K260" s="640"/>
      <c r="L260" s="640"/>
      <c r="M260" s="640"/>
    </row>
    <row r="261" spans="2:13" s="616" customFormat="1" ht="15.75" customHeight="1" x14ac:dyDescent="0.2">
      <c r="B261" s="640"/>
      <c r="C261" s="640"/>
      <c r="D261" s="640"/>
      <c r="E261" s="640"/>
      <c r="F261" s="640"/>
      <c r="G261" s="640"/>
      <c r="H261" s="640"/>
      <c r="I261" s="640"/>
      <c r="J261" s="640"/>
      <c r="K261" s="640"/>
      <c r="L261" s="640"/>
      <c r="M261" s="640"/>
    </row>
    <row r="262" spans="2:13" s="616" customFormat="1" ht="15.75" customHeight="1" x14ac:dyDescent="0.2">
      <c r="B262" s="640"/>
      <c r="C262" s="640"/>
      <c r="D262" s="640"/>
      <c r="E262" s="640"/>
      <c r="F262" s="640"/>
      <c r="G262" s="640"/>
      <c r="H262" s="640"/>
      <c r="I262" s="640"/>
      <c r="J262" s="640"/>
      <c r="K262" s="640"/>
      <c r="L262" s="640"/>
      <c r="M262" s="640"/>
    </row>
    <row r="263" spans="2:13" s="616" customFormat="1" ht="15.75" customHeight="1" x14ac:dyDescent="0.2">
      <c r="B263" s="640"/>
      <c r="C263" s="640"/>
      <c r="D263" s="640"/>
      <c r="E263" s="640"/>
      <c r="F263" s="640"/>
      <c r="G263" s="640"/>
      <c r="H263" s="640"/>
      <c r="I263" s="640"/>
      <c r="J263" s="640"/>
      <c r="K263" s="640"/>
      <c r="L263" s="640"/>
      <c r="M263" s="640"/>
    </row>
    <row r="264" spans="2:13" s="616" customFormat="1" ht="15.75" customHeight="1" x14ac:dyDescent="0.2">
      <c r="B264" s="640"/>
      <c r="C264" s="640"/>
      <c r="D264" s="640"/>
      <c r="E264" s="640"/>
      <c r="F264" s="640"/>
      <c r="G264" s="640"/>
      <c r="H264" s="640"/>
      <c r="I264" s="640"/>
      <c r="J264" s="640"/>
      <c r="K264" s="640"/>
      <c r="L264" s="640"/>
      <c r="M264" s="640"/>
    </row>
    <row r="265" spans="2:13" s="616" customFormat="1" ht="15.75" customHeight="1" x14ac:dyDescent="0.2">
      <c r="B265" s="640"/>
      <c r="C265" s="640"/>
      <c r="D265" s="640"/>
      <c r="E265" s="640"/>
      <c r="F265" s="640"/>
      <c r="G265" s="640"/>
      <c r="H265" s="640"/>
      <c r="I265" s="640"/>
      <c r="J265" s="640"/>
      <c r="K265" s="640"/>
      <c r="L265" s="640"/>
      <c r="M265" s="640"/>
    </row>
    <row r="266" spans="2:13" s="616" customFormat="1" ht="15.75" customHeight="1" x14ac:dyDescent="0.2">
      <c r="B266" s="640"/>
      <c r="C266" s="640"/>
      <c r="D266" s="640"/>
      <c r="E266" s="640"/>
      <c r="F266" s="640"/>
      <c r="G266" s="640"/>
      <c r="H266" s="640"/>
      <c r="I266" s="640"/>
      <c r="J266" s="640"/>
      <c r="K266" s="640"/>
      <c r="L266" s="640"/>
      <c r="M266" s="640"/>
    </row>
    <row r="267" spans="2:13" s="616" customFormat="1" ht="15.75" customHeight="1" x14ac:dyDescent="0.2">
      <c r="B267" s="640"/>
      <c r="C267" s="640"/>
      <c r="D267" s="640"/>
      <c r="E267" s="640"/>
      <c r="F267" s="640"/>
      <c r="G267" s="640"/>
      <c r="H267" s="640"/>
      <c r="I267" s="640"/>
      <c r="J267" s="640"/>
      <c r="K267" s="640"/>
      <c r="L267" s="640"/>
      <c r="M267" s="640"/>
    </row>
    <row r="268" spans="2:13" s="616" customFormat="1" ht="15.75" customHeight="1" x14ac:dyDescent="0.2">
      <c r="B268" s="640"/>
      <c r="C268" s="640"/>
      <c r="D268" s="640"/>
      <c r="E268" s="640"/>
      <c r="F268" s="640"/>
      <c r="G268" s="640"/>
      <c r="H268" s="640"/>
      <c r="I268" s="640"/>
      <c r="J268" s="640"/>
      <c r="K268" s="640"/>
      <c r="L268" s="640"/>
      <c r="M268" s="640"/>
    </row>
  </sheetData>
  <sheetProtection sheet="1" objects="1" scenarios="1"/>
  <mergeCells count="28">
    <mergeCell ref="X79:Z79"/>
    <mergeCell ref="X80:Z80"/>
    <mergeCell ref="X81:Z81"/>
    <mergeCell ref="O78:Z78"/>
    <mergeCell ref="O79:W79"/>
    <mergeCell ref="O80:W80"/>
    <mergeCell ref="O81:W81"/>
    <mergeCell ref="O75:Z75"/>
    <mergeCell ref="O76:W76"/>
    <mergeCell ref="O77:W77"/>
    <mergeCell ref="X76:Z76"/>
    <mergeCell ref="X77:Z77"/>
    <mergeCell ref="AE10:AH10"/>
    <mergeCell ref="B74:M74"/>
    <mergeCell ref="B6:Z6"/>
    <mergeCell ref="B4:Z4"/>
    <mergeCell ref="B1:Z1"/>
    <mergeCell ref="B2:Z2"/>
    <mergeCell ref="B3:Z3"/>
    <mergeCell ref="B5:S5"/>
    <mergeCell ref="T5:Z5"/>
    <mergeCell ref="B17:M17"/>
    <mergeCell ref="O17:Z17"/>
    <mergeCell ref="B36:M36"/>
    <mergeCell ref="O36:Z36"/>
    <mergeCell ref="B55:M55"/>
    <mergeCell ref="O55:Z55"/>
    <mergeCell ref="O74:Z74"/>
  </mergeCells>
  <hyperlinks>
    <hyperlink ref="T5:Y5" location="ГЛАВНАЯ!A1" display="&lt; НА ГЛАВНУЮ СТРАНИЦУ" xr:uid="{00000000-0004-0000-0F00-000000000000}"/>
  </hyperlinks>
  <pageMargins left="0.23622047244094491" right="0.23622047244094491" top="0.74803149606299213" bottom="0.74803149606299213" header="0.31496062992125984" footer="0.31496062992125984"/>
  <pageSetup paperSize="9" scale="41" fitToHeight="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AH101"/>
  <sheetViews>
    <sheetView zoomScaleNormal="100" workbookViewId="0">
      <pane ySplit="6" topLeftCell="A7" activePane="bottomLeft" state="frozen"/>
      <selection activeCell="A5" sqref="A5"/>
      <selection pane="bottomLeft" activeCell="Z5" sqref="Z5:AC5"/>
    </sheetView>
  </sheetViews>
  <sheetFormatPr defaultColWidth="6.7109375" defaultRowHeight="15.75" customHeight="1" x14ac:dyDescent="0.2"/>
  <cols>
    <col min="1" max="1" width="3.42578125" style="144" customWidth="1"/>
    <col min="2" max="2" width="5.85546875" style="144" customWidth="1"/>
    <col min="3" max="22" width="7.85546875" style="144" customWidth="1"/>
    <col min="23" max="31" width="7.42578125" style="144" bestFit="1" customWidth="1"/>
    <col min="32" max="16384" width="6.7109375" style="144"/>
  </cols>
  <sheetData>
    <row r="1" spans="2:34" ht="23.25" customHeight="1" x14ac:dyDescent="0.2">
      <c r="B1" s="1753" t="str">
        <f>ГЛАВНАЯ!B1</f>
        <v>ООО"Компания Феникс"</v>
      </c>
      <c r="C1" s="1754"/>
      <c r="D1" s="1754"/>
      <c r="E1" s="1754"/>
      <c r="F1" s="1754"/>
      <c r="G1" s="1754"/>
      <c r="H1" s="1754"/>
      <c r="I1" s="1754"/>
      <c r="J1" s="1754"/>
      <c r="K1" s="1754"/>
      <c r="L1" s="1754"/>
      <c r="M1" s="1754"/>
      <c r="N1" s="1754"/>
      <c r="O1" s="1754"/>
      <c r="P1" s="1754"/>
      <c r="Q1" s="1754"/>
      <c r="R1" s="1754"/>
      <c r="S1" s="1754"/>
      <c r="T1" s="1754"/>
      <c r="U1" s="1754"/>
      <c r="V1" s="1754"/>
      <c r="W1" s="1754"/>
      <c r="X1" s="1754"/>
      <c r="Y1" s="1754"/>
      <c r="Z1" s="1754"/>
      <c r="AA1" s="1754"/>
      <c r="AB1" s="1754"/>
      <c r="AC1" s="1754"/>
      <c r="AD1" s="1755"/>
    </row>
    <row r="2" spans="2:34" ht="23.25" customHeight="1" x14ac:dyDescent="0.2">
      <c r="B2" s="1756" t="str">
        <f>ГЛАВНАЯ!B2</f>
        <v>Санкт Петербург, ул. Коли Томчака, д. 28 лит. Ж</v>
      </c>
      <c r="C2" s="1757"/>
      <c r="D2" s="1757"/>
      <c r="E2" s="1757"/>
      <c r="F2" s="1757"/>
      <c r="G2" s="1757"/>
      <c r="H2" s="1757"/>
      <c r="I2" s="1757"/>
      <c r="J2" s="1757"/>
      <c r="K2" s="1757"/>
      <c r="L2" s="1757"/>
      <c r="M2" s="1757"/>
      <c r="N2" s="1757"/>
      <c r="O2" s="1757"/>
      <c r="P2" s="1757"/>
      <c r="Q2" s="1757"/>
      <c r="R2" s="1757"/>
      <c r="S2" s="1757"/>
      <c r="T2" s="1757"/>
      <c r="U2" s="1757"/>
      <c r="V2" s="1757"/>
      <c r="W2" s="1757"/>
      <c r="X2" s="1757"/>
      <c r="Y2" s="1757"/>
      <c r="Z2" s="1757"/>
      <c r="AA2" s="1757"/>
      <c r="AB2" s="1757"/>
      <c r="AC2" s="1757"/>
      <c r="AD2" s="1758"/>
    </row>
    <row r="3" spans="2:34" s="145" customFormat="1" ht="23.25" customHeight="1" thickBot="1" x14ac:dyDescent="0.25">
      <c r="B3" s="1759" t="str">
        <f>ГЛАВНАЯ!B3</f>
        <v>т/ф 8 (812) 327-97-81, 327-97-82, 309-38-56 (многоканальный), +7 921 942-09-63.</v>
      </c>
      <c r="C3" s="1760"/>
      <c r="D3" s="1760"/>
      <c r="E3" s="1760"/>
      <c r="F3" s="1760"/>
      <c r="G3" s="1760"/>
      <c r="H3" s="1760"/>
      <c r="I3" s="1760"/>
      <c r="J3" s="1760"/>
      <c r="K3" s="1760"/>
      <c r="L3" s="1760"/>
      <c r="M3" s="1760"/>
      <c r="N3" s="1760"/>
      <c r="O3" s="1760"/>
      <c r="P3" s="1760"/>
      <c r="Q3" s="1760"/>
      <c r="R3" s="1760"/>
      <c r="S3" s="1760"/>
      <c r="T3" s="1760"/>
      <c r="U3" s="1760"/>
      <c r="V3" s="1760"/>
      <c r="W3" s="1760"/>
      <c r="X3" s="1760"/>
      <c r="Y3" s="1760"/>
      <c r="Z3" s="1760"/>
      <c r="AA3" s="1760"/>
      <c r="AB3" s="1760"/>
      <c r="AC3" s="1760"/>
      <c r="AD3" s="1761"/>
    </row>
    <row r="4" spans="2:34" s="145" customFormat="1" ht="35.25" customHeight="1" thickBot="1" x14ac:dyDescent="0.25">
      <c r="B4" s="1762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763"/>
      <c r="D4" s="1763"/>
      <c r="E4" s="1763"/>
      <c r="F4" s="1763"/>
      <c r="G4" s="1763"/>
      <c r="H4" s="1763"/>
      <c r="I4" s="1763"/>
      <c r="J4" s="1763"/>
      <c r="K4" s="1763"/>
      <c r="L4" s="1763"/>
      <c r="M4" s="1763"/>
      <c r="N4" s="1763"/>
      <c r="O4" s="1763"/>
      <c r="P4" s="1763"/>
      <c r="Q4" s="1763"/>
      <c r="R4" s="1763"/>
      <c r="S4" s="1763"/>
      <c r="T4" s="1763"/>
      <c r="U4" s="1763"/>
      <c r="V4" s="1763"/>
      <c r="W4" s="1763"/>
      <c r="X4" s="1763"/>
      <c r="Y4" s="1763"/>
      <c r="Z4" s="1763"/>
      <c r="AA4" s="1763"/>
      <c r="AB4" s="1763"/>
      <c r="AC4" s="1763"/>
      <c r="AD4" s="1764"/>
    </row>
    <row r="5" spans="2:34" s="145" customFormat="1" ht="42.75" customHeight="1" thickBot="1" x14ac:dyDescent="0.25"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Z5" s="1792" t="s">
        <v>438</v>
      </c>
      <c r="AA5" s="1792"/>
      <c r="AB5" s="1792"/>
      <c r="AC5" s="1792"/>
    </row>
    <row r="6" spans="2:34" s="145" customFormat="1" ht="16.5" customHeight="1" thickBot="1" x14ac:dyDescent="0.35">
      <c r="B6" s="1748" t="s">
        <v>667</v>
      </c>
      <c r="C6" s="1749"/>
      <c r="D6" s="1749"/>
      <c r="E6" s="1749"/>
      <c r="F6" s="1749"/>
      <c r="G6" s="1749"/>
      <c r="H6" s="1749"/>
      <c r="I6" s="1749"/>
      <c r="J6" s="1749"/>
      <c r="K6" s="1749"/>
      <c r="L6" s="1749"/>
      <c r="M6" s="1749"/>
      <c r="N6" s="1749"/>
      <c r="O6" s="1749"/>
      <c r="P6" s="1749"/>
      <c r="Q6" s="1749"/>
      <c r="R6" s="1749"/>
      <c r="S6" s="1749"/>
      <c r="T6" s="1749"/>
      <c r="U6" s="1749"/>
      <c r="V6" s="1749"/>
      <c r="W6" s="1749"/>
      <c r="X6" s="1749"/>
      <c r="Y6" s="1749"/>
      <c r="Z6" s="1749"/>
      <c r="AA6" s="1749"/>
      <c r="AB6" s="1749"/>
      <c r="AC6" s="1749"/>
      <c r="AD6" s="1750"/>
    </row>
    <row r="9" spans="2:34" ht="15.75" customHeight="1" x14ac:dyDescent="0.2"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</row>
    <row r="10" spans="2:34" ht="15.75" customHeight="1" x14ac:dyDescent="0.2"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AE10" s="1752"/>
      <c r="AF10" s="1752"/>
      <c r="AG10" s="1752"/>
      <c r="AH10" s="1752"/>
    </row>
    <row r="11" spans="2:34" ht="15.75" customHeight="1" x14ac:dyDescent="0.2"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</row>
    <row r="12" spans="2:34" ht="15.75" customHeight="1" x14ac:dyDescent="0.2"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</row>
    <row r="13" spans="2:34" ht="15.75" customHeight="1" x14ac:dyDescent="0.2"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</row>
    <row r="14" spans="2:34" ht="15.75" customHeight="1" x14ac:dyDescent="0.2"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</row>
    <row r="15" spans="2:34" ht="15.75" customHeight="1" x14ac:dyDescent="0.2"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</row>
    <row r="16" spans="2:34" ht="15.75" customHeight="1" x14ac:dyDescent="0.2"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</row>
    <row r="17" spans="2:30" ht="15.75" customHeight="1" x14ac:dyDescent="0.2"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</row>
    <row r="18" spans="2:30" ht="15.75" customHeight="1" x14ac:dyDescent="0.2"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</row>
    <row r="19" spans="2:30" ht="15.75" customHeight="1" x14ac:dyDescent="0.2">
      <c r="B19" s="1751" t="s">
        <v>936</v>
      </c>
      <c r="C19" s="1751"/>
      <c r="D19" s="1751"/>
      <c r="E19" s="1751"/>
      <c r="F19" s="1751"/>
      <c r="G19" s="1751"/>
      <c r="H19" s="1751"/>
      <c r="I19" s="1751"/>
      <c r="J19" s="1751"/>
      <c r="K19" s="1751"/>
      <c r="L19" s="1751"/>
      <c r="M19" s="1751"/>
      <c r="N19" s="1751"/>
      <c r="O19" s="1751"/>
      <c r="P19" s="1751"/>
      <c r="Q19" s="1751"/>
      <c r="R19" s="1751"/>
      <c r="S19" s="1751"/>
      <c r="T19" s="1751"/>
      <c r="U19" s="1751"/>
      <c r="V19" s="1751"/>
      <c r="W19" s="1751"/>
      <c r="X19" s="1751"/>
      <c r="Y19" s="1751"/>
      <c r="Z19" s="1751"/>
      <c r="AA19" s="1751"/>
      <c r="AB19" s="1751"/>
      <c r="AC19" s="1751"/>
      <c r="AD19" s="1751"/>
    </row>
    <row r="20" spans="2:30" ht="15.75" customHeight="1" x14ac:dyDescent="0.2">
      <c r="W20" s="149"/>
      <c r="X20" s="149"/>
      <c r="Y20" s="149"/>
    </row>
    <row r="21" spans="2:30" s="259" customFormat="1" ht="15.75" customHeight="1" x14ac:dyDescent="0.2">
      <c r="B21" s="1790" t="s">
        <v>447</v>
      </c>
      <c r="C21" s="1791"/>
      <c r="D21" s="1791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1791"/>
      <c r="Y21" s="1791"/>
      <c r="Z21" s="1791"/>
      <c r="AA21" s="1791"/>
      <c r="AB21" s="1791"/>
      <c r="AC21" s="1791"/>
      <c r="AD21" s="1791"/>
    </row>
    <row r="22" spans="2:30" s="259" customFormat="1" ht="15.75" customHeight="1" x14ac:dyDescent="0.2">
      <c r="B22" s="319"/>
      <c r="C22" s="320">
        <v>0.5</v>
      </c>
      <c r="D22" s="320">
        <v>0.6</v>
      </c>
      <c r="E22" s="320">
        <v>0.7</v>
      </c>
      <c r="F22" s="320">
        <v>0.8</v>
      </c>
      <c r="G22" s="320">
        <v>0.9</v>
      </c>
      <c r="H22" s="321">
        <v>1</v>
      </c>
      <c r="I22" s="320">
        <v>1.1000000000000001</v>
      </c>
      <c r="J22" s="320">
        <v>1.2</v>
      </c>
      <c r="K22" s="320">
        <v>1.3</v>
      </c>
      <c r="L22" s="320">
        <v>1.4</v>
      </c>
      <c r="M22" s="320">
        <v>1.5</v>
      </c>
      <c r="N22" s="320">
        <v>1.6</v>
      </c>
      <c r="O22" s="320">
        <v>1.7</v>
      </c>
      <c r="P22" s="320">
        <v>1.8</v>
      </c>
      <c r="Q22" s="320">
        <v>1.9</v>
      </c>
      <c r="R22" s="320">
        <v>2</v>
      </c>
      <c r="S22" s="320">
        <v>2.1</v>
      </c>
      <c r="T22" s="320">
        <v>2.2000000000000002</v>
      </c>
      <c r="U22" s="320">
        <v>2.2999999999999998</v>
      </c>
      <c r="V22" s="320">
        <v>2.4</v>
      </c>
      <c r="W22" s="320">
        <v>2.5</v>
      </c>
      <c r="X22" s="320">
        <v>2.6</v>
      </c>
      <c r="Y22" s="320">
        <v>2.7</v>
      </c>
      <c r="Z22" s="320">
        <v>2.8</v>
      </c>
      <c r="AA22" s="320">
        <v>2.9</v>
      </c>
      <c r="AB22" s="320">
        <v>3</v>
      </c>
      <c r="AC22" s="320">
        <v>3.1</v>
      </c>
      <c r="AD22" s="320">
        <v>3.2</v>
      </c>
    </row>
    <row r="23" spans="2:30" s="259" customFormat="1" ht="15.75" customHeight="1" x14ac:dyDescent="0.2">
      <c r="B23" s="321">
        <v>1.1000000000000001</v>
      </c>
      <c r="C23" s="353">
        <v>84.31</v>
      </c>
      <c r="D23" s="353">
        <v>90.49</v>
      </c>
      <c r="E23" s="353">
        <v>99.21</v>
      </c>
      <c r="F23" s="353">
        <v>111.15</v>
      </c>
      <c r="G23" s="353">
        <v>117.39</v>
      </c>
      <c r="H23" s="353">
        <v>123.69</v>
      </c>
      <c r="I23" s="353">
        <v>130.01</v>
      </c>
      <c r="J23" s="353">
        <v>167.8</v>
      </c>
      <c r="K23" s="353">
        <v>182</v>
      </c>
      <c r="L23" s="353">
        <v>188.2</v>
      </c>
      <c r="M23" s="353">
        <v>194.27</v>
      </c>
      <c r="N23" s="353">
        <v>200.3</v>
      </c>
      <c r="O23" s="353">
        <v>206.34</v>
      </c>
      <c r="P23" s="353">
        <v>212.92</v>
      </c>
      <c r="Q23" s="353">
        <v>228.59</v>
      </c>
      <c r="R23" s="353">
        <v>234.8</v>
      </c>
      <c r="S23" s="353">
        <v>240.96</v>
      </c>
      <c r="T23" s="353">
        <v>247.15</v>
      </c>
      <c r="U23" s="353">
        <v>262.88</v>
      </c>
      <c r="V23" s="353">
        <v>269.06</v>
      </c>
      <c r="W23" s="353">
        <v>269.86</v>
      </c>
      <c r="X23" s="353">
        <v>275.92</v>
      </c>
      <c r="Y23" s="353">
        <v>281.99</v>
      </c>
      <c r="Z23" s="353">
        <v>288.04000000000002</v>
      </c>
      <c r="AA23" s="353">
        <v>294.12</v>
      </c>
      <c r="AB23" s="353">
        <v>309.54000000000002</v>
      </c>
      <c r="AC23" s="353">
        <v>315.58</v>
      </c>
      <c r="AD23" s="353">
        <v>321.66000000000003</v>
      </c>
    </row>
    <row r="24" spans="2:30" s="259" customFormat="1" ht="15.75" customHeight="1" x14ac:dyDescent="0.2">
      <c r="B24" s="321">
        <v>1.3</v>
      </c>
      <c r="C24" s="353">
        <v>91.34</v>
      </c>
      <c r="D24" s="353">
        <v>97.51</v>
      </c>
      <c r="E24" s="353">
        <v>106.24</v>
      </c>
      <c r="F24" s="353">
        <v>118.18</v>
      </c>
      <c r="G24" s="353">
        <v>124.41</v>
      </c>
      <c r="H24" s="353">
        <v>130.71</v>
      </c>
      <c r="I24" s="353">
        <v>137.02000000000001</v>
      </c>
      <c r="J24" s="353">
        <v>180.89</v>
      </c>
      <c r="K24" s="353">
        <v>195.1</v>
      </c>
      <c r="L24" s="353">
        <v>201.3</v>
      </c>
      <c r="M24" s="353">
        <v>207.37</v>
      </c>
      <c r="N24" s="353">
        <v>213.4</v>
      </c>
      <c r="O24" s="353">
        <v>219.46</v>
      </c>
      <c r="P24" s="353">
        <v>226.01</v>
      </c>
      <c r="Q24" s="353">
        <v>241.7</v>
      </c>
      <c r="R24" s="353">
        <v>247.91</v>
      </c>
      <c r="S24" s="353">
        <v>254.06</v>
      </c>
      <c r="T24" s="353">
        <v>260.25</v>
      </c>
      <c r="U24" s="353">
        <v>275.97000000000003</v>
      </c>
      <c r="V24" s="353">
        <v>282.16000000000003</v>
      </c>
      <c r="W24" s="353">
        <v>282.69</v>
      </c>
      <c r="X24" s="353">
        <v>288.75</v>
      </c>
      <c r="Y24" s="353">
        <v>294.83999999999997</v>
      </c>
      <c r="Z24" s="353">
        <v>300.88</v>
      </c>
      <c r="AA24" s="353">
        <v>306.95999999999998</v>
      </c>
      <c r="AB24" s="353">
        <v>322.37</v>
      </c>
      <c r="AC24" s="353">
        <v>328.43</v>
      </c>
      <c r="AD24" s="353">
        <v>334.49</v>
      </c>
    </row>
    <row r="25" spans="2:30" s="259" customFormat="1" ht="15.75" customHeight="1" x14ac:dyDescent="0.2">
      <c r="B25" s="321">
        <v>1.5</v>
      </c>
      <c r="C25" s="353">
        <v>98.35</v>
      </c>
      <c r="D25" s="353">
        <v>104.54</v>
      </c>
      <c r="E25" s="353">
        <v>113.28</v>
      </c>
      <c r="F25" s="353">
        <v>125.19</v>
      </c>
      <c r="G25" s="353">
        <v>131.44</v>
      </c>
      <c r="H25" s="353">
        <v>137.74</v>
      </c>
      <c r="I25" s="353">
        <v>144.05000000000001</v>
      </c>
      <c r="J25" s="353">
        <v>194</v>
      </c>
      <c r="K25" s="353">
        <v>208.2</v>
      </c>
      <c r="L25" s="353">
        <v>214.41</v>
      </c>
      <c r="M25" s="353">
        <v>220.46</v>
      </c>
      <c r="N25" s="353">
        <v>226.5</v>
      </c>
      <c r="O25" s="353">
        <v>232.55</v>
      </c>
      <c r="P25" s="353">
        <v>239.1</v>
      </c>
      <c r="Q25" s="353">
        <v>254.8</v>
      </c>
      <c r="R25" s="353">
        <v>260.99</v>
      </c>
      <c r="S25" s="353">
        <v>267.18</v>
      </c>
      <c r="T25" s="353">
        <v>273.35000000000002</v>
      </c>
      <c r="U25" s="353">
        <v>289.08999999999997</v>
      </c>
      <c r="V25" s="353">
        <v>295.26</v>
      </c>
      <c r="W25" s="353">
        <v>295.52999999999997</v>
      </c>
      <c r="X25" s="353">
        <v>301.60000000000002</v>
      </c>
      <c r="Y25" s="353">
        <v>307.66000000000003</v>
      </c>
      <c r="Z25" s="353">
        <v>313.73</v>
      </c>
      <c r="AA25" s="353">
        <v>319.77999999999997</v>
      </c>
      <c r="AB25" s="353">
        <v>335.2</v>
      </c>
      <c r="AC25" s="353">
        <v>341.29</v>
      </c>
      <c r="AD25" s="353">
        <v>347.34</v>
      </c>
    </row>
    <row r="26" spans="2:30" s="259" customFormat="1" ht="15.75" customHeight="1" x14ac:dyDescent="0.2">
      <c r="B26" s="321">
        <v>1.7</v>
      </c>
      <c r="C26" s="353">
        <v>105.4</v>
      </c>
      <c r="D26" s="353">
        <v>111.56</v>
      </c>
      <c r="E26" s="353">
        <v>120.28</v>
      </c>
      <c r="F26" s="353">
        <v>132.22</v>
      </c>
      <c r="G26" s="353">
        <v>138.47</v>
      </c>
      <c r="H26" s="353">
        <v>144.77000000000001</v>
      </c>
      <c r="I26" s="353">
        <v>151.07</v>
      </c>
      <c r="J26" s="353">
        <v>207.09</v>
      </c>
      <c r="K26" s="353">
        <v>221.29</v>
      </c>
      <c r="L26" s="353">
        <v>227.51</v>
      </c>
      <c r="M26" s="353">
        <v>233.56</v>
      </c>
      <c r="N26" s="353">
        <v>239.59</v>
      </c>
      <c r="O26" s="353">
        <v>245.65</v>
      </c>
      <c r="P26" s="353">
        <v>252.21</v>
      </c>
      <c r="Q26" s="353">
        <v>267.89999999999998</v>
      </c>
      <c r="R26" s="353">
        <v>274.08999999999997</v>
      </c>
      <c r="S26" s="353">
        <v>280.29000000000002</v>
      </c>
      <c r="T26" s="353">
        <v>286.45</v>
      </c>
      <c r="U26" s="353">
        <v>302.2</v>
      </c>
      <c r="V26" s="353">
        <v>308.35000000000002</v>
      </c>
      <c r="W26" s="353">
        <v>308.39999999999998</v>
      </c>
      <c r="X26" s="353">
        <v>314.45999999999998</v>
      </c>
      <c r="Y26" s="353">
        <v>320.52</v>
      </c>
      <c r="Z26" s="353">
        <v>326.58999999999997</v>
      </c>
      <c r="AA26" s="353">
        <v>332.65</v>
      </c>
      <c r="AB26" s="353">
        <v>348.06</v>
      </c>
      <c r="AC26" s="353">
        <v>354.12</v>
      </c>
      <c r="AD26" s="353">
        <v>360.18</v>
      </c>
    </row>
    <row r="27" spans="2:30" s="259" customFormat="1" ht="15.75" customHeight="1" x14ac:dyDescent="0.2">
      <c r="B27" s="321">
        <v>1.9</v>
      </c>
      <c r="C27" s="353">
        <v>110.26</v>
      </c>
      <c r="D27" s="353">
        <v>116.31</v>
      </c>
      <c r="E27" s="353">
        <v>124.87</v>
      </c>
      <c r="F27" s="353">
        <v>136.57</v>
      </c>
      <c r="G27" s="353">
        <v>142.68</v>
      </c>
      <c r="H27" s="353">
        <v>148.88</v>
      </c>
      <c r="I27" s="353">
        <v>155.06</v>
      </c>
      <c r="J27" s="353">
        <v>215.88</v>
      </c>
      <c r="K27" s="353">
        <v>229.78</v>
      </c>
      <c r="L27" s="353">
        <v>235.89</v>
      </c>
      <c r="M27" s="353">
        <v>241.83</v>
      </c>
      <c r="N27" s="353">
        <v>247.76</v>
      </c>
      <c r="O27" s="353">
        <v>253.69</v>
      </c>
      <c r="P27" s="353">
        <v>260.11</v>
      </c>
      <c r="Q27" s="353">
        <v>275.48</v>
      </c>
      <c r="R27" s="353">
        <v>281.55</v>
      </c>
      <c r="S27" s="353">
        <v>287.61</v>
      </c>
      <c r="T27" s="353">
        <v>293.68</v>
      </c>
      <c r="U27" s="353">
        <v>309.10000000000002</v>
      </c>
      <c r="V27" s="353">
        <v>315.17</v>
      </c>
      <c r="W27" s="353">
        <v>321.24</v>
      </c>
      <c r="X27" s="353">
        <v>327.29000000000002</v>
      </c>
      <c r="Y27" s="353">
        <v>333.36</v>
      </c>
      <c r="Z27" s="353">
        <v>339.41</v>
      </c>
      <c r="AA27" s="353">
        <v>345.48</v>
      </c>
      <c r="AB27" s="353">
        <v>360.9</v>
      </c>
      <c r="AC27" s="353">
        <v>366.97</v>
      </c>
      <c r="AD27" s="353">
        <v>373.03</v>
      </c>
    </row>
    <row r="28" spans="2:30" s="259" customFormat="1" ht="15.75" customHeight="1" x14ac:dyDescent="0.2">
      <c r="B28" s="321">
        <v>2.1</v>
      </c>
      <c r="C28" s="353">
        <v>117.2</v>
      </c>
      <c r="D28" s="353">
        <v>123.2</v>
      </c>
      <c r="E28" s="353">
        <v>131.76</v>
      </c>
      <c r="F28" s="353">
        <v>143.47999999999999</v>
      </c>
      <c r="G28" s="353">
        <v>149.59</v>
      </c>
      <c r="H28" s="353">
        <v>155.76</v>
      </c>
      <c r="I28" s="353">
        <v>161.94</v>
      </c>
      <c r="J28" s="353">
        <v>228.72</v>
      </c>
      <c r="K28" s="353">
        <v>242.64</v>
      </c>
      <c r="L28" s="353">
        <v>248.74</v>
      </c>
      <c r="M28" s="353">
        <v>254.66</v>
      </c>
      <c r="N28" s="353">
        <v>260.58999999999997</v>
      </c>
      <c r="O28" s="353">
        <v>266.52999999999997</v>
      </c>
      <c r="P28" s="353">
        <v>272.97000000000003</v>
      </c>
      <c r="Q28" s="353">
        <v>288.35000000000002</v>
      </c>
      <c r="R28" s="353">
        <v>294.39999999999998</v>
      </c>
      <c r="S28" s="353">
        <v>300.48</v>
      </c>
      <c r="T28" s="353">
        <v>306.52999999999997</v>
      </c>
      <c r="U28" s="353">
        <v>321.94</v>
      </c>
      <c r="V28" s="353">
        <v>328.02</v>
      </c>
      <c r="W28" s="353">
        <v>334.08</v>
      </c>
      <c r="X28" s="353">
        <v>340.14</v>
      </c>
      <c r="Y28" s="353">
        <v>346.2</v>
      </c>
      <c r="Z28" s="353">
        <v>352.27</v>
      </c>
      <c r="AA28" s="353">
        <v>358.33</v>
      </c>
      <c r="AB28" s="353">
        <v>373.75</v>
      </c>
      <c r="AC28" s="353">
        <v>379.81</v>
      </c>
      <c r="AD28" s="353">
        <v>385.87</v>
      </c>
    </row>
    <row r="29" spans="2:30" s="259" customFormat="1" ht="15.75" customHeight="1" x14ac:dyDescent="0.2">
      <c r="B29" s="321">
        <v>2.2999999999999998</v>
      </c>
      <c r="C29" s="353">
        <v>124.09</v>
      </c>
      <c r="D29" s="353">
        <v>130.07</v>
      </c>
      <c r="E29" s="353">
        <v>138.65</v>
      </c>
      <c r="F29" s="353">
        <v>150.35</v>
      </c>
      <c r="G29" s="353">
        <v>156.47999999999999</v>
      </c>
      <c r="H29" s="353">
        <v>162.65</v>
      </c>
      <c r="I29" s="353">
        <v>168.84</v>
      </c>
      <c r="J29" s="353">
        <v>241.57</v>
      </c>
      <c r="K29" s="353">
        <v>255.48</v>
      </c>
      <c r="L29" s="353">
        <v>261.58</v>
      </c>
      <c r="M29" s="353">
        <v>267.51</v>
      </c>
      <c r="N29" s="353">
        <v>273.43</v>
      </c>
      <c r="O29" s="353">
        <v>279.36</v>
      </c>
      <c r="P29" s="353">
        <v>285.79000000000002</v>
      </c>
      <c r="Q29" s="353">
        <v>301.17</v>
      </c>
      <c r="R29" s="353">
        <v>307.25</v>
      </c>
      <c r="S29" s="353">
        <v>313.31</v>
      </c>
      <c r="T29" s="353">
        <v>319.37</v>
      </c>
      <c r="U29" s="353">
        <v>334.78</v>
      </c>
      <c r="V29" s="353">
        <v>340.85</v>
      </c>
      <c r="W29" s="353">
        <v>346.9</v>
      </c>
      <c r="X29" s="353">
        <v>352.97</v>
      </c>
      <c r="Y29" s="353">
        <v>359.04</v>
      </c>
      <c r="Z29" s="353">
        <v>365.09</v>
      </c>
      <c r="AA29" s="353">
        <v>371.16</v>
      </c>
      <c r="AB29" s="353">
        <v>386.59</v>
      </c>
      <c r="AC29" s="353">
        <v>392.66</v>
      </c>
      <c r="AD29" s="353">
        <v>398.71</v>
      </c>
    </row>
    <row r="30" spans="2:30" s="259" customFormat="1" ht="15.75" customHeight="1" x14ac:dyDescent="0.2">
      <c r="B30" s="321">
        <v>2.5</v>
      </c>
      <c r="C30" s="353">
        <v>130.97999999999999</v>
      </c>
      <c r="D30" s="353">
        <v>136.99</v>
      </c>
      <c r="E30" s="353">
        <v>145.54</v>
      </c>
      <c r="F30" s="353">
        <v>157.25</v>
      </c>
      <c r="G30" s="353">
        <v>163.36000000000001</v>
      </c>
      <c r="H30" s="353">
        <v>169.55</v>
      </c>
      <c r="I30" s="353">
        <v>175.73</v>
      </c>
      <c r="J30" s="353">
        <v>254.42</v>
      </c>
      <c r="K30" s="353">
        <v>268.32</v>
      </c>
      <c r="L30" s="353">
        <v>274.41000000000003</v>
      </c>
      <c r="M30" s="353">
        <v>280.36</v>
      </c>
      <c r="N30" s="353">
        <v>286.27</v>
      </c>
      <c r="O30" s="353">
        <v>292.20999999999998</v>
      </c>
      <c r="P30" s="353">
        <v>298.64</v>
      </c>
      <c r="Q30" s="353">
        <v>314.01</v>
      </c>
      <c r="R30" s="353">
        <v>320.08999999999997</v>
      </c>
      <c r="S30" s="353">
        <v>326.14999999999998</v>
      </c>
      <c r="T30" s="353">
        <v>332.21</v>
      </c>
      <c r="U30" s="353">
        <v>347.63</v>
      </c>
      <c r="V30" s="353">
        <v>353.7</v>
      </c>
      <c r="W30" s="353">
        <v>359.78</v>
      </c>
      <c r="X30" s="353">
        <v>365.82</v>
      </c>
      <c r="Y30" s="353">
        <v>371.9</v>
      </c>
      <c r="Z30" s="353">
        <v>377.96</v>
      </c>
      <c r="AA30" s="353">
        <v>384.02</v>
      </c>
      <c r="AB30" s="353">
        <v>399.43</v>
      </c>
      <c r="AC30" s="353">
        <v>405.49</v>
      </c>
      <c r="AD30" s="353">
        <v>411.56</v>
      </c>
    </row>
    <row r="31" spans="2:30" s="259" customFormat="1" ht="15.75" customHeight="1" x14ac:dyDescent="0.2">
      <c r="B31" s="321">
        <v>2.7</v>
      </c>
      <c r="C31" s="353">
        <v>135.16</v>
      </c>
      <c r="D31" s="353">
        <v>141.05000000000001</v>
      </c>
      <c r="E31" s="353">
        <v>149.44999999999999</v>
      </c>
      <c r="F31" s="353">
        <v>160.91</v>
      </c>
      <c r="G31" s="353">
        <v>166.93</v>
      </c>
      <c r="H31" s="353">
        <v>172.98</v>
      </c>
      <c r="I31" s="353">
        <v>179.05</v>
      </c>
      <c r="J31" s="353">
        <v>261.91000000000003</v>
      </c>
      <c r="K31" s="353">
        <v>275.56</v>
      </c>
      <c r="L31" s="353">
        <v>281.52</v>
      </c>
      <c r="M31" s="353">
        <v>287.33</v>
      </c>
      <c r="N31" s="353">
        <v>293.14</v>
      </c>
      <c r="O31" s="353">
        <v>298.95999999999998</v>
      </c>
      <c r="P31" s="353">
        <v>305.24</v>
      </c>
      <c r="Q31" s="353">
        <v>320.32</v>
      </c>
      <c r="R31" s="353">
        <v>326.26</v>
      </c>
      <c r="S31" s="353">
        <v>332.21</v>
      </c>
      <c r="T31" s="353">
        <v>338.14</v>
      </c>
      <c r="U31" s="353">
        <v>353.28</v>
      </c>
      <c r="V31" s="353">
        <v>359.22</v>
      </c>
      <c r="W31" s="353">
        <v>365.15</v>
      </c>
      <c r="X31" s="353">
        <v>371.11</v>
      </c>
      <c r="Y31" s="353">
        <v>377.04</v>
      </c>
      <c r="Z31" s="353">
        <v>382.97</v>
      </c>
      <c r="AA31" s="353">
        <v>388.92</v>
      </c>
      <c r="AB31" s="353">
        <v>404.02</v>
      </c>
      <c r="AC31" s="353">
        <v>409.98</v>
      </c>
      <c r="AD31" s="353">
        <v>415.93</v>
      </c>
    </row>
    <row r="32" spans="2:30" s="259" customFormat="1" ht="15.75" customHeight="1" x14ac:dyDescent="0.2">
      <c r="B32" s="321">
        <v>2.9</v>
      </c>
      <c r="C32" s="353">
        <v>141.94</v>
      </c>
      <c r="D32" s="353">
        <v>147.81</v>
      </c>
      <c r="E32" s="353">
        <v>156.21</v>
      </c>
      <c r="F32" s="353">
        <v>167.67</v>
      </c>
      <c r="G32" s="353">
        <v>173.67</v>
      </c>
      <c r="H32" s="353">
        <v>179.74</v>
      </c>
      <c r="I32" s="353">
        <v>185.81</v>
      </c>
      <c r="J32" s="353">
        <v>274.51</v>
      </c>
      <c r="K32" s="353">
        <v>288.13</v>
      </c>
      <c r="L32" s="353">
        <v>294.12</v>
      </c>
      <c r="M32" s="353">
        <v>299.93</v>
      </c>
      <c r="N32" s="353">
        <v>305.73</v>
      </c>
      <c r="O32" s="353">
        <v>311.52999999999997</v>
      </c>
      <c r="P32" s="353">
        <v>317.83999999999997</v>
      </c>
      <c r="Q32" s="353">
        <v>332.93</v>
      </c>
      <c r="R32" s="353">
        <v>338.87</v>
      </c>
      <c r="S32" s="353">
        <v>344.8</v>
      </c>
      <c r="T32" s="353">
        <v>350.76</v>
      </c>
      <c r="U32" s="353">
        <v>365.84</v>
      </c>
      <c r="V32" s="353">
        <v>371.8</v>
      </c>
      <c r="W32" s="353">
        <v>377.74</v>
      </c>
      <c r="X32" s="353">
        <v>383.67</v>
      </c>
      <c r="Y32" s="353">
        <v>389.62</v>
      </c>
      <c r="Z32" s="353">
        <v>395.58</v>
      </c>
      <c r="AA32" s="353">
        <v>401.51</v>
      </c>
      <c r="AB32" s="353">
        <v>416.63</v>
      </c>
      <c r="AC32" s="353">
        <v>422.58</v>
      </c>
      <c r="AD32" s="353">
        <v>428.49</v>
      </c>
    </row>
    <row r="33" spans="2:30" s="259" customFormat="1" ht="15.75" customHeight="1" x14ac:dyDescent="0.2">
      <c r="B33" s="321">
        <v>3.1</v>
      </c>
      <c r="C33" s="353">
        <v>148.71</v>
      </c>
      <c r="D33" s="353">
        <v>154.69999999999999</v>
      </c>
      <c r="E33" s="353">
        <v>163.09</v>
      </c>
      <c r="F33" s="353">
        <v>174.55</v>
      </c>
      <c r="G33" s="353">
        <v>180.57</v>
      </c>
      <c r="H33" s="353">
        <v>186.62</v>
      </c>
      <c r="I33" s="353">
        <v>192.7</v>
      </c>
      <c r="J33" s="353">
        <v>287.10000000000002</v>
      </c>
      <c r="K33" s="353">
        <v>300.72000000000003</v>
      </c>
      <c r="L33" s="353">
        <v>306.68</v>
      </c>
      <c r="M33" s="353">
        <v>312.5</v>
      </c>
      <c r="N33" s="353">
        <v>318.31</v>
      </c>
      <c r="O33" s="353">
        <v>324.12</v>
      </c>
      <c r="P33" s="353">
        <v>330.44</v>
      </c>
      <c r="Q33" s="353">
        <v>345.5</v>
      </c>
      <c r="R33" s="353">
        <v>351.44</v>
      </c>
      <c r="S33" s="353">
        <v>357.39</v>
      </c>
      <c r="T33" s="353">
        <v>363.33</v>
      </c>
      <c r="U33" s="353">
        <v>378.44</v>
      </c>
      <c r="V33" s="353">
        <v>384.39</v>
      </c>
      <c r="W33" s="353">
        <v>390.31</v>
      </c>
      <c r="X33" s="353">
        <v>396.27</v>
      </c>
      <c r="Y33" s="353">
        <v>402.21</v>
      </c>
      <c r="Z33" s="353">
        <v>408.14</v>
      </c>
      <c r="AA33" s="353">
        <v>414.1</v>
      </c>
      <c r="AB33" s="353">
        <v>429.19</v>
      </c>
      <c r="AC33" s="353">
        <v>435.14</v>
      </c>
      <c r="AD33" s="353">
        <v>441.09</v>
      </c>
    </row>
    <row r="34" spans="2:30" s="259" customFormat="1" ht="15.75" customHeight="1" x14ac:dyDescent="0.2">
      <c r="B34" s="345"/>
      <c r="C34" s="345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31"/>
      <c r="X34" s="331"/>
      <c r="Y34" s="331"/>
      <c r="Z34" s="331"/>
      <c r="AA34" s="331"/>
      <c r="AB34" s="331"/>
      <c r="AC34" s="331"/>
      <c r="AD34" s="331"/>
    </row>
    <row r="35" spans="2:30" s="272" customFormat="1" ht="15.75" customHeight="1" x14ac:dyDescent="0.2">
      <c r="B35" s="1790" t="s">
        <v>448</v>
      </c>
      <c r="C35" s="1791"/>
      <c r="D35" s="1791"/>
      <c r="E35" s="1791"/>
      <c r="F35" s="1791"/>
      <c r="G35" s="1791"/>
      <c r="H35" s="1791"/>
      <c r="I35" s="1791"/>
      <c r="J35" s="1791"/>
      <c r="K35" s="1791"/>
      <c r="L35" s="1791"/>
      <c r="M35" s="1791"/>
      <c r="N35" s="1791"/>
      <c r="O35" s="1791"/>
      <c r="P35" s="1791"/>
      <c r="Q35" s="1791"/>
      <c r="R35" s="1791"/>
      <c r="S35" s="1791"/>
      <c r="T35" s="1791"/>
      <c r="U35" s="1791"/>
      <c r="V35" s="1791"/>
      <c r="W35" s="1791"/>
      <c r="X35" s="1791"/>
      <c r="Y35" s="1791"/>
      <c r="Z35" s="1791"/>
      <c r="AA35" s="1791"/>
      <c r="AB35" s="1791"/>
      <c r="AC35" s="1791"/>
      <c r="AD35" s="1791"/>
    </row>
    <row r="36" spans="2:30" s="272" customFormat="1" ht="15.75" customHeight="1" x14ac:dyDescent="0.2">
      <c r="B36" s="319"/>
      <c r="C36" s="320">
        <v>0.5</v>
      </c>
      <c r="D36" s="320">
        <v>0.6</v>
      </c>
      <c r="E36" s="320">
        <v>0.7</v>
      </c>
      <c r="F36" s="320">
        <v>0.8</v>
      </c>
      <c r="G36" s="320">
        <v>0.9</v>
      </c>
      <c r="H36" s="321">
        <v>1</v>
      </c>
      <c r="I36" s="320">
        <v>1.1000000000000001</v>
      </c>
      <c r="J36" s="320">
        <v>1.2</v>
      </c>
      <c r="K36" s="320">
        <v>1.3</v>
      </c>
      <c r="L36" s="320">
        <v>1.4</v>
      </c>
      <c r="M36" s="320">
        <v>1.5</v>
      </c>
      <c r="N36" s="320">
        <v>1.6</v>
      </c>
      <c r="O36" s="320">
        <v>1.7</v>
      </c>
      <c r="P36" s="320">
        <v>1.8</v>
      </c>
      <c r="Q36" s="320">
        <v>1.9</v>
      </c>
      <c r="R36" s="320">
        <v>2</v>
      </c>
      <c r="S36" s="320">
        <v>2.1</v>
      </c>
      <c r="T36" s="320">
        <v>2.2000000000000002</v>
      </c>
      <c r="U36" s="320">
        <v>2.2999999999999998</v>
      </c>
      <c r="V36" s="320">
        <v>2.4</v>
      </c>
      <c r="W36" s="320">
        <v>2.5</v>
      </c>
      <c r="X36" s="320">
        <v>2.6</v>
      </c>
      <c r="Y36" s="320">
        <v>2.7</v>
      </c>
      <c r="Z36" s="320">
        <v>2.8</v>
      </c>
      <c r="AA36" s="320">
        <v>2.9</v>
      </c>
      <c r="AB36" s="320">
        <v>3</v>
      </c>
      <c r="AC36" s="320">
        <v>3.1</v>
      </c>
      <c r="AD36" s="320">
        <v>3.2</v>
      </c>
    </row>
    <row r="37" spans="2:30" s="272" customFormat="1" ht="15.75" customHeight="1" x14ac:dyDescent="0.2">
      <c r="B37" s="321">
        <v>1.1000000000000001</v>
      </c>
      <c r="C37" s="353">
        <v>101.5</v>
      </c>
      <c r="D37" s="353">
        <v>107.75</v>
      </c>
      <c r="E37" s="353">
        <v>116.46</v>
      </c>
      <c r="F37" s="353">
        <v>128.4</v>
      </c>
      <c r="G37" s="353">
        <v>134.63</v>
      </c>
      <c r="H37" s="353">
        <v>140.94</v>
      </c>
      <c r="I37" s="353">
        <v>147.24</v>
      </c>
      <c r="J37" s="353">
        <v>150.56</v>
      </c>
      <c r="K37" s="353">
        <v>164.75</v>
      </c>
      <c r="L37" s="353">
        <v>170.98</v>
      </c>
      <c r="M37" s="353">
        <v>177.02</v>
      </c>
      <c r="N37" s="353">
        <v>234.04</v>
      </c>
      <c r="O37" s="353">
        <v>240.09</v>
      </c>
      <c r="P37" s="353">
        <v>246.64</v>
      </c>
      <c r="Q37" s="353">
        <v>262.33999999999997</v>
      </c>
      <c r="R37" s="353">
        <v>268.52999999999997</v>
      </c>
      <c r="S37" s="353">
        <v>274.72000000000003</v>
      </c>
      <c r="T37" s="353">
        <v>280.88</v>
      </c>
      <c r="U37" s="353">
        <v>296.63</v>
      </c>
      <c r="V37" s="353">
        <v>302.79000000000002</v>
      </c>
      <c r="W37" s="353">
        <v>302.93</v>
      </c>
      <c r="X37" s="353">
        <v>308.99</v>
      </c>
      <c r="Y37" s="353">
        <v>315.05</v>
      </c>
      <c r="Z37" s="353">
        <v>321.12</v>
      </c>
      <c r="AA37" s="353">
        <v>327.18</v>
      </c>
      <c r="AB37" s="353">
        <v>342.6</v>
      </c>
      <c r="AC37" s="353">
        <v>348.66</v>
      </c>
      <c r="AD37" s="353">
        <v>354.72</v>
      </c>
    </row>
    <row r="38" spans="2:30" s="272" customFormat="1" ht="15.75" customHeight="1" x14ac:dyDescent="0.2">
      <c r="B38" s="321">
        <v>1.3</v>
      </c>
      <c r="C38" s="353">
        <v>111.67</v>
      </c>
      <c r="D38" s="353">
        <v>117.89</v>
      </c>
      <c r="E38" s="353">
        <v>126.62</v>
      </c>
      <c r="F38" s="353">
        <v>138.55000000000001</v>
      </c>
      <c r="G38" s="353">
        <v>144.79</v>
      </c>
      <c r="H38" s="353">
        <v>151.09</v>
      </c>
      <c r="I38" s="353">
        <v>157.4</v>
      </c>
      <c r="J38" s="353">
        <v>160.52000000000001</v>
      </c>
      <c r="K38" s="353">
        <v>174.71</v>
      </c>
      <c r="L38" s="353">
        <v>180.94</v>
      </c>
      <c r="M38" s="353">
        <v>186.98</v>
      </c>
      <c r="N38" s="353">
        <v>253.25</v>
      </c>
      <c r="O38" s="353">
        <v>259.33</v>
      </c>
      <c r="P38" s="353">
        <v>265.88</v>
      </c>
      <c r="Q38" s="353">
        <v>281.58</v>
      </c>
      <c r="R38" s="353">
        <v>287.74</v>
      </c>
      <c r="S38" s="353">
        <v>293.95</v>
      </c>
      <c r="T38" s="353">
        <v>300.12</v>
      </c>
      <c r="U38" s="353">
        <v>315.85000000000002</v>
      </c>
      <c r="V38" s="353">
        <v>322.04000000000002</v>
      </c>
      <c r="W38" s="353">
        <v>321.77999999999997</v>
      </c>
      <c r="X38" s="353">
        <v>327.84</v>
      </c>
      <c r="Y38" s="353">
        <v>333.91</v>
      </c>
      <c r="Z38" s="353">
        <v>339.98</v>
      </c>
      <c r="AA38" s="353">
        <v>346.04</v>
      </c>
      <c r="AB38" s="353">
        <v>361.45</v>
      </c>
      <c r="AC38" s="353">
        <v>367.51</v>
      </c>
      <c r="AD38" s="353">
        <v>373.58</v>
      </c>
    </row>
    <row r="39" spans="2:30" s="272" customFormat="1" ht="15.75" customHeight="1" x14ac:dyDescent="0.2">
      <c r="B39" s="321">
        <v>1.5</v>
      </c>
      <c r="C39" s="353">
        <v>121.82</v>
      </c>
      <c r="D39" s="353">
        <v>128.06</v>
      </c>
      <c r="E39" s="353">
        <v>136.79</v>
      </c>
      <c r="F39" s="353">
        <v>148.72</v>
      </c>
      <c r="G39" s="353">
        <v>154.94999999999999</v>
      </c>
      <c r="H39" s="353">
        <v>161.26</v>
      </c>
      <c r="I39" s="353">
        <v>167.58</v>
      </c>
      <c r="J39" s="353">
        <v>170.48</v>
      </c>
      <c r="K39" s="353">
        <v>184.68</v>
      </c>
      <c r="L39" s="353">
        <v>190.9</v>
      </c>
      <c r="M39" s="353">
        <v>196.94</v>
      </c>
      <c r="N39" s="353">
        <v>272.5</v>
      </c>
      <c r="O39" s="353">
        <v>278.55</v>
      </c>
      <c r="P39" s="353">
        <v>285.12</v>
      </c>
      <c r="Q39" s="353">
        <v>300.81</v>
      </c>
      <c r="R39" s="353">
        <v>306.99</v>
      </c>
      <c r="S39" s="353">
        <v>313.17</v>
      </c>
      <c r="T39" s="353">
        <v>319.37</v>
      </c>
      <c r="U39" s="353">
        <v>335.09</v>
      </c>
      <c r="V39" s="353">
        <v>341.28</v>
      </c>
      <c r="W39" s="353">
        <v>340.65</v>
      </c>
      <c r="X39" s="353">
        <v>346.71</v>
      </c>
      <c r="Y39" s="353">
        <v>352.78</v>
      </c>
      <c r="Z39" s="353">
        <v>358.84</v>
      </c>
      <c r="AA39" s="353">
        <v>364.9</v>
      </c>
      <c r="AB39" s="353">
        <v>380.31</v>
      </c>
      <c r="AC39" s="353">
        <v>386.38</v>
      </c>
      <c r="AD39" s="353">
        <v>392.43</v>
      </c>
    </row>
    <row r="40" spans="2:30" s="259" customFormat="1" ht="15.75" customHeight="1" x14ac:dyDescent="0.2">
      <c r="B40" s="321">
        <v>1.7</v>
      </c>
      <c r="C40" s="353">
        <v>132</v>
      </c>
      <c r="D40" s="353">
        <v>138.22</v>
      </c>
      <c r="E40" s="353">
        <v>146.96</v>
      </c>
      <c r="F40" s="353">
        <v>158.88</v>
      </c>
      <c r="G40" s="353">
        <v>165.13</v>
      </c>
      <c r="H40" s="353">
        <v>171.42</v>
      </c>
      <c r="I40" s="353">
        <v>177.74</v>
      </c>
      <c r="J40" s="353">
        <v>180.46</v>
      </c>
      <c r="K40" s="353">
        <v>194.65</v>
      </c>
      <c r="L40" s="353">
        <v>200.88</v>
      </c>
      <c r="M40" s="353">
        <v>206.92</v>
      </c>
      <c r="N40" s="353">
        <v>291.75</v>
      </c>
      <c r="O40" s="353">
        <v>297.79000000000002</v>
      </c>
      <c r="P40" s="353">
        <v>304.35000000000002</v>
      </c>
      <c r="Q40" s="353">
        <v>320.05</v>
      </c>
      <c r="R40" s="353">
        <v>326.23</v>
      </c>
      <c r="S40" s="353">
        <v>332.41</v>
      </c>
      <c r="T40" s="353">
        <v>338.6</v>
      </c>
      <c r="U40" s="353">
        <v>354.32</v>
      </c>
      <c r="V40" s="353">
        <v>360.5</v>
      </c>
      <c r="W40" s="353">
        <v>359.5</v>
      </c>
      <c r="X40" s="353">
        <v>365.57</v>
      </c>
      <c r="Y40" s="353">
        <v>371.63</v>
      </c>
      <c r="Z40" s="353">
        <v>377.69</v>
      </c>
      <c r="AA40" s="353">
        <v>383.76</v>
      </c>
      <c r="AB40" s="353">
        <v>399.17</v>
      </c>
      <c r="AC40" s="353">
        <v>405.24</v>
      </c>
      <c r="AD40" s="353">
        <v>411.3</v>
      </c>
    </row>
    <row r="41" spans="2:30" s="259" customFormat="1" ht="15.75" customHeight="1" x14ac:dyDescent="0.2">
      <c r="B41" s="321">
        <v>1.9</v>
      </c>
      <c r="C41" s="353">
        <v>139.41999999999999</v>
      </c>
      <c r="D41" s="353">
        <v>145.53</v>
      </c>
      <c r="E41" s="353">
        <v>154.1</v>
      </c>
      <c r="F41" s="353">
        <v>165.79</v>
      </c>
      <c r="G41" s="353">
        <v>171.91</v>
      </c>
      <c r="H41" s="353">
        <v>178.11</v>
      </c>
      <c r="I41" s="353">
        <v>184.29</v>
      </c>
      <c r="J41" s="353">
        <v>186.68</v>
      </c>
      <c r="K41" s="353">
        <v>200.59</v>
      </c>
      <c r="L41" s="353">
        <v>206.7</v>
      </c>
      <c r="M41" s="353">
        <v>212.63</v>
      </c>
      <c r="N41" s="353">
        <v>304.86</v>
      </c>
      <c r="O41" s="353">
        <v>310.79000000000002</v>
      </c>
      <c r="P41" s="353">
        <v>317.24</v>
      </c>
      <c r="Q41" s="353">
        <v>332.62</v>
      </c>
      <c r="R41" s="353">
        <v>338.69</v>
      </c>
      <c r="S41" s="353">
        <v>344.74</v>
      </c>
      <c r="T41" s="353">
        <v>350.82</v>
      </c>
      <c r="U41" s="353">
        <v>366.24</v>
      </c>
      <c r="V41" s="353">
        <v>372.29</v>
      </c>
      <c r="W41" s="353">
        <v>378.36</v>
      </c>
      <c r="X41" s="353">
        <v>384.42</v>
      </c>
      <c r="Y41" s="353">
        <v>390.49</v>
      </c>
      <c r="Z41" s="353">
        <v>396.55</v>
      </c>
      <c r="AA41" s="353">
        <v>402.63</v>
      </c>
      <c r="AB41" s="353">
        <v>418.04</v>
      </c>
      <c r="AC41" s="353">
        <v>424.08</v>
      </c>
      <c r="AD41" s="353">
        <v>430.16</v>
      </c>
    </row>
    <row r="42" spans="2:30" s="259" customFormat="1" ht="15.75" customHeight="1" x14ac:dyDescent="0.2">
      <c r="B42" s="321">
        <v>2.1</v>
      </c>
      <c r="C42" s="353">
        <v>149.38</v>
      </c>
      <c r="D42" s="353">
        <v>155.5</v>
      </c>
      <c r="E42" s="353">
        <v>164.04</v>
      </c>
      <c r="F42" s="353">
        <v>175.76</v>
      </c>
      <c r="G42" s="353">
        <v>181.88</v>
      </c>
      <c r="H42" s="353">
        <v>188.07</v>
      </c>
      <c r="I42" s="353">
        <v>194.26</v>
      </c>
      <c r="J42" s="353">
        <v>196.46</v>
      </c>
      <c r="K42" s="353">
        <v>210.36</v>
      </c>
      <c r="L42" s="353">
        <v>216.46</v>
      </c>
      <c r="M42" s="353">
        <v>222.4</v>
      </c>
      <c r="N42" s="353">
        <v>323.73</v>
      </c>
      <c r="O42" s="353">
        <v>329.67</v>
      </c>
      <c r="P42" s="353">
        <v>336.11</v>
      </c>
      <c r="Q42" s="353">
        <v>351.47</v>
      </c>
      <c r="R42" s="353">
        <v>357.54</v>
      </c>
      <c r="S42" s="353">
        <v>363.61</v>
      </c>
      <c r="T42" s="353">
        <v>369.66</v>
      </c>
      <c r="U42" s="353">
        <v>385.08</v>
      </c>
      <c r="V42" s="353">
        <v>391.16</v>
      </c>
      <c r="W42" s="353">
        <v>397.23</v>
      </c>
      <c r="X42" s="353">
        <v>403.28</v>
      </c>
      <c r="Y42" s="353">
        <v>409.35</v>
      </c>
      <c r="Z42" s="353">
        <v>415.42</v>
      </c>
      <c r="AA42" s="353">
        <v>421.47</v>
      </c>
      <c r="AB42" s="353">
        <v>436.88</v>
      </c>
      <c r="AC42" s="353">
        <v>442.95</v>
      </c>
      <c r="AD42" s="353">
        <v>449.01</v>
      </c>
    </row>
    <row r="43" spans="2:30" s="259" customFormat="1" ht="15.75" customHeight="1" x14ac:dyDescent="0.2">
      <c r="B43" s="321">
        <v>2.2999999999999998</v>
      </c>
      <c r="C43" s="353">
        <v>159.36000000000001</v>
      </c>
      <c r="D43" s="353">
        <v>165.46</v>
      </c>
      <c r="E43" s="353">
        <v>174.01</v>
      </c>
      <c r="F43" s="353">
        <v>185.73</v>
      </c>
      <c r="G43" s="353">
        <v>191.85</v>
      </c>
      <c r="H43" s="353">
        <v>198.04</v>
      </c>
      <c r="I43" s="353">
        <v>204.23</v>
      </c>
      <c r="J43" s="353">
        <v>206.22</v>
      </c>
      <c r="K43" s="353">
        <v>220.14</v>
      </c>
      <c r="L43" s="353">
        <v>226.24</v>
      </c>
      <c r="M43" s="353">
        <v>232.18</v>
      </c>
      <c r="N43" s="353">
        <v>342.6</v>
      </c>
      <c r="O43" s="353">
        <v>348.51</v>
      </c>
      <c r="P43" s="353">
        <v>354.95</v>
      </c>
      <c r="Q43" s="353">
        <v>370.34</v>
      </c>
      <c r="R43" s="353">
        <v>376.39</v>
      </c>
      <c r="S43" s="353">
        <v>382.46</v>
      </c>
      <c r="T43" s="353">
        <v>388.52</v>
      </c>
      <c r="U43" s="353">
        <v>403.95</v>
      </c>
      <c r="V43" s="353">
        <v>410.02</v>
      </c>
      <c r="W43" s="353">
        <v>416.07</v>
      </c>
      <c r="X43" s="353">
        <v>422.15</v>
      </c>
      <c r="Y43" s="353">
        <v>428.2</v>
      </c>
      <c r="Z43" s="353">
        <v>434.28</v>
      </c>
      <c r="AA43" s="353">
        <v>440.33</v>
      </c>
      <c r="AB43" s="353">
        <v>455.73</v>
      </c>
      <c r="AC43" s="353">
        <v>461.82</v>
      </c>
      <c r="AD43" s="353">
        <v>467.87</v>
      </c>
    </row>
    <row r="44" spans="2:30" s="259" customFormat="1" ht="15.75" customHeight="1" x14ac:dyDescent="0.2">
      <c r="B44" s="321">
        <v>2.5</v>
      </c>
      <c r="C44" s="353">
        <v>169.33</v>
      </c>
      <c r="D44" s="353">
        <v>175.43</v>
      </c>
      <c r="E44" s="353">
        <v>183.99</v>
      </c>
      <c r="F44" s="353">
        <v>195.68</v>
      </c>
      <c r="G44" s="353">
        <v>201.81</v>
      </c>
      <c r="H44" s="353">
        <v>208.02</v>
      </c>
      <c r="I44" s="353">
        <v>214.17</v>
      </c>
      <c r="J44" s="353">
        <v>216</v>
      </c>
      <c r="K44" s="353">
        <v>229.92</v>
      </c>
      <c r="L44" s="353">
        <v>236.01</v>
      </c>
      <c r="M44" s="353">
        <v>241.93</v>
      </c>
      <c r="N44" s="353">
        <v>361.45</v>
      </c>
      <c r="O44" s="353">
        <v>367.36</v>
      </c>
      <c r="P44" s="353">
        <v>373.82</v>
      </c>
      <c r="Q44" s="353">
        <v>389.2</v>
      </c>
      <c r="R44" s="353">
        <v>395.25</v>
      </c>
      <c r="S44" s="353">
        <v>401.32</v>
      </c>
      <c r="T44" s="353">
        <v>407.38</v>
      </c>
      <c r="U44" s="353">
        <v>422.8</v>
      </c>
      <c r="V44" s="353">
        <v>428.88</v>
      </c>
      <c r="W44" s="353">
        <v>434.92</v>
      </c>
      <c r="X44" s="353">
        <v>441</v>
      </c>
      <c r="Y44" s="353">
        <v>447.06</v>
      </c>
      <c r="Z44" s="353">
        <v>453.12</v>
      </c>
      <c r="AA44" s="353">
        <v>459.18</v>
      </c>
      <c r="AB44" s="353">
        <v>474.6</v>
      </c>
      <c r="AC44" s="353">
        <v>480.68</v>
      </c>
      <c r="AD44" s="353">
        <v>486.72</v>
      </c>
    </row>
    <row r="45" spans="2:30" s="259" customFormat="1" ht="15.75" customHeight="1" x14ac:dyDescent="0.2">
      <c r="B45" s="321">
        <v>2.7</v>
      </c>
      <c r="C45" s="353">
        <v>175.77</v>
      </c>
      <c r="D45" s="353">
        <v>181.76</v>
      </c>
      <c r="E45" s="353">
        <v>190.17</v>
      </c>
      <c r="F45" s="353">
        <v>201.63</v>
      </c>
      <c r="G45" s="353">
        <v>207.62</v>
      </c>
      <c r="H45" s="353">
        <v>213.7</v>
      </c>
      <c r="I45" s="353">
        <v>219.77</v>
      </c>
      <c r="J45" s="353">
        <v>221.27</v>
      </c>
      <c r="K45" s="353">
        <v>234.9</v>
      </c>
      <c r="L45" s="353">
        <v>240.88</v>
      </c>
      <c r="M45" s="353">
        <v>246.69</v>
      </c>
      <c r="N45" s="353">
        <v>372.71</v>
      </c>
      <c r="O45" s="353">
        <v>378.51</v>
      </c>
      <c r="P45" s="353">
        <v>384.83</v>
      </c>
      <c r="Q45" s="353">
        <v>399.89</v>
      </c>
      <c r="R45" s="353">
        <v>405.84</v>
      </c>
      <c r="S45" s="353">
        <v>411.79</v>
      </c>
      <c r="T45" s="353">
        <v>417.72</v>
      </c>
      <c r="U45" s="353">
        <v>432.83</v>
      </c>
      <c r="V45" s="353">
        <v>438.77</v>
      </c>
      <c r="W45" s="353">
        <v>444.7</v>
      </c>
      <c r="X45" s="353">
        <v>450.65</v>
      </c>
      <c r="Y45" s="353">
        <v>456.6</v>
      </c>
      <c r="Z45" s="353">
        <v>462.53</v>
      </c>
      <c r="AA45" s="353">
        <v>468.49</v>
      </c>
      <c r="AB45" s="353">
        <v>483.59</v>
      </c>
      <c r="AC45" s="353">
        <v>489.54</v>
      </c>
      <c r="AD45" s="353">
        <v>495.47</v>
      </c>
    </row>
    <row r="46" spans="2:30" s="259" customFormat="1" ht="15.75" customHeight="1" x14ac:dyDescent="0.2">
      <c r="B46" s="321">
        <v>2.9</v>
      </c>
      <c r="C46" s="353">
        <v>185.54</v>
      </c>
      <c r="D46" s="353">
        <v>191.52</v>
      </c>
      <c r="E46" s="353">
        <v>199.93</v>
      </c>
      <c r="F46" s="353">
        <v>211.41</v>
      </c>
      <c r="G46" s="353">
        <v>217.39</v>
      </c>
      <c r="H46" s="353">
        <v>223.46</v>
      </c>
      <c r="I46" s="353">
        <v>229.53</v>
      </c>
      <c r="J46" s="353">
        <v>230.84</v>
      </c>
      <c r="K46" s="353">
        <v>244.46</v>
      </c>
      <c r="L46" s="353">
        <v>250.45</v>
      </c>
      <c r="M46" s="353">
        <v>256.25</v>
      </c>
      <c r="N46" s="353">
        <v>391.18</v>
      </c>
      <c r="O46" s="353">
        <v>396.98</v>
      </c>
      <c r="P46" s="353">
        <v>403.29</v>
      </c>
      <c r="Q46" s="353">
        <v>418.38</v>
      </c>
      <c r="R46" s="353">
        <v>424.32</v>
      </c>
      <c r="S46" s="353">
        <v>430.27</v>
      </c>
      <c r="T46" s="353">
        <v>436.2</v>
      </c>
      <c r="U46" s="353">
        <v>451.32</v>
      </c>
      <c r="V46" s="353">
        <v>457.25</v>
      </c>
      <c r="W46" s="353">
        <v>463.19</v>
      </c>
      <c r="X46" s="353">
        <v>469.13</v>
      </c>
      <c r="Y46" s="353">
        <v>475.09</v>
      </c>
      <c r="Z46" s="353">
        <v>481.03</v>
      </c>
      <c r="AA46" s="353">
        <v>486.97</v>
      </c>
      <c r="AB46" s="353">
        <v>502.08</v>
      </c>
      <c r="AC46" s="353">
        <v>508.03</v>
      </c>
      <c r="AD46" s="353">
        <v>513.95000000000005</v>
      </c>
    </row>
    <row r="47" spans="2:30" s="259" customFormat="1" ht="15.75" customHeight="1" x14ac:dyDescent="0.2">
      <c r="B47" s="321">
        <v>3.1</v>
      </c>
      <c r="C47" s="353">
        <v>195.31</v>
      </c>
      <c r="D47" s="353">
        <v>201.3</v>
      </c>
      <c r="E47" s="353">
        <v>209.7</v>
      </c>
      <c r="F47" s="353">
        <v>221.17</v>
      </c>
      <c r="G47" s="353">
        <v>227.17</v>
      </c>
      <c r="H47" s="353">
        <v>233.24</v>
      </c>
      <c r="I47" s="353">
        <v>239.29</v>
      </c>
      <c r="J47" s="353">
        <v>240.43</v>
      </c>
      <c r="K47" s="353">
        <v>254.04</v>
      </c>
      <c r="L47" s="353">
        <v>260.02999999999997</v>
      </c>
      <c r="M47" s="353">
        <v>265.83</v>
      </c>
      <c r="N47" s="353">
        <v>409.66</v>
      </c>
      <c r="O47" s="353">
        <v>415.46</v>
      </c>
      <c r="P47" s="353">
        <v>421.78</v>
      </c>
      <c r="Q47" s="353">
        <v>436.86</v>
      </c>
      <c r="R47" s="353">
        <v>442.79</v>
      </c>
      <c r="S47" s="353">
        <v>448.74</v>
      </c>
      <c r="T47" s="353">
        <v>454.69</v>
      </c>
      <c r="U47" s="353">
        <v>469.77</v>
      </c>
      <c r="V47" s="353">
        <v>475.73</v>
      </c>
      <c r="W47" s="353">
        <v>481.66</v>
      </c>
      <c r="X47" s="353">
        <v>487.61</v>
      </c>
      <c r="Y47" s="353">
        <v>493.57</v>
      </c>
      <c r="Z47" s="353">
        <v>499.5</v>
      </c>
      <c r="AA47" s="353">
        <v>505.44</v>
      </c>
      <c r="AB47" s="353">
        <v>520.57000000000005</v>
      </c>
      <c r="AC47" s="353">
        <v>526.48</v>
      </c>
      <c r="AD47" s="353">
        <v>532.42999999999995</v>
      </c>
    </row>
    <row r="48" spans="2:30" s="259" customFormat="1" ht="15.75" customHeight="1" x14ac:dyDescent="0.2"/>
    <row r="49" spans="2:30" s="259" customFormat="1" ht="15.75" customHeight="1" x14ac:dyDescent="0.2">
      <c r="B49" s="1790" t="s">
        <v>449</v>
      </c>
      <c r="C49" s="1791"/>
      <c r="D49" s="1791"/>
      <c r="E49" s="1791"/>
      <c r="F49" s="1791"/>
      <c r="G49" s="1791"/>
      <c r="H49" s="1791"/>
      <c r="I49" s="1791"/>
      <c r="J49" s="1791"/>
      <c r="K49" s="1791"/>
      <c r="L49" s="1791"/>
      <c r="M49" s="1791"/>
      <c r="N49" s="1791"/>
      <c r="O49" s="1791"/>
      <c r="P49" s="1791"/>
      <c r="Q49" s="1791"/>
      <c r="R49" s="1791"/>
      <c r="S49" s="1791"/>
      <c r="T49" s="1791"/>
      <c r="U49" s="1791"/>
      <c r="V49" s="1791"/>
      <c r="W49" s="1791"/>
      <c r="X49" s="1791"/>
      <c r="Y49" s="1791"/>
      <c r="Z49" s="1791"/>
      <c r="AA49" s="1791"/>
      <c r="AB49" s="1791"/>
      <c r="AC49" s="1791"/>
      <c r="AD49" s="1791"/>
    </row>
    <row r="50" spans="2:30" s="259" customFormat="1" ht="15.75" customHeight="1" x14ac:dyDescent="0.2">
      <c r="B50" s="319"/>
      <c r="C50" s="320">
        <v>0.5</v>
      </c>
      <c r="D50" s="320">
        <v>0.6</v>
      </c>
      <c r="E50" s="320">
        <v>0.7</v>
      </c>
      <c r="F50" s="320">
        <v>0.8</v>
      </c>
      <c r="G50" s="320">
        <v>0.9</v>
      </c>
      <c r="H50" s="321">
        <v>1</v>
      </c>
      <c r="I50" s="320">
        <v>1.1000000000000001</v>
      </c>
      <c r="J50" s="320">
        <v>1.2</v>
      </c>
      <c r="K50" s="320">
        <v>1.3</v>
      </c>
      <c r="L50" s="320">
        <v>1.4</v>
      </c>
      <c r="M50" s="320">
        <v>1.5</v>
      </c>
      <c r="N50" s="320">
        <v>1.6</v>
      </c>
      <c r="O50" s="320">
        <v>1.7</v>
      </c>
      <c r="P50" s="320">
        <v>1.8</v>
      </c>
      <c r="Q50" s="320">
        <v>1.9</v>
      </c>
      <c r="R50" s="320">
        <v>2</v>
      </c>
      <c r="S50" s="320">
        <v>2.1</v>
      </c>
      <c r="T50" s="320">
        <v>2.2000000000000002</v>
      </c>
      <c r="U50" s="320">
        <v>2.2999999999999998</v>
      </c>
      <c r="V50" s="320">
        <v>2.4</v>
      </c>
      <c r="W50" s="320">
        <v>2.5</v>
      </c>
      <c r="X50" s="320">
        <v>2.6</v>
      </c>
      <c r="Y50" s="320">
        <v>2.7</v>
      </c>
      <c r="Z50" s="320">
        <v>2.8</v>
      </c>
      <c r="AA50" s="320">
        <v>2.9</v>
      </c>
      <c r="AB50" s="320">
        <v>3</v>
      </c>
      <c r="AC50" s="320">
        <v>3.1</v>
      </c>
      <c r="AD50" s="320">
        <v>3.2</v>
      </c>
    </row>
    <row r="51" spans="2:30" s="259" customFormat="1" ht="15.75" customHeight="1" x14ac:dyDescent="0.2">
      <c r="B51" s="321">
        <v>1.1000000000000001</v>
      </c>
      <c r="C51" s="353">
        <v>105.51</v>
      </c>
      <c r="D51" s="353">
        <v>111.63</v>
      </c>
      <c r="E51" s="353">
        <v>120.19</v>
      </c>
      <c r="F51" s="353">
        <v>131.9</v>
      </c>
      <c r="G51" s="353">
        <v>138.02000000000001</v>
      </c>
      <c r="H51" s="353">
        <v>144.19999999999999</v>
      </c>
      <c r="I51" s="353">
        <v>150.37</v>
      </c>
      <c r="J51" s="353">
        <v>153.46</v>
      </c>
      <c r="K51" s="353">
        <v>167.36</v>
      </c>
      <c r="L51" s="353">
        <v>173.47</v>
      </c>
      <c r="M51" s="353">
        <v>179.4</v>
      </c>
      <c r="N51" s="353">
        <v>241.15</v>
      </c>
      <c r="O51" s="353">
        <v>247.1</v>
      </c>
      <c r="P51" s="353">
        <v>253.53</v>
      </c>
      <c r="Q51" s="353">
        <v>268.91000000000003</v>
      </c>
      <c r="R51" s="353">
        <v>274.97000000000003</v>
      </c>
      <c r="S51" s="353">
        <v>281.04000000000002</v>
      </c>
      <c r="T51" s="353">
        <v>287.10000000000002</v>
      </c>
      <c r="U51" s="353">
        <v>302.52</v>
      </c>
      <c r="V51" s="353">
        <v>308.58</v>
      </c>
      <c r="W51" s="353">
        <v>308.33999999999997</v>
      </c>
      <c r="X51" s="353">
        <v>314.29000000000002</v>
      </c>
      <c r="Y51" s="353">
        <v>320.23</v>
      </c>
      <c r="Z51" s="353">
        <v>326.16000000000003</v>
      </c>
      <c r="AA51" s="353">
        <v>332.13</v>
      </c>
      <c r="AB51" s="353">
        <v>347.23</v>
      </c>
      <c r="AC51" s="353">
        <v>353.16</v>
      </c>
      <c r="AD51" s="353">
        <v>359.11</v>
      </c>
    </row>
    <row r="52" spans="2:30" s="259" customFormat="1" ht="15.75" customHeight="1" x14ac:dyDescent="0.2">
      <c r="B52" s="321">
        <v>1.3</v>
      </c>
      <c r="C52" s="353">
        <v>116.58</v>
      </c>
      <c r="D52" s="353">
        <v>122.68</v>
      </c>
      <c r="E52" s="353">
        <v>131.25</v>
      </c>
      <c r="F52" s="353">
        <v>142.94999999999999</v>
      </c>
      <c r="G52" s="353">
        <v>149.06</v>
      </c>
      <c r="H52" s="353">
        <v>155.25</v>
      </c>
      <c r="I52" s="353">
        <v>161.43</v>
      </c>
      <c r="J52" s="353">
        <v>164.31</v>
      </c>
      <c r="K52" s="353">
        <v>178.22</v>
      </c>
      <c r="L52" s="353">
        <v>184.31</v>
      </c>
      <c r="M52" s="353">
        <v>190.24</v>
      </c>
      <c r="N52" s="353">
        <v>262.14</v>
      </c>
      <c r="O52" s="353">
        <v>268.07</v>
      </c>
      <c r="P52" s="353">
        <v>274.51</v>
      </c>
      <c r="Q52" s="353">
        <v>289.88</v>
      </c>
      <c r="R52" s="353">
        <v>295.94</v>
      </c>
      <c r="S52" s="353">
        <v>302.02</v>
      </c>
      <c r="T52" s="353">
        <v>308.07</v>
      </c>
      <c r="U52" s="353">
        <v>323.49</v>
      </c>
      <c r="V52" s="353">
        <v>329.56</v>
      </c>
      <c r="W52" s="353">
        <v>328.91</v>
      </c>
      <c r="X52" s="353">
        <v>334.85</v>
      </c>
      <c r="Y52" s="353">
        <v>340.8</v>
      </c>
      <c r="Z52" s="353">
        <v>346.73</v>
      </c>
      <c r="AA52" s="353">
        <v>352.67</v>
      </c>
      <c r="AB52" s="353">
        <v>367.8</v>
      </c>
      <c r="AC52" s="353">
        <v>373.72</v>
      </c>
      <c r="AD52" s="353">
        <v>379.68</v>
      </c>
    </row>
    <row r="53" spans="2:30" s="259" customFormat="1" ht="15.75" customHeight="1" x14ac:dyDescent="0.2">
      <c r="B53" s="321">
        <v>1.5</v>
      </c>
      <c r="C53" s="353">
        <v>127.61</v>
      </c>
      <c r="D53" s="353">
        <v>133.72999999999999</v>
      </c>
      <c r="E53" s="353">
        <v>142.29</v>
      </c>
      <c r="F53" s="353">
        <v>154.01</v>
      </c>
      <c r="G53" s="353">
        <v>160.11000000000001</v>
      </c>
      <c r="H53" s="353">
        <v>166.3</v>
      </c>
      <c r="I53" s="353">
        <v>172.49</v>
      </c>
      <c r="J53" s="353">
        <v>175.15</v>
      </c>
      <c r="K53" s="353">
        <v>189.05</v>
      </c>
      <c r="L53" s="353">
        <v>195.15</v>
      </c>
      <c r="M53" s="353">
        <v>201.06</v>
      </c>
      <c r="N53" s="353">
        <v>283.12</v>
      </c>
      <c r="O53" s="353">
        <v>289.05</v>
      </c>
      <c r="P53" s="353">
        <v>295.49</v>
      </c>
      <c r="Q53" s="353">
        <v>310.87</v>
      </c>
      <c r="R53" s="353">
        <v>316.94</v>
      </c>
      <c r="S53" s="353">
        <v>323</v>
      </c>
      <c r="T53" s="353">
        <v>329.07</v>
      </c>
      <c r="U53" s="353">
        <v>344.48</v>
      </c>
      <c r="V53" s="353">
        <v>350.53</v>
      </c>
      <c r="W53" s="353">
        <v>349.47</v>
      </c>
      <c r="X53" s="353">
        <v>355.42</v>
      </c>
      <c r="Y53" s="353">
        <v>361.37</v>
      </c>
      <c r="Z53" s="353">
        <v>367.31</v>
      </c>
      <c r="AA53" s="353">
        <v>373.25</v>
      </c>
      <c r="AB53" s="353">
        <v>388.35</v>
      </c>
      <c r="AC53" s="353">
        <v>394.3</v>
      </c>
      <c r="AD53" s="353">
        <v>400.24</v>
      </c>
    </row>
    <row r="54" spans="2:30" s="259" customFormat="1" ht="15.75" customHeight="1" x14ac:dyDescent="0.2">
      <c r="B54" s="321">
        <v>1.7</v>
      </c>
      <c r="C54" s="353">
        <v>138.66999999999999</v>
      </c>
      <c r="D54" s="353">
        <v>144.79</v>
      </c>
      <c r="E54" s="353">
        <v>153.35</v>
      </c>
      <c r="F54" s="353">
        <v>165.06</v>
      </c>
      <c r="G54" s="353">
        <v>171.17</v>
      </c>
      <c r="H54" s="353">
        <v>177.35</v>
      </c>
      <c r="I54" s="353">
        <v>183.54</v>
      </c>
      <c r="J54" s="353">
        <v>185.97</v>
      </c>
      <c r="K54" s="353">
        <v>199.88</v>
      </c>
      <c r="L54" s="353">
        <v>205.98</v>
      </c>
      <c r="M54" s="353">
        <v>211.91</v>
      </c>
      <c r="N54" s="353">
        <v>304.12</v>
      </c>
      <c r="O54" s="353">
        <v>310.04000000000002</v>
      </c>
      <c r="P54" s="353">
        <v>316.47000000000003</v>
      </c>
      <c r="Q54" s="353">
        <v>331.86</v>
      </c>
      <c r="R54" s="353">
        <v>337.93</v>
      </c>
      <c r="S54" s="353">
        <v>343.99</v>
      </c>
      <c r="T54" s="353">
        <v>350.05</v>
      </c>
      <c r="U54" s="353">
        <v>365.46</v>
      </c>
      <c r="V54" s="353">
        <v>371.54</v>
      </c>
      <c r="W54" s="353">
        <v>370.03</v>
      </c>
      <c r="X54" s="353">
        <v>375.99</v>
      </c>
      <c r="Y54" s="353">
        <v>381.92</v>
      </c>
      <c r="Z54" s="353">
        <v>387.85</v>
      </c>
      <c r="AA54" s="353">
        <v>393.82</v>
      </c>
      <c r="AB54" s="353">
        <v>408.92</v>
      </c>
      <c r="AC54" s="353">
        <v>414.88</v>
      </c>
      <c r="AD54" s="353">
        <v>420.82</v>
      </c>
    </row>
    <row r="55" spans="2:30" s="259" customFormat="1" ht="15.75" customHeight="1" x14ac:dyDescent="0.2">
      <c r="B55" s="321">
        <v>1.9</v>
      </c>
      <c r="C55" s="353">
        <v>146.78</v>
      </c>
      <c r="D55" s="353">
        <v>152.79</v>
      </c>
      <c r="E55" s="353">
        <v>161.16999999999999</v>
      </c>
      <c r="F55" s="353">
        <v>172.67</v>
      </c>
      <c r="G55" s="353">
        <v>178.65</v>
      </c>
      <c r="H55" s="353">
        <v>184.72</v>
      </c>
      <c r="I55" s="353">
        <v>190.77</v>
      </c>
      <c r="J55" s="353">
        <v>192.87</v>
      </c>
      <c r="K55" s="353">
        <v>206.52</v>
      </c>
      <c r="L55" s="353">
        <v>212.48</v>
      </c>
      <c r="M55" s="353">
        <v>218.29</v>
      </c>
      <c r="N55" s="353">
        <v>318.58999999999997</v>
      </c>
      <c r="O55" s="353">
        <v>324.39999999999998</v>
      </c>
      <c r="P55" s="353">
        <v>330.72</v>
      </c>
      <c r="Q55" s="353">
        <v>345.78</v>
      </c>
      <c r="R55" s="353">
        <v>351.74</v>
      </c>
      <c r="S55" s="353">
        <v>357.68</v>
      </c>
      <c r="T55" s="353">
        <v>363.61</v>
      </c>
      <c r="U55" s="353">
        <v>378.74</v>
      </c>
      <c r="V55" s="353">
        <v>384.67</v>
      </c>
      <c r="W55" s="353">
        <v>390.61</v>
      </c>
      <c r="X55" s="353">
        <v>396.56</v>
      </c>
      <c r="Y55" s="353">
        <v>402.49</v>
      </c>
      <c r="Z55" s="353">
        <v>408.44</v>
      </c>
      <c r="AA55" s="353">
        <v>414.39</v>
      </c>
      <c r="AB55" s="353">
        <v>429.49</v>
      </c>
      <c r="AC55" s="353">
        <v>435.43</v>
      </c>
      <c r="AD55" s="353">
        <v>441.36</v>
      </c>
    </row>
    <row r="56" spans="2:30" s="259" customFormat="1" ht="15.75" customHeight="1" x14ac:dyDescent="0.2">
      <c r="B56" s="321">
        <v>2.1</v>
      </c>
      <c r="C56" s="353">
        <v>157.63</v>
      </c>
      <c r="D56" s="353">
        <v>163.61000000000001</v>
      </c>
      <c r="E56" s="353">
        <v>172.02</v>
      </c>
      <c r="F56" s="353">
        <v>183.48</v>
      </c>
      <c r="G56" s="353">
        <v>189.5</v>
      </c>
      <c r="H56" s="353">
        <v>195.54</v>
      </c>
      <c r="I56" s="353">
        <v>201.62</v>
      </c>
      <c r="J56" s="353">
        <v>203.49</v>
      </c>
      <c r="K56" s="353">
        <v>217.14</v>
      </c>
      <c r="L56" s="353">
        <v>223.11</v>
      </c>
      <c r="M56" s="353">
        <v>228.91</v>
      </c>
      <c r="N56" s="353">
        <v>339.17</v>
      </c>
      <c r="O56" s="353">
        <v>344.96</v>
      </c>
      <c r="P56" s="353">
        <v>351.28</v>
      </c>
      <c r="Q56" s="353">
        <v>366.36</v>
      </c>
      <c r="R56" s="353">
        <v>372.3</v>
      </c>
      <c r="S56" s="353">
        <v>378.23</v>
      </c>
      <c r="T56" s="353">
        <v>384.18</v>
      </c>
      <c r="U56" s="353">
        <v>399.29</v>
      </c>
      <c r="V56" s="353">
        <v>405.24</v>
      </c>
      <c r="W56" s="353">
        <v>411.17</v>
      </c>
      <c r="X56" s="353">
        <v>417.11</v>
      </c>
      <c r="Y56" s="353">
        <v>423.07</v>
      </c>
      <c r="Z56" s="353">
        <v>429.01</v>
      </c>
      <c r="AA56" s="353">
        <v>434.93</v>
      </c>
      <c r="AB56" s="353">
        <v>450.06</v>
      </c>
      <c r="AC56" s="353">
        <v>456</v>
      </c>
      <c r="AD56" s="353">
        <v>461.94</v>
      </c>
    </row>
    <row r="57" spans="2:30" s="259" customFormat="1" ht="15.75" customHeight="1" x14ac:dyDescent="0.2">
      <c r="B57" s="321">
        <v>2.2999999999999998</v>
      </c>
      <c r="C57" s="353">
        <v>168.47</v>
      </c>
      <c r="D57" s="353">
        <v>174.46</v>
      </c>
      <c r="E57" s="353">
        <v>182.86</v>
      </c>
      <c r="F57" s="353">
        <v>194.32</v>
      </c>
      <c r="G57" s="353">
        <v>200.34</v>
      </c>
      <c r="H57" s="353">
        <v>206.39</v>
      </c>
      <c r="I57" s="353">
        <v>212.46</v>
      </c>
      <c r="J57" s="353">
        <v>214.11</v>
      </c>
      <c r="K57" s="353">
        <v>227.73</v>
      </c>
      <c r="L57" s="353">
        <v>233.71</v>
      </c>
      <c r="M57" s="353">
        <v>239.51</v>
      </c>
      <c r="N57" s="353">
        <v>359.76</v>
      </c>
      <c r="O57" s="353">
        <v>365.54</v>
      </c>
      <c r="P57" s="353">
        <v>371.87</v>
      </c>
      <c r="Q57" s="353">
        <v>386.92</v>
      </c>
      <c r="R57" s="353">
        <v>392.88</v>
      </c>
      <c r="S57" s="353">
        <v>398.81</v>
      </c>
      <c r="T57" s="353">
        <v>404.76</v>
      </c>
      <c r="U57" s="353">
        <v>419.86</v>
      </c>
      <c r="V57" s="353">
        <v>425.8</v>
      </c>
      <c r="W57" s="353">
        <v>431.75</v>
      </c>
      <c r="X57" s="353">
        <v>437.68</v>
      </c>
      <c r="Y57" s="353">
        <v>443.62</v>
      </c>
      <c r="Z57" s="353">
        <v>449.57</v>
      </c>
      <c r="AA57" s="353">
        <v>455.51</v>
      </c>
      <c r="AB57" s="353">
        <v>470.61</v>
      </c>
      <c r="AC57" s="353">
        <v>476.58</v>
      </c>
      <c r="AD57" s="353">
        <v>482.51</v>
      </c>
    </row>
    <row r="58" spans="2:30" s="259" customFormat="1" ht="15.75" customHeight="1" x14ac:dyDescent="0.2">
      <c r="B58" s="321">
        <v>2.5</v>
      </c>
      <c r="C58" s="353">
        <v>179.3</v>
      </c>
      <c r="D58" s="353">
        <v>185.3</v>
      </c>
      <c r="E58" s="353">
        <v>193.68</v>
      </c>
      <c r="F58" s="353">
        <v>205.16</v>
      </c>
      <c r="G58" s="353">
        <v>211.15</v>
      </c>
      <c r="H58" s="353">
        <v>217.22</v>
      </c>
      <c r="I58" s="353">
        <v>223.28</v>
      </c>
      <c r="J58" s="353">
        <v>224.73</v>
      </c>
      <c r="K58" s="353">
        <v>238.35</v>
      </c>
      <c r="L58" s="353">
        <v>244.32</v>
      </c>
      <c r="M58" s="353">
        <v>250.12</v>
      </c>
      <c r="N58" s="353">
        <v>380.29</v>
      </c>
      <c r="O58" s="353">
        <v>386.1</v>
      </c>
      <c r="P58" s="353">
        <v>392.41</v>
      </c>
      <c r="Q58" s="353">
        <v>407.49</v>
      </c>
      <c r="R58" s="353">
        <v>413.44</v>
      </c>
      <c r="S58" s="353">
        <v>419.37</v>
      </c>
      <c r="T58" s="353">
        <v>425.31</v>
      </c>
      <c r="U58" s="353">
        <v>440.42</v>
      </c>
      <c r="V58" s="353">
        <v>446.38</v>
      </c>
      <c r="W58" s="353">
        <v>452.33</v>
      </c>
      <c r="X58" s="353">
        <v>458.25</v>
      </c>
      <c r="Y58" s="353">
        <v>464.19</v>
      </c>
      <c r="Z58" s="353">
        <v>470.14</v>
      </c>
      <c r="AA58" s="353">
        <v>476.08</v>
      </c>
      <c r="AB58" s="353">
        <v>491.19</v>
      </c>
      <c r="AC58" s="353">
        <v>497.12</v>
      </c>
      <c r="AD58" s="353">
        <v>503.07</v>
      </c>
    </row>
    <row r="59" spans="2:30" s="259" customFormat="1" ht="15.75" customHeight="1" x14ac:dyDescent="0.2">
      <c r="B59" s="321">
        <v>2.7</v>
      </c>
      <c r="C59" s="353">
        <v>186.34</v>
      </c>
      <c r="D59" s="353">
        <v>192.19</v>
      </c>
      <c r="E59" s="353">
        <v>200.42</v>
      </c>
      <c r="F59" s="353">
        <v>211.68</v>
      </c>
      <c r="G59" s="353">
        <v>217.54</v>
      </c>
      <c r="H59" s="353">
        <v>223.51</v>
      </c>
      <c r="I59" s="353">
        <v>229.44</v>
      </c>
      <c r="J59" s="353">
        <v>230.54</v>
      </c>
      <c r="K59" s="353">
        <v>243.91</v>
      </c>
      <c r="L59" s="353">
        <v>249.75</v>
      </c>
      <c r="M59" s="353">
        <v>255.45</v>
      </c>
      <c r="N59" s="353">
        <v>392.68</v>
      </c>
      <c r="O59" s="353">
        <v>398.36</v>
      </c>
      <c r="P59" s="353">
        <v>404.57</v>
      </c>
      <c r="Q59" s="353">
        <v>419.32</v>
      </c>
      <c r="R59" s="353">
        <v>425.13</v>
      </c>
      <c r="S59" s="353">
        <v>430.97</v>
      </c>
      <c r="T59" s="353">
        <v>436.8</v>
      </c>
      <c r="U59" s="353">
        <v>451.58</v>
      </c>
      <c r="V59" s="353">
        <v>457.4</v>
      </c>
      <c r="W59" s="353">
        <v>463.22</v>
      </c>
      <c r="X59" s="353">
        <v>469.05</v>
      </c>
      <c r="Y59" s="353">
        <v>474.87</v>
      </c>
      <c r="Z59" s="353">
        <v>480.7</v>
      </c>
      <c r="AA59" s="353">
        <v>486.51</v>
      </c>
      <c r="AB59" s="353">
        <v>501.3</v>
      </c>
      <c r="AC59" s="353">
        <v>507.13</v>
      </c>
      <c r="AD59" s="353">
        <v>512.96</v>
      </c>
    </row>
    <row r="60" spans="2:30" s="259" customFormat="1" ht="15.75" customHeight="1" x14ac:dyDescent="0.2">
      <c r="B60" s="321">
        <v>2.9</v>
      </c>
      <c r="C60" s="353">
        <v>196.95</v>
      </c>
      <c r="D60" s="353">
        <v>202.82</v>
      </c>
      <c r="E60" s="353">
        <v>211.05</v>
      </c>
      <c r="F60" s="353">
        <v>222.29</v>
      </c>
      <c r="G60" s="353">
        <v>228.17</v>
      </c>
      <c r="H60" s="353">
        <v>234.12</v>
      </c>
      <c r="I60" s="353">
        <v>240.05</v>
      </c>
      <c r="J60" s="353">
        <v>240.94</v>
      </c>
      <c r="K60" s="353">
        <v>254.31</v>
      </c>
      <c r="L60" s="353">
        <v>260.17</v>
      </c>
      <c r="M60" s="353">
        <v>265.83999999999997</v>
      </c>
      <c r="N60" s="353">
        <v>412.83</v>
      </c>
      <c r="O60" s="353">
        <v>418.52</v>
      </c>
      <c r="P60" s="353">
        <v>424.72</v>
      </c>
      <c r="Q60" s="353">
        <v>439.46</v>
      </c>
      <c r="R60" s="353">
        <v>445.27</v>
      </c>
      <c r="S60" s="353">
        <v>451.11</v>
      </c>
      <c r="T60" s="353">
        <v>456.94</v>
      </c>
      <c r="U60" s="353">
        <v>471.74</v>
      </c>
      <c r="V60" s="353">
        <v>477.56</v>
      </c>
      <c r="W60" s="353">
        <v>483.36</v>
      </c>
      <c r="X60" s="353">
        <v>489.18</v>
      </c>
      <c r="Y60" s="353">
        <v>494.99</v>
      </c>
      <c r="Z60" s="353">
        <v>500.85</v>
      </c>
      <c r="AA60" s="353">
        <v>506.67</v>
      </c>
      <c r="AB60" s="353">
        <v>521.46</v>
      </c>
      <c r="AC60" s="353">
        <v>527.27</v>
      </c>
      <c r="AD60" s="353">
        <v>533.08000000000004</v>
      </c>
    </row>
    <row r="61" spans="2:30" s="259" customFormat="1" ht="15.75" customHeight="1" x14ac:dyDescent="0.2">
      <c r="B61" s="321">
        <v>3.1</v>
      </c>
      <c r="C61" s="353">
        <v>207.56</v>
      </c>
      <c r="D61" s="353">
        <v>213.44</v>
      </c>
      <c r="E61" s="353">
        <v>221.66</v>
      </c>
      <c r="F61" s="353">
        <v>232.91</v>
      </c>
      <c r="G61" s="353">
        <v>238.78</v>
      </c>
      <c r="H61" s="353">
        <v>244.73</v>
      </c>
      <c r="I61" s="353">
        <v>250.67</v>
      </c>
      <c r="J61" s="353">
        <v>251.34</v>
      </c>
      <c r="K61" s="353">
        <v>264.69</v>
      </c>
      <c r="L61" s="353">
        <v>270.56</v>
      </c>
      <c r="M61" s="353">
        <v>276.25</v>
      </c>
      <c r="N61" s="353">
        <v>432.98</v>
      </c>
      <c r="O61" s="353">
        <v>438.67</v>
      </c>
      <c r="P61" s="353">
        <v>444.85</v>
      </c>
      <c r="Q61" s="353">
        <v>459.62</v>
      </c>
      <c r="R61" s="353">
        <v>465.45</v>
      </c>
      <c r="S61" s="353">
        <v>471.25</v>
      </c>
      <c r="T61" s="353">
        <v>477.07</v>
      </c>
      <c r="U61" s="353">
        <v>491.88</v>
      </c>
      <c r="V61" s="353">
        <v>497.7</v>
      </c>
      <c r="W61" s="353">
        <v>503.53</v>
      </c>
      <c r="X61" s="353">
        <v>509.34</v>
      </c>
      <c r="Y61" s="353">
        <v>515.16</v>
      </c>
      <c r="Z61" s="353">
        <v>520.98</v>
      </c>
      <c r="AA61" s="353">
        <v>526.79999999999995</v>
      </c>
      <c r="AB61" s="353">
        <v>541.6</v>
      </c>
      <c r="AC61" s="353">
        <v>547.41999999999996</v>
      </c>
      <c r="AD61" s="353">
        <v>553.25</v>
      </c>
    </row>
    <row r="62" spans="2:30" s="259" customFormat="1" ht="15.75" customHeight="1" x14ac:dyDescent="0.2"/>
    <row r="63" spans="2:30" s="259" customFormat="1" ht="15.75" customHeight="1" x14ac:dyDescent="0.2">
      <c r="B63" s="1790" t="s">
        <v>450</v>
      </c>
      <c r="C63" s="1791"/>
      <c r="D63" s="1791"/>
      <c r="E63" s="1791"/>
      <c r="F63" s="1791"/>
      <c r="G63" s="1791"/>
      <c r="H63" s="1791"/>
      <c r="I63" s="1791"/>
      <c r="J63" s="1791"/>
      <c r="K63" s="1791"/>
      <c r="L63" s="1791"/>
      <c r="M63" s="1791"/>
      <c r="N63" s="1791"/>
      <c r="O63" s="1791"/>
      <c r="P63" s="1791"/>
      <c r="Q63" s="1791"/>
      <c r="R63" s="1791"/>
      <c r="S63" s="1791"/>
      <c r="T63" s="1791"/>
      <c r="U63" s="1791"/>
      <c r="V63" s="1791"/>
      <c r="W63" s="1791"/>
      <c r="X63" s="1791"/>
      <c r="Y63" s="1791"/>
      <c r="Z63" s="1791"/>
      <c r="AA63" s="1791"/>
      <c r="AB63" s="1791"/>
      <c r="AC63" s="1791"/>
      <c r="AD63" s="1791"/>
    </row>
    <row r="64" spans="2:30" s="259" customFormat="1" ht="15.75" customHeight="1" x14ac:dyDescent="0.2">
      <c r="B64" s="319"/>
      <c r="C64" s="320">
        <v>0.5</v>
      </c>
      <c r="D64" s="320">
        <v>0.6</v>
      </c>
      <c r="E64" s="320">
        <v>0.7</v>
      </c>
      <c r="F64" s="320">
        <v>0.8</v>
      </c>
      <c r="G64" s="320">
        <v>0.9</v>
      </c>
      <c r="H64" s="321">
        <v>1</v>
      </c>
      <c r="I64" s="320">
        <v>1.1000000000000001</v>
      </c>
      <c r="J64" s="320">
        <v>1.2</v>
      </c>
      <c r="K64" s="320">
        <v>1.3</v>
      </c>
      <c r="L64" s="320">
        <v>1.4</v>
      </c>
      <c r="M64" s="320">
        <v>1.5</v>
      </c>
      <c r="N64" s="320">
        <v>1.6</v>
      </c>
      <c r="O64" s="320">
        <v>1.7</v>
      </c>
      <c r="P64" s="320">
        <v>1.8</v>
      </c>
      <c r="Q64" s="320">
        <v>1.9</v>
      </c>
      <c r="R64" s="320">
        <v>2</v>
      </c>
      <c r="S64" s="320">
        <v>2.1</v>
      </c>
      <c r="T64" s="320">
        <v>2.2000000000000002</v>
      </c>
      <c r="U64" s="320">
        <v>2.2999999999999998</v>
      </c>
      <c r="V64" s="320">
        <v>2.4</v>
      </c>
      <c r="W64" s="320">
        <v>2.5</v>
      </c>
      <c r="X64" s="320">
        <v>2.6</v>
      </c>
      <c r="Y64" s="320">
        <v>2.7</v>
      </c>
      <c r="Z64" s="320">
        <v>2.8</v>
      </c>
      <c r="AA64" s="320">
        <v>2.9</v>
      </c>
      <c r="AB64" s="320">
        <v>3</v>
      </c>
      <c r="AC64" s="320">
        <v>3.1</v>
      </c>
      <c r="AD64" s="320">
        <v>3.2</v>
      </c>
    </row>
    <row r="65" spans="2:30" s="259" customFormat="1" ht="15.75" customHeight="1" x14ac:dyDescent="0.2">
      <c r="B65" s="321">
        <v>1.1000000000000001</v>
      </c>
      <c r="C65" s="353">
        <v>108.7</v>
      </c>
      <c r="D65" s="353">
        <v>114.81</v>
      </c>
      <c r="E65" s="353">
        <v>123.37</v>
      </c>
      <c r="F65" s="353">
        <v>135.08000000000001</v>
      </c>
      <c r="G65" s="353">
        <v>141.19</v>
      </c>
      <c r="H65" s="353">
        <v>147.37</v>
      </c>
      <c r="I65" s="353">
        <v>153.56</v>
      </c>
      <c r="J65" s="353">
        <v>215.51</v>
      </c>
      <c r="K65" s="353">
        <v>229.43</v>
      </c>
      <c r="L65" s="353">
        <v>235.52</v>
      </c>
      <c r="M65" s="353">
        <v>241.45</v>
      </c>
      <c r="N65" s="353">
        <v>247.37</v>
      </c>
      <c r="O65" s="353">
        <v>253.29</v>
      </c>
      <c r="P65" s="353">
        <v>259.72000000000003</v>
      </c>
      <c r="Q65" s="353">
        <v>275.12</v>
      </c>
      <c r="R65" s="353">
        <v>281.19</v>
      </c>
      <c r="S65" s="353">
        <v>287.24</v>
      </c>
      <c r="T65" s="353">
        <v>293.32</v>
      </c>
      <c r="U65" s="353">
        <v>308.74</v>
      </c>
      <c r="V65" s="353">
        <v>314.79000000000002</v>
      </c>
      <c r="W65" s="353">
        <v>314.43</v>
      </c>
      <c r="X65" s="353">
        <v>320.39</v>
      </c>
      <c r="Y65" s="353">
        <v>326.33</v>
      </c>
      <c r="Z65" s="353">
        <v>332.28</v>
      </c>
      <c r="AA65" s="353">
        <v>338.22</v>
      </c>
      <c r="AB65" s="353">
        <v>353.31</v>
      </c>
      <c r="AC65" s="353">
        <v>359.26</v>
      </c>
      <c r="AD65" s="353">
        <v>365.2</v>
      </c>
    </row>
    <row r="66" spans="2:30" s="259" customFormat="1" ht="15.75" customHeight="1" x14ac:dyDescent="0.2">
      <c r="B66" s="321">
        <v>1.3</v>
      </c>
      <c r="C66" s="353">
        <v>120.31</v>
      </c>
      <c r="D66" s="353">
        <v>126.42</v>
      </c>
      <c r="E66" s="353">
        <v>134.97999999999999</v>
      </c>
      <c r="F66" s="353">
        <v>146.69999999999999</v>
      </c>
      <c r="G66" s="353">
        <v>152.81</v>
      </c>
      <c r="H66" s="353">
        <v>159</v>
      </c>
      <c r="I66" s="353">
        <v>165.19</v>
      </c>
      <c r="J66" s="353">
        <v>237.63</v>
      </c>
      <c r="K66" s="353">
        <v>251.54</v>
      </c>
      <c r="L66" s="353">
        <v>257.63</v>
      </c>
      <c r="M66" s="353">
        <v>263.55</v>
      </c>
      <c r="N66" s="353">
        <v>269.49</v>
      </c>
      <c r="O66" s="353">
        <v>275.42</v>
      </c>
      <c r="P66" s="353">
        <v>281.86</v>
      </c>
      <c r="Q66" s="353">
        <v>297.24</v>
      </c>
      <c r="R66" s="353">
        <v>303.29000000000002</v>
      </c>
      <c r="S66" s="353">
        <v>309.38</v>
      </c>
      <c r="T66" s="353">
        <v>315.44</v>
      </c>
      <c r="U66" s="353">
        <v>330.84</v>
      </c>
      <c r="V66" s="353">
        <v>336.91</v>
      </c>
      <c r="W66" s="353">
        <v>336.12</v>
      </c>
      <c r="X66" s="353">
        <v>342.06</v>
      </c>
      <c r="Y66" s="353">
        <v>347.99</v>
      </c>
      <c r="Z66" s="353">
        <v>353.96</v>
      </c>
      <c r="AA66" s="353">
        <v>359.88</v>
      </c>
      <c r="AB66" s="353">
        <v>374.99</v>
      </c>
      <c r="AC66" s="353">
        <v>380.94</v>
      </c>
      <c r="AD66" s="353">
        <v>386.87</v>
      </c>
    </row>
    <row r="67" spans="2:30" s="259" customFormat="1" ht="15.75" customHeight="1" x14ac:dyDescent="0.2">
      <c r="B67" s="321">
        <v>1.5</v>
      </c>
      <c r="C67" s="353">
        <v>131.94999999999999</v>
      </c>
      <c r="D67" s="353">
        <v>138.06</v>
      </c>
      <c r="E67" s="353">
        <v>146.62</v>
      </c>
      <c r="F67" s="353">
        <v>158.33000000000001</v>
      </c>
      <c r="G67" s="353">
        <v>164.44</v>
      </c>
      <c r="H67" s="353">
        <v>170.62</v>
      </c>
      <c r="I67" s="353">
        <v>176.81</v>
      </c>
      <c r="J67" s="353">
        <v>259.74</v>
      </c>
      <c r="K67" s="353">
        <v>273.64999999999998</v>
      </c>
      <c r="L67" s="353">
        <v>279.75</v>
      </c>
      <c r="M67" s="353">
        <v>285.67</v>
      </c>
      <c r="N67" s="353">
        <v>291.61</v>
      </c>
      <c r="O67" s="353">
        <v>297.52999999999997</v>
      </c>
      <c r="P67" s="353">
        <v>303.99</v>
      </c>
      <c r="Q67" s="353">
        <v>319.36</v>
      </c>
      <c r="R67" s="353">
        <v>325.42</v>
      </c>
      <c r="S67" s="353">
        <v>331.49</v>
      </c>
      <c r="T67" s="353">
        <v>337.55</v>
      </c>
      <c r="U67" s="353">
        <v>352.96</v>
      </c>
      <c r="V67" s="353">
        <v>359.02</v>
      </c>
      <c r="W67" s="353">
        <v>357.79</v>
      </c>
      <c r="X67" s="353">
        <v>363.73</v>
      </c>
      <c r="Y67" s="353">
        <v>369.66</v>
      </c>
      <c r="Z67" s="353">
        <v>375.6</v>
      </c>
      <c r="AA67" s="353">
        <v>381.56</v>
      </c>
      <c r="AB67" s="353">
        <v>396.67</v>
      </c>
      <c r="AC67" s="353">
        <v>402.62</v>
      </c>
      <c r="AD67" s="353">
        <v>408.56</v>
      </c>
    </row>
    <row r="68" spans="2:30" s="259" customFormat="1" ht="15.75" customHeight="1" x14ac:dyDescent="0.2">
      <c r="B68" s="321">
        <v>1.7</v>
      </c>
      <c r="C68" s="353">
        <v>143.56</v>
      </c>
      <c r="D68" s="353">
        <v>149.69</v>
      </c>
      <c r="E68" s="353">
        <v>158.22999999999999</v>
      </c>
      <c r="F68" s="353">
        <v>169.96</v>
      </c>
      <c r="G68" s="353">
        <v>176.08</v>
      </c>
      <c r="H68" s="353">
        <v>182.25</v>
      </c>
      <c r="I68" s="353">
        <v>188.44</v>
      </c>
      <c r="J68" s="353">
        <v>281.87</v>
      </c>
      <c r="K68" s="353">
        <v>295.77</v>
      </c>
      <c r="L68" s="353">
        <v>301.87</v>
      </c>
      <c r="M68" s="353">
        <v>307.81</v>
      </c>
      <c r="N68" s="353">
        <v>313.72000000000003</v>
      </c>
      <c r="O68" s="353">
        <v>319.63</v>
      </c>
      <c r="P68" s="353">
        <v>326.08</v>
      </c>
      <c r="Q68" s="353">
        <v>341.47</v>
      </c>
      <c r="R68" s="353">
        <v>347.55</v>
      </c>
      <c r="S68" s="353">
        <v>353.59</v>
      </c>
      <c r="T68" s="353">
        <v>359.67</v>
      </c>
      <c r="U68" s="353">
        <v>375.09</v>
      </c>
      <c r="V68" s="353">
        <v>381.13</v>
      </c>
      <c r="W68" s="353">
        <v>379.45</v>
      </c>
      <c r="X68" s="353">
        <v>385.39</v>
      </c>
      <c r="Y68" s="353">
        <v>391.35</v>
      </c>
      <c r="Z68" s="353">
        <v>397.28</v>
      </c>
      <c r="AA68" s="353">
        <v>403.22</v>
      </c>
      <c r="AB68" s="353">
        <v>418.33</v>
      </c>
      <c r="AC68" s="353">
        <v>424.28</v>
      </c>
      <c r="AD68" s="353">
        <v>430.23</v>
      </c>
    </row>
    <row r="69" spans="2:30" s="259" customFormat="1" ht="15.75" customHeight="1" x14ac:dyDescent="0.2">
      <c r="B69" s="321">
        <v>1.9</v>
      </c>
      <c r="C69" s="353">
        <v>152.15</v>
      </c>
      <c r="D69" s="353">
        <v>158.16</v>
      </c>
      <c r="E69" s="353">
        <v>166.55</v>
      </c>
      <c r="F69" s="353">
        <v>178.02</v>
      </c>
      <c r="G69" s="353">
        <v>184.03</v>
      </c>
      <c r="H69" s="353">
        <v>190.09</v>
      </c>
      <c r="I69" s="353">
        <v>196.15</v>
      </c>
      <c r="J69" s="353">
        <v>297.89</v>
      </c>
      <c r="K69" s="353">
        <v>311.52999999999997</v>
      </c>
      <c r="L69" s="353">
        <v>317.5</v>
      </c>
      <c r="M69" s="353">
        <v>323.31</v>
      </c>
      <c r="N69" s="353">
        <v>329.12</v>
      </c>
      <c r="O69" s="353">
        <v>334.94</v>
      </c>
      <c r="P69" s="353">
        <v>341.23</v>
      </c>
      <c r="Q69" s="353">
        <v>356.3</v>
      </c>
      <c r="R69" s="353">
        <v>362.26</v>
      </c>
      <c r="S69" s="353">
        <v>368.2</v>
      </c>
      <c r="T69" s="353">
        <v>374.13</v>
      </c>
      <c r="U69" s="353">
        <v>389.26</v>
      </c>
      <c r="V69" s="353">
        <v>395.18</v>
      </c>
      <c r="W69" s="353">
        <v>401.14</v>
      </c>
      <c r="X69" s="353">
        <v>407.08</v>
      </c>
      <c r="Y69" s="353">
        <v>413.01</v>
      </c>
      <c r="Z69" s="353">
        <v>418.97</v>
      </c>
      <c r="AA69" s="353">
        <v>424.91</v>
      </c>
      <c r="AB69" s="353">
        <v>440.01</v>
      </c>
      <c r="AC69" s="353">
        <v>445.95</v>
      </c>
      <c r="AD69" s="353">
        <v>451.88</v>
      </c>
    </row>
    <row r="70" spans="2:30" s="259" customFormat="1" ht="15.75" customHeight="1" x14ac:dyDescent="0.2">
      <c r="B70" s="321">
        <v>2.1</v>
      </c>
      <c r="C70" s="353">
        <v>163.57</v>
      </c>
      <c r="D70" s="353">
        <v>169.56</v>
      </c>
      <c r="E70" s="353">
        <v>177.95</v>
      </c>
      <c r="F70" s="353">
        <v>189.42</v>
      </c>
      <c r="G70" s="353">
        <v>195.42</v>
      </c>
      <c r="H70" s="353">
        <v>201.48</v>
      </c>
      <c r="I70" s="353">
        <v>207.55</v>
      </c>
      <c r="J70" s="353">
        <v>319.58</v>
      </c>
      <c r="K70" s="353">
        <v>333.21</v>
      </c>
      <c r="L70" s="353">
        <v>339.18</v>
      </c>
      <c r="M70" s="353">
        <v>344.98</v>
      </c>
      <c r="N70" s="353">
        <v>350.81</v>
      </c>
      <c r="O70" s="353">
        <v>356.6</v>
      </c>
      <c r="P70" s="353">
        <v>362.92</v>
      </c>
      <c r="Q70" s="353">
        <v>377.99</v>
      </c>
      <c r="R70" s="353">
        <v>383.94</v>
      </c>
      <c r="S70" s="353">
        <v>389.88</v>
      </c>
      <c r="T70" s="353">
        <v>395.81</v>
      </c>
      <c r="U70" s="353">
        <v>410.94</v>
      </c>
      <c r="V70" s="353">
        <v>416.87</v>
      </c>
      <c r="W70" s="353">
        <v>422.81</v>
      </c>
      <c r="X70" s="353">
        <v>428.75</v>
      </c>
      <c r="Y70" s="353">
        <v>434.7</v>
      </c>
      <c r="Z70" s="353">
        <v>440.64</v>
      </c>
      <c r="AA70" s="353">
        <v>446.58</v>
      </c>
      <c r="AB70" s="353">
        <v>461.68</v>
      </c>
      <c r="AC70" s="353">
        <v>467.63</v>
      </c>
      <c r="AD70" s="353">
        <v>473.56</v>
      </c>
    </row>
    <row r="71" spans="2:30" s="259" customFormat="1" ht="15.75" customHeight="1" x14ac:dyDescent="0.2">
      <c r="B71" s="321">
        <v>2.2999999999999998</v>
      </c>
      <c r="C71" s="353">
        <v>174.97</v>
      </c>
      <c r="D71" s="353">
        <v>180.96</v>
      </c>
      <c r="E71" s="353">
        <v>189.36</v>
      </c>
      <c r="F71" s="353">
        <v>200.84</v>
      </c>
      <c r="G71" s="353">
        <v>206.83</v>
      </c>
      <c r="H71" s="353">
        <v>212.91</v>
      </c>
      <c r="I71" s="353">
        <v>218.95</v>
      </c>
      <c r="J71" s="353">
        <v>341.24</v>
      </c>
      <c r="K71" s="353">
        <v>354.89</v>
      </c>
      <c r="L71" s="353">
        <v>360.86</v>
      </c>
      <c r="M71" s="353">
        <v>366.66</v>
      </c>
      <c r="N71" s="353">
        <v>372.46</v>
      </c>
      <c r="O71" s="353">
        <v>378.29</v>
      </c>
      <c r="P71" s="353">
        <v>384.59</v>
      </c>
      <c r="Q71" s="353">
        <v>399.68</v>
      </c>
      <c r="R71" s="353">
        <v>405.6</v>
      </c>
      <c r="S71" s="353">
        <v>411.55</v>
      </c>
      <c r="T71" s="353">
        <v>417.5</v>
      </c>
      <c r="U71" s="353">
        <v>432.6</v>
      </c>
      <c r="V71" s="353">
        <v>438.54</v>
      </c>
      <c r="W71" s="353">
        <v>444.5</v>
      </c>
      <c r="X71" s="353">
        <v>450.44</v>
      </c>
      <c r="Y71" s="353">
        <v>456.38</v>
      </c>
      <c r="Z71" s="353">
        <v>462.31</v>
      </c>
      <c r="AA71" s="353">
        <v>468.25</v>
      </c>
      <c r="AB71" s="353">
        <v>483.36</v>
      </c>
      <c r="AC71" s="353">
        <v>489.3</v>
      </c>
      <c r="AD71" s="353">
        <v>495.25</v>
      </c>
    </row>
    <row r="72" spans="2:30" s="259" customFormat="1" ht="15.75" customHeight="1" x14ac:dyDescent="0.2">
      <c r="B72" s="321">
        <v>2.5</v>
      </c>
      <c r="C72" s="353">
        <v>186.36</v>
      </c>
      <c r="D72" s="353">
        <v>192.36</v>
      </c>
      <c r="E72" s="353">
        <v>200.75</v>
      </c>
      <c r="F72" s="353">
        <v>212.25</v>
      </c>
      <c r="G72" s="353">
        <v>218.22</v>
      </c>
      <c r="H72" s="353">
        <v>224.3</v>
      </c>
      <c r="I72" s="353">
        <v>230.34</v>
      </c>
      <c r="J72" s="353">
        <v>362.93</v>
      </c>
      <c r="K72" s="353">
        <v>376.54</v>
      </c>
      <c r="L72" s="353">
        <v>382.54</v>
      </c>
      <c r="M72" s="353">
        <v>388.34</v>
      </c>
      <c r="N72" s="353">
        <v>394.15</v>
      </c>
      <c r="O72" s="353">
        <v>399.94</v>
      </c>
      <c r="P72" s="353">
        <v>406.26</v>
      </c>
      <c r="Q72" s="353">
        <v>421.36</v>
      </c>
      <c r="R72" s="353">
        <v>427.28</v>
      </c>
      <c r="S72" s="353">
        <v>433.22</v>
      </c>
      <c r="T72" s="353">
        <v>439.16</v>
      </c>
      <c r="U72" s="353">
        <v>454.27</v>
      </c>
      <c r="V72" s="353">
        <v>460.23</v>
      </c>
      <c r="W72" s="353">
        <v>466.16</v>
      </c>
      <c r="X72" s="353">
        <v>472.09</v>
      </c>
      <c r="Y72" s="353">
        <v>478.07</v>
      </c>
      <c r="Z72" s="353">
        <v>483.99</v>
      </c>
      <c r="AA72" s="353">
        <v>489.94</v>
      </c>
      <c r="AB72" s="353">
        <v>505.04</v>
      </c>
      <c r="AC72" s="353">
        <v>510.98</v>
      </c>
      <c r="AD72" s="353">
        <v>516.94000000000005</v>
      </c>
    </row>
    <row r="73" spans="2:30" s="259" customFormat="1" ht="15.75" customHeight="1" x14ac:dyDescent="0.2">
      <c r="B73" s="321">
        <v>2.7</v>
      </c>
      <c r="C73" s="353">
        <v>193.8</v>
      </c>
      <c r="D73" s="353">
        <v>199.68</v>
      </c>
      <c r="E73" s="353">
        <v>207.9</v>
      </c>
      <c r="F73" s="353">
        <v>219.15</v>
      </c>
      <c r="G73" s="353">
        <v>225.04</v>
      </c>
      <c r="H73" s="353">
        <v>230.98</v>
      </c>
      <c r="I73" s="353">
        <v>236.92</v>
      </c>
      <c r="J73" s="353">
        <v>376.75</v>
      </c>
      <c r="K73" s="353">
        <v>390.1</v>
      </c>
      <c r="L73" s="353">
        <v>395.94</v>
      </c>
      <c r="M73" s="353">
        <v>401.65</v>
      </c>
      <c r="N73" s="353">
        <v>407.33</v>
      </c>
      <c r="O73" s="353">
        <v>413.02</v>
      </c>
      <c r="P73" s="353">
        <v>419.2</v>
      </c>
      <c r="Q73" s="353">
        <v>433.96</v>
      </c>
      <c r="R73" s="353">
        <v>439.79</v>
      </c>
      <c r="S73" s="353">
        <v>445.62</v>
      </c>
      <c r="T73" s="353">
        <v>451.44</v>
      </c>
      <c r="U73" s="353">
        <v>466.24</v>
      </c>
      <c r="V73" s="353">
        <v>472.05</v>
      </c>
      <c r="W73" s="353">
        <v>477.87</v>
      </c>
      <c r="X73" s="353">
        <v>483.7</v>
      </c>
      <c r="Y73" s="353">
        <v>489.53</v>
      </c>
      <c r="Z73" s="353">
        <v>495.35</v>
      </c>
      <c r="AA73" s="353">
        <v>501.17</v>
      </c>
      <c r="AB73" s="353">
        <v>515.96</v>
      </c>
      <c r="AC73" s="353">
        <v>521.79</v>
      </c>
      <c r="AD73" s="353">
        <v>527.61</v>
      </c>
    </row>
    <row r="74" spans="2:30" s="259" customFormat="1" ht="15.75" customHeight="1" x14ac:dyDescent="0.2">
      <c r="B74" s="321">
        <v>2.9</v>
      </c>
      <c r="C74" s="353">
        <v>204.98</v>
      </c>
      <c r="D74" s="353">
        <v>210.85</v>
      </c>
      <c r="E74" s="353">
        <v>219.09</v>
      </c>
      <c r="F74" s="353">
        <v>230.32</v>
      </c>
      <c r="G74" s="353">
        <v>236.2</v>
      </c>
      <c r="H74" s="353">
        <v>242.16</v>
      </c>
      <c r="I74" s="353">
        <v>248.1</v>
      </c>
      <c r="J74" s="353">
        <v>397.98</v>
      </c>
      <c r="K74" s="353">
        <v>411.32</v>
      </c>
      <c r="L74" s="353">
        <v>417.19</v>
      </c>
      <c r="M74" s="353">
        <v>422.89</v>
      </c>
      <c r="N74" s="353">
        <v>428.57</v>
      </c>
      <c r="O74" s="353">
        <v>434.26</v>
      </c>
      <c r="P74" s="353">
        <v>440.43</v>
      </c>
      <c r="Q74" s="353">
        <v>455.2</v>
      </c>
      <c r="R74" s="353">
        <v>461.03</v>
      </c>
      <c r="S74" s="353">
        <v>466.84</v>
      </c>
      <c r="T74" s="353">
        <v>472.67</v>
      </c>
      <c r="U74" s="353">
        <v>487.45</v>
      </c>
      <c r="V74" s="353">
        <v>493.29</v>
      </c>
      <c r="W74" s="353">
        <v>499.12</v>
      </c>
      <c r="X74" s="353">
        <v>504.93</v>
      </c>
      <c r="Y74" s="353">
        <v>510.74</v>
      </c>
      <c r="Z74" s="353">
        <v>516.55999999999995</v>
      </c>
      <c r="AA74" s="353">
        <v>522.4</v>
      </c>
      <c r="AB74" s="353">
        <v>537.21</v>
      </c>
      <c r="AC74" s="353">
        <v>543.03</v>
      </c>
      <c r="AD74" s="353">
        <v>548.85</v>
      </c>
    </row>
    <row r="75" spans="2:30" s="259" customFormat="1" ht="15.75" customHeight="1" x14ac:dyDescent="0.2">
      <c r="B75" s="321">
        <v>3.1</v>
      </c>
      <c r="C75" s="353">
        <v>216.16</v>
      </c>
      <c r="D75" s="353">
        <v>222.05</v>
      </c>
      <c r="E75" s="353">
        <v>230.26</v>
      </c>
      <c r="F75" s="353">
        <v>241.51</v>
      </c>
      <c r="G75" s="353">
        <v>247.39</v>
      </c>
      <c r="H75" s="353">
        <v>253.31</v>
      </c>
      <c r="I75" s="353">
        <v>259.26</v>
      </c>
      <c r="J75" s="353">
        <v>419.2</v>
      </c>
      <c r="K75" s="353">
        <v>432.57</v>
      </c>
      <c r="L75" s="353">
        <v>438.43</v>
      </c>
      <c r="M75" s="353">
        <v>444.11</v>
      </c>
      <c r="N75" s="353">
        <v>449.8</v>
      </c>
      <c r="O75" s="353">
        <v>455.5</v>
      </c>
      <c r="P75" s="353">
        <v>461.67</v>
      </c>
      <c r="Q75" s="353">
        <v>476.44</v>
      </c>
      <c r="R75" s="353">
        <v>482.27</v>
      </c>
      <c r="S75" s="353">
        <v>488.08</v>
      </c>
      <c r="T75" s="353">
        <v>493.9</v>
      </c>
      <c r="U75" s="353">
        <v>508.7</v>
      </c>
      <c r="V75" s="353">
        <v>514.53</v>
      </c>
      <c r="W75" s="353">
        <v>520.33000000000004</v>
      </c>
      <c r="X75" s="353">
        <v>526.16999999999996</v>
      </c>
      <c r="Y75" s="353">
        <v>531.99</v>
      </c>
      <c r="Z75" s="353">
        <v>537.79999999999995</v>
      </c>
      <c r="AA75" s="353">
        <v>543.62</v>
      </c>
      <c r="AB75" s="353">
        <v>558.42999999999995</v>
      </c>
      <c r="AC75" s="353">
        <v>564.24</v>
      </c>
      <c r="AD75" s="353">
        <v>570.04999999999995</v>
      </c>
    </row>
    <row r="76" spans="2:30" s="259" customFormat="1" ht="15.75" customHeight="1" x14ac:dyDescent="0.2"/>
    <row r="77" spans="2:30" s="259" customFormat="1" ht="15.75" customHeight="1" x14ac:dyDescent="0.2">
      <c r="B77" s="1790" t="s">
        <v>451</v>
      </c>
      <c r="C77" s="1791"/>
      <c r="D77" s="1791"/>
      <c r="E77" s="1791"/>
      <c r="F77" s="1791"/>
      <c r="G77" s="1791"/>
      <c r="H77" s="1791"/>
      <c r="I77" s="1791"/>
      <c r="J77" s="1791"/>
      <c r="K77" s="1791"/>
      <c r="L77" s="1791"/>
      <c r="M77" s="1791"/>
      <c r="N77" s="1791"/>
      <c r="O77" s="1791"/>
      <c r="P77" s="1791"/>
      <c r="Q77" s="1791"/>
      <c r="R77" s="1791"/>
      <c r="S77" s="1791"/>
      <c r="T77" s="1791"/>
      <c r="U77" s="1791"/>
      <c r="V77" s="1791"/>
      <c r="W77" s="1791"/>
      <c r="X77" s="1791"/>
      <c r="Y77" s="1791"/>
      <c r="Z77" s="1791"/>
      <c r="AA77" s="1791"/>
      <c r="AB77" s="1791"/>
      <c r="AC77" s="1791"/>
      <c r="AD77" s="1791"/>
    </row>
    <row r="78" spans="2:30" s="259" customFormat="1" ht="15.75" customHeight="1" x14ac:dyDescent="0.2">
      <c r="B78" s="319"/>
      <c r="C78" s="320">
        <v>0.5</v>
      </c>
      <c r="D78" s="320">
        <v>0.6</v>
      </c>
      <c r="E78" s="320">
        <v>0.7</v>
      </c>
      <c r="F78" s="320">
        <v>0.8</v>
      </c>
      <c r="G78" s="320">
        <v>0.9</v>
      </c>
      <c r="H78" s="321">
        <v>1</v>
      </c>
      <c r="I78" s="320">
        <v>1.1000000000000001</v>
      </c>
      <c r="J78" s="320">
        <v>1.2</v>
      </c>
      <c r="K78" s="320">
        <v>1.3</v>
      </c>
      <c r="L78" s="320">
        <v>1.4</v>
      </c>
      <c r="M78" s="320">
        <v>1.5</v>
      </c>
      <c r="N78" s="320">
        <v>1.6</v>
      </c>
      <c r="O78" s="320">
        <v>1.7</v>
      </c>
      <c r="P78" s="320">
        <v>1.8</v>
      </c>
      <c r="Q78" s="320">
        <v>1.9</v>
      </c>
      <c r="R78" s="320">
        <v>2</v>
      </c>
      <c r="S78" s="320">
        <v>2.1</v>
      </c>
      <c r="T78" s="320">
        <v>2.2000000000000002</v>
      </c>
      <c r="U78" s="320">
        <v>2.2999999999999998</v>
      </c>
      <c r="V78" s="320">
        <v>2.4</v>
      </c>
      <c r="W78" s="320">
        <v>2.5</v>
      </c>
      <c r="X78" s="320">
        <v>2.6</v>
      </c>
      <c r="Y78" s="320">
        <v>2.7</v>
      </c>
      <c r="Z78" s="320">
        <v>2.8</v>
      </c>
      <c r="AA78" s="320">
        <v>2.9</v>
      </c>
      <c r="AB78" s="320">
        <v>3</v>
      </c>
      <c r="AC78" s="320">
        <v>3.1</v>
      </c>
      <c r="AD78" s="320">
        <v>3.2</v>
      </c>
    </row>
    <row r="79" spans="2:30" s="259" customFormat="1" ht="15.75" customHeight="1" x14ac:dyDescent="0.2">
      <c r="B79" s="321">
        <v>1.1000000000000001</v>
      </c>
      <c r="C79" s="353">
        <v>119.69</v>
      </c>
      <c r="D79" s="353">
        <v>125.8</v>
      </c>
      <c r="E79" s="353">
        <v>134.37</v>
      </c>
      <c r="F79" s="353">
        <v>146.07</v>
      </c>
      <c r="G79" s="353">
        <v>152.18</v>
      </c>
      <c r="H79" s="353">
        <v>158.36000000000001</v>
      </c>
      <c r="I79" s="353">
        <v>164.54</v>
      </c>
      <c r="J79" s="353">
        <v>167.35</v>
      </c>
      <c r="K79" s="353">
        <v>181.26</v>
      </c>
      <c r="L79" s="353">
        <v>187.35</v>
      </c>
      <c r="M79" s="353">
        <v>193.27</v>
      </c>
      <c r="N79" s="353">
        <v>268.93</v>
      </c>
      <c r="O79" s="353">
        <v>274.87</v>
      </c>
      <c r="P79" s="353">
        <v>281.27999999999997</v>
      </c>
      <c r="Q79" s="353">
        <v>296.68</v>
      </c>
      <c r="R79" s="353">
        <v>302.74</v>
      </c>
      <c r="S79" s="353">
        <v>308.81</v>
      </c>
      <c r="T79" s="353">
        <v>314.86</v>
      </c>
      <c r="U79" s="353">
        <v>330.27</v>
      </c>
      <c r="V79" s="353">
        <v>336.34</v>
      </c>
      <c r="W79" s="353">
        <v>335.56</v>
      </c>
      <c r="X79" s="353">
        <v>341.49</v>
      </c>
      <c r="Y79" s="353">
        <v>347.43</v>
      </c>
      <c r="Z79" s="353">
        <v>353.4</v>
      </c>
      <c r="AA79" s="353">
        <v>359.33</v>
      </c>
      <c r="AB79" s="353">
        <v>374.45</v>
      </c>
      <c r="AC79" s="353">
        <v>380.4</v>
      </c>
      <c r="AD79" s="353">
        <v>386.31</v>
      </c>
    </row>
    <row r="80" spans="2:30" s="259" customFormat="1" ht="15.75" customHeight="1" x14ac:dyDescent="0.2">
      <c r="B80" s="321">
        <v>1.3</v>
      </c>
      <c r="C80" s="353">
        <v>133.30000000000001</v>
      </c>
      <c r="D80" s="353">
        <v>139.44</v>
      </c>
      <c r="E80" s="353">
        <v>147.99</v>
      </c>
      <c r="F80" s="353">
        <v>159.69999999999999</v>
      </c>
      <c r="G80" s="353">
        <v>165.8</v>
      </c>
      <c r="H80" s="353">
        <v>171.99</v>
      </c>
      <c r="I80" s="353">
        <v>178.17</v>
      </c>
      <c r="J80" s="353">
        <v>180.72</v>
      </c>
      <c r="K80" s="353">
        <v>194.61</v>
      </c>
      <c r="L80" s="353">
        <v>200.72</v>
      </c>
      <c r="M80" s="353">
        <v>206.66</v>
      </c>
      <c r="N80" s="353">
        <v>294.95999999999998</v>
      </c>
      <c r="O80" s="353">
        <v>300.88</v>
      </c>
      <c r="P80" s="353">
        <v>307.33</v>
      </c>
      <c r="Q80" s="353">
        <v>322.70999999999998</v>
      </c>
      <c r="R80" s="353">
        <v>328.78</v>
      </c>
      <c r="S80" s="353">
        <v>334.84</v>
      </c>
      <c r="T80" s="353">
        <v>340.89</v>
      </c>
      <c r="U80" s="353">
        <v>356.3</v>
      </c>
      <c r="V80" s="353">
        <v>362.39</v>
      </c>
      <c r="W80" s="353">
        <v>361.08</v>
      </c>
      <c r="X80" s="353">
        <v>367.02</v>
      </c>
      <c r="Y80" s="353">
        <v>372.96</v>
      </c>
      <c r="Z80" s="353">
        <v>378.91</v>
      </c>
      <c r="AA80" s="353">
        <v>384.85</v>
      </c>
      <c r="AB80" s="353">
        <v>399.94</v>
      </c>
      <c r="AC80" s="353">
        <v>405.9</v>
      </c>
      <c r="AD80" s="353">
        <v>411.83</v>
      </c>
    </row>
    <row r="81" spans="2:30" s="259" customFormat="1" ht="15.75" customHeight="1" x14ac:dyDescent="0.2">
      <c r="B81" s="321">
        <v>1.5</v>
      </c>
      <c r="C81" s="353">
        <v>146.93</v>
      </c>
      <c r="D81" s="353">
        <v>153.06</v>
      </c>
      <c r="E81" s="353">
        <v>161.6</v>
      </c>
      <c r="F81" s="353">
        <v>173.32</v>
      </c>
      <c r="G81" s="353">
        <v>179.43</v>
      </c>
      <c r="H81" s="353">
        <v>185.63</v>
      </c>
      <c r="I81" s="353">
        <v>191.81</v>
      </c>
      <c r="J81" s="353">
        <v>194.08</v>
      </c>
      <c r="K81" s="353">
        <v>207.95</v>
      </c>
      <c r="L81" s="353">
        <v>214.09</v>
      </c>
      <c r="M81" s="353">
        <v>220</v>
      </c>
      <c r="N81" s="353">
        <v>321</v>
      </c>
      <c r="O81" s="353">
        <v>326.92</v>
      </c>
      <c r="P81" s="353">
        <v>333.36</v>
      </c>
      <c r="Q81" s="353">
        <v>348.75</v>
      </c>
      <c r="R81" s="353">
        <v>354.8</v>
      </c>
      <c r="S81" s="353">
        <v>360.87</v>
      </c>
      <c r="T81" s="353">
        <v>366.95</v>
      </c>
      <c r="U81" s="353">
        <v>382.35</v>
      </c>
      <c r="V81" s="353">
        <v>388.41</v>
      </c>
      <c r="W81" s="353">
        <v>386.6</v>
      </c>
      <c r="X81" s="353">
        <v>392.53</v>
      </c>
      <c r="Y81" s="353">
        <v>398.47</v>
      </c>
      <c r="Z81" s="353">
        <v>404.43</v>
      </c>
      <c r="AA81" s="353">
        <v>410.36</v>
      </c>
      <c r="AB81" s="353">
        <v>425.46</v>
      </c>
      <c r="AC81" s="353">
        <v>431.42</v>
      </c>
      <c r="AD81" s="353">
        <v>437.35</v>
      </c>
    </row>
    <row r="82" spans="2:30" s="259" customFormat="1" ht="15.75" customHeight="1" x14ac:dyDescent="0.2">
      <c r="B82" s="321">
        <v>1.7</v>
      </c>
      <c r="C82" s="353">
        <v>160.56</v>
      </c>
      <c r="D82" s="353">
        <v>166.68</v>
      </c>
      <c r="E82" s="353">
        <v>175.22</v>
      </c>
      <c r="F82" s="353">
        <v>186.94</v>
      </c>
      <c r="G82" s="353">
        <v>193.06</v>
      </c>
      <c r="H82" s="353">
        <v>199.26</v>
      </c>
      <c r="I82" s="353">
        <v>205.42</v>
      </c>
      <c r="J82" s="353">
        <v>207.43</v>
      </c>
      <c r="K82" s="353">
        <v>221.35</v>
      </c>
      <c r="L82" s="353">
        <v>227.46</v>
      </c>
      <c r="M82" s="353">
        <v>233.38</v>
      </c>
      <c r="N82" s="353">
        <v>347.03</v>
      </c>
      <c r="O82" s="353">
        <v>352.96</v>
      </c>
      <c r="P82" s="353">
        <v>359.39</v>
      </c>
      <c r="Q82" s="353">
        <v>374.78</v>
      </c>
      <c r="R82" s="353">
        <v>380.83</v>
      </c>
      <c r="S82" s="353">
        <v>386.91</v>
      </c>
      <c r="T82" s="353">
        <v>392.99</v>
      </c>
      <c r="U82" s="353">
        <v>408.41</v>
      </c>
      <c r="V82" s="353">
        <v>414.45</v>
      </c>
      <c r="W82" s="353">
        <v>412.11</v>
      </c>
      <c r="X82" s="353">
        <v>418.05</v>
      </c>
      <c r="Y82" s="353">
        <v>423.99</v>
      </c>
      <c r="Z82" s="353">
        <v>429.95</v>
      </c>
      <c r="AA82" s="353">
        <v>435.89</v>
      </c>
      <c r="AB82" s="353">
        <v>450.98</v>
      </c>
      <c r="AC82" s="353">
        <v>456.94</v>
      </c>
      <c r="AD82" s="353">
        <v>462.87</v>
      </c>
    </row>
    <row r="83" spans="2:30" s="259" customFormat="1" ht="15.75" customHeight="1" x14ac:dyDescent="0.2">
      <c r="B83" s="321">
        <v>1.9</v>
      </c>
      <c r="C83" s="353">
        <v>170.78</v>
      </c>
      <c r="D83" s="353">
        <v>176.77</v>
      </c>
      <c r="E83" s="353">
        <v>185.16</v>
      </c>
      <c r="F83" s="353">
        <v>196.64</v>
      </c>
      <c r="G83" s="353">
        <v>202.65</v>
      </c>
      <c r="H83" s="353">
        <v>208.7</v>
      </c>
      <c r="I83" s="353">
        <v>214.77</v>
      </c>
      <c r="J83" s="353">
        <v>216.38</v>
      </c>
      <c r="K83" s="353">
        <v>230.01</v>
      </c>
      <c r="L83" s="353">
        <v>235.98</v>
      </c>
      <c r="M83" s="353">
        <v>241.79</v>
      </c>
      <c r="N83" s="353">
        <v>365.61</v>
      </c>
      <c r="O83" s="353">
        <v>371.41</v>
      </c>
      <c r="P83" s="353">
        <v>377.72</v>
      </c>
      <c r="Q83" s="353">
        <v>392.8</v>
      </c>
      <c r="R83" s="353">
        <v>398.76</v>
      </c>
      <c r="S83" s="353">
        <v>404.67</v>
      </c>
      <c r="T83" s="353">
        <v>410.62</v>
      </c>
      <c r="U83" s="353">
        <v>425.73</v>
      </c>
      <c r="V83" s="353">
        <v>431.67</v>
      </c>
      <c r="W83" s="353">
        <v>437.64</v>
      </c>
      <c r="X83" s="353">
        <v>443.57</v>
      </c>
      <c r="Y83" s="353">
        <v>449.51</v>
      </c>
      <c r="Z83" s="353">
        <v>455.47</v>
      </c>
      <c r="AA83" s="353">
        <v>461.38</v>
      </c>
      <c r="AB83" s="353">
        <v>476.5</v>
      </c>
      <c r="AC83" s="353">
        <v>482.45</v>
      </c>
      <c r="AD83" s="353">
        <v>488.38</v>
      </c>
    </row>
    <row r="84" spans="2:30" s="259" customFormat="1" ht="15.75" customHeight="1" x14ac:dyDescent="0.2">
      <c r="B84" s="321">
        <v>2.1</v>
      </c>
      <c r="C84" s="353">
        <v>184.15</v>
      </c>
      <c r="D84" s="353">
        <v>190.12</v>
      </c>
      <c r="E84" s="353">
        <v>198.53</v>
      </c>
      <c r="F84" s="353">
        <v>210</v>
      </c>
      <c r="G84" s="353">
        <v>216</v>
      </c>
      <c r="H84" s="353">
        <v>222.07</v>
      </c>
      <c r="I84" s="353">
        <v>228.13</v>
      </c>
      <c r="J84" s="353">
        <v>229.47</v>
      </c>
      <c r="K84" s="353">
        <v>243.09</v>
      </c>
      <c r="L84" s="353">
        <v>249.07</v>
      </c>
      <c r="M84" s="353">
        <v>254.86</v>
      </c>
      <c r="N84" s="353">
        <v>391.13</v>
      </c>
      <c r="O84" s="353">
        <v>396.94</v>
      </c>
      <c r="P84" s="353">
        <v>403.23</v>
      </c>
      <c r="Q84" s="353">
        <v>418.32</v>
      </c>
      <c r="R84" s="353">
        <v>424.26</v>
      </c>
      <c r="S84" s="353">
        <v>430.2</v>
      </c>
      <c r="T84" s="353">
        <v>436.15</v>
      </c>
      <c r="U84" s="353">
        <v>451.26</v>
      </c>
      <c r="V84" s="353">
        <v>457.19</v>
      </c>
      <c r="W84" s="353">
        <v>463.14</v>
      </c>
      <c r="X84" s="353">
        <v>469.08</v>
      </c>
      <c r="Y84" s="353">
        <v>475.02</v>
      </c>
      <c r="Z84" s="353">
        <v>480.97</v>
      </c>
      <c r="AA84" s="353">
        <v>486.89</v>
      </c>
      <c r="AB84" s="353">
        <v>502.01</v>
      </c>
      <c r="AC84" s="353">
        <v>507.97</v>
      </c>
      <c r="AD84" s="353">
        <v>513.91</v>
      </c>
    </row>
    <row r="85" spans="2:30" s="259" customFormat="1" ht="15.75" customHeight="1" x14ac:dyDescent="0.2">
      <c r="B85" s="321">
        <v>2.2999999999999998</v>
      </c>
      <c r="C85" s="353">
        <v>197.52</v>
      </c>
      <c r="D85" s="353">
        <v>203.49</v>
      </c>
      <c r="E85" s="353">
        <v>211.88</v>
      </c>
      <c r="F85" s="353">
        <v>223.36</v>
      </c>
      <c r="G85" s="353">
        <v>229.35</v>
      </c>
      <c r="H85" s="353">
        <v>235.41</v>
      </c>
      <c r="I85" s="353">
        <v>241.5</v>
      </c>
      <c r="J85" s="353">
        <v>242.56</v>
      </c>
      <c r="K85" s="353">
        <v>256.19</v>
      </c>
      <c r="L85" s="353">
        <v>262.17</v>
      </c>
      <c r="M85" s="353">
        <v>267.97000000000003</v>
      </c>
      <c r="N85" s="353">
        <v>416.65</v>
      </c>
      <c r="O85" s="353">
        <v>422.45</v>
      </c>
      <c r="P85" s="353">
        <v>428.77</v>
      </c>
      <c r="Q85" s="353">
        <v>443.84</v>
      </c>
      <c r="R85" s="353">
        <v>449.79</v>
      </c>
      <c r="S85" s="353">
        <v>455.71</v>
      </c>
      <c r="T85" s="353">
        <v>461.66</v>
      </c>
      <c r="U85" s="353">
        <v>476.76</v>
      </c>
      <c r="V85" s="353">
        <v>482.7</v>
      </c>
      <c r="W85" s="353">
        <v>488.66</v>
      </c>
      <c r="X85" s="353">
        <v>494.59</v>
      </c>
      <c r="Y85" s="353">
        <v>500.52</v>
      </c>
      <c r="Z85" s="353">
        <v>506.5</v>
      </c>
      <c r="AA85" s="353">
        <v>512.41999999999996</v>
      </c>
      <c r="AB85" s="353">
        <v>527.53</v>
      </c>
      <c r="AC85" s="353">
        <v>533.48</v>
      </c>
      <c r="AD85" s="353">
        <v>539.41</v>
      </c>
    </row>
    <row r="86" spans="2:30" s="259" customFormat="1" ht="15.75" customHeight="1" x14ac:dyDescent="0.2">
      <c r="B86" s="321">
        <v>2.5</v>
      </c>
      <c r="C86" s="353">
        <v>210.86</v>
      </c>
      <c r="D86" s="353">
        <v>216.85</v>
      </c>
      <c r="E86" s="353">
        <v>225.26</v>
      </c>
      <c r="F86" s="353">
        <v>236.73</v>
      </c>
      <c r="G86" s="353">
        <v>242.72</v>
      </c>
      <c r="H86" s="353">
        <v>248.79</v>
      </c>
      <c r="I86" s="353">
        <v>254.84</v>
      </c>
      <c r="J86" s="353">
        <v>255.66</v>
      </c>
      <c r="K86" s="353">
        <v>269.27999999999997</v>
      </c>
      <c r="L86" s="353">
        <v>275.27</v>
      </c>
      <c r="M86" s="353">
        <v>281.08</v>
      </c>
      <c r="N86" s="353">
        <v>442.16</v>
      </c>
      <c r="O86" s="353">
        <v>447.96</v>
      </c>
      <c r="P86" s="353">
        <v>454.27</v>
      </c>
      <c r="Q86" s="353">
        <v>469.36</v>
      </c>
      <c r="R86" s="353">
        <v>475.29</v>
      </c>
      <c r="S86" s="353">
        <v>481.22</v>
      </c>
      <c r="T86" s="353">
        <v>487.18</v>
      </c>
      <c r="U86" s="353">
        <v>502.27</v>
      </c>
      <c r="V86" s="353">
        <v>508.23</v>
      </c>
      <c r="W86" s="353">
        <v>514.17999999999995</v>
      </c>
      <c r="X86" s="353">
        <v>520.11</v>
      </c>
      <c r="Y86" s="353">
        <v>526.04999999999995</v>
      </c>
      <c r="Z86" s="353">
        <v>532</v>
      </c>
      <c r="AA86" s="353">
        <v>537.92999999999995</v>
      </c>
      <c r="AB86" s="353">
        <v>553.04</v>
      </c>
      <c r="AC86" s="353">
        <v>558.99</v>
      </c>
      <c r="AD86" s="353">
        <v>564.92999999999995</v>
      </c>
    </row>
    <row r="87" spans="2:30" s="259" customFormat="1" ht="15.75" customHeight="1" x14ac:dyDescent="0.2">
      <c r="B87" s="321">
        <v>2.7</v>
      </c>
      <c r="C87" s="353">
        <v>219.75</v>
      </c>
      <c r="D87" s="353">
        <v>225.6</v>
      </c>
      <c r="E87" s="353">
        <v>233.83</v>
      </c>
      <c r="F87" s="353">
        <v>245.07</v>
      </c>
      <c r="G87" s="353">
        <v>250.96</v>
      </c>
      <c r="H87" s="353">
        <v>256.89999999999998</v>
      </c>
      <c r="I87" s="353">
        <v>262.85000000000002</v>
      </c>
      <c r="J87" s="353">
        <v>263.27</v>
      </c>
      <c r="K87" s="353">
        <v>276.62</v>
      </c>
      <c r="L87" s="353">
        <v>282.47000000000003</v>
      </c>
      <c r="M87" s="353">
        <v>288.16000000000003</v>
      </c>
      <c r="N87" s="353">
        <v>458.13</v>
      </c>
      <c r="O87" s="353">
        <v>463.81</v>
      </c>
      <c r="P87" s="353">
        <v>470.01</v>
      </c>
      <c r="Q87" s="353">
        <v>484.76</v>
      </c>
      <c r="R87" s="353">
        <v>490.6</v>
      </c>
      <c r="S87" s="353">
        <v>496.42</v>
      </c>
      <c r="T87" s="353">
        <v>502.23</v>
      </c>
      <c r="U87" s="353">
        <v>517.02</v>
      </c>
      <c r="V87" s="353">
        <v>522.86</v>
      </c>
      <c r="W87" s="353">
        <v>528.66999999999996</v>
      </c>
      <c r="X87" s="353">
        <v>534.49</v>
      </c>
      <c r="Y87" s="353">
        <v>540.32000000000005</v>
      </c>
      <c r="Z87" s="353">
        <v>546.14</v>
      </c>
      <c r="AA87" s="353">
        <v>551.96</v>
      </c>
      <c r="AB87" s="353">
        <v>566.75</v>
      </c>
      <c r="AC87" s="353">
        <v>572.58000000000004</v>
      </c>
      <c r="AD87" s="353">
        <v>578.39</v>
      </c>
    </row>
    <row r="88" spans="2:30" s="259" customFormat="1" ht="15.75" customHeight="1" x14ac:dyDescent="0.2">
      <c r="B88" s="321">
        <v>2.9</v>
      </c>
      <c r="C88" s="353">
        <v>232.83</v>
      </c>
      <c r="D88" s="353">
        <v>238.7</v>
      </c>
      <c r="E88" s="353">
        <v>246.95</v>
      </c>
      <c r="F88" s="353">
        <v>258.18</v>
      </c>
      <c r="G88" s="353">
        <v>264.05</v>
      </c>
      <c r="H88" s="353">
        <v>270</v>
      </c>
      <c r="I88" s="353">
        <v>275.94</v>
      </c>
      <c r="J88" s="353">
        <v>276.10000000000002</v>
      </c>
      <c r="K88" s="353">
        <v>289.45</v>
      </c>
      <c r="L88" s="353">
        <v>295.29000000000002</v>
      </c>
      <c r="M88" s="353">
        <v>300.99</v>
      </c>
      <c r="N88" s="353">
        <v>483.13</v>
      </c>
      <c r="O88" s="353">
        <v>488.81</v>
      </c>
      <c r="P88" s="353">
        <v>494.97</v>
      </c>
      <c r="Q88" s="353">
        <v>509.77</v>
      </c>
      <c r="R88" s="353">
        <v>515.58000000000004</v>
      </c>
      <c r="S88" s="353">
        <v>521.4</v>
      </c>
      <c r="T88" s="353">
        <v>527.21</v>
      </c>
      <c r="U88" s="353">
        <v>542.01</v>
      </c>
      <c r="V88" s="353">
        <v>547.85</v>
      </c>
      <c r="W88" s="353">
        <v>553.66999999999996</v>
      </c>
      <c r="X88" s="353">
        <v>559.49</v>
      </c>
      <c r="Y88" s="353">
        <v>565.29999999999995</v>
      </c>
      <c r="Z88" s="353">
        <v>571.11</v>
      </c>
      <c r="AA88" s="353">
        <v>576.97</v>
      </c>
      <c r="AB88" s="353">
        <v>591.74</v>
      </c>
      <c r="AC88" s="353">
        <v>597.58000000000004</v>
      </c>
      <c r="AD88" s="353">
        <v>603.39</v>
      </c>
    </row>
    <row r="89" spans="2:30" s="259" customFormat="1" ht="15.75" customHeight="1" x14ac:dyDescent="0.2">
      <c r="B89" s="321">
        <v>3.1</v>
      </c>
      <c r="C89" s="353">
        <v>245.92</v>
      </c>
      <c r="D89" s="353">
        <v>251.81</v>
      </c>
      <c r="E89" s="353">
        <v>260.02999999999997</v>
      </c>
      <c r="F89" s="353">
        <v>271.27999999999997</v>
      </c>
      <c r="G89" s="353">
        <v>277.16000000000003</v>
      </c>
      <c r="H89" s="353">
        <v>283.08999999999997</v>
      </c>
      <c r="I89" s="353">
        <v>289.02999999999997</v>
      </c>
      <c r="J89" s="353">
        <v>288.91000000000003</v>
      </c>
      <c r="K89" s="353">
        <v>302.26</v>
      </c>
      <c r="L89" s="353">
        <v>308.14</v>
      </c>
      <c r="M89" s="353">
        <v>313.82</v>
      </c>
      <c r="N89" s="353">
        <v>508.12</v>
      </c>
      <c r="O89" s="353">
        <v>513.79999999999995</v>
      </c>
      <c r="P89" s="353">
        <v>519.98</v>
      </c>
      <c r="Q89" s="353">
        <v>534.76</v>
      </c>
      <c r="R89" s="353">
        <v>540.59</v>
      </c>
      <c r="S89" s="353">
        <v>546.41</v>
      </c>
      <c r="T89" s="353">
        <v>552.21</v>
      </c>
      <c r="U89" s="353">
        <v>567.01</v>
      </c>
      <c r="V89" s="353">
        <v>572.82000000000005</v>
      </c>
      <c r="W89" s="353">
        <v>578.66999999999996</v>
      </c>
      <c r="X89" s="353">
        <v>584.49</v>
      </c>
      <c r="Y89" s="353">
        <v>590.30999999999995</v>
      </c>
      <c r="Z89" s="353">
        <v>596.12</v>
      </c>
      <c r="AA89" s="353">
        <v>601.94000000000005</v>
      </c>
      <c r="AB89" s="353">
        <v>616.75</v>
      </c>
      <c r="AC89" s="353">
        <v>622.55999999999995</v>
      </c>
      <c r="AD89" s="353">
        <v>628.39</v>
      </c>
    </row>
    <row r="90" spans="2:30" s="259" customFormat="1" ht="15.75" customHeight="1" x14ac:dyDescent="0.2">
      <c r="B90" s="378"/>
      <c r="C90" s="379"/>
      <c r="D90" s="379"/>
      <c r="E90" s="379"/>
      <c r="F90" s="379"/>
      <c r="G90" s="379"/>
      <c r="H90" s="379"/>
      <c r="I90" s="379"/>
      <c r="J90" s="379"/>
      <c r="K90" s="379"/>
      <c r="L90" s="379"/>
      <c r="M90" s="379"/>
      <c r="N90" s="379"/>
      <c r="O90" s="379"/>
      <c r="P90" s="379"/>
      <c r="Q90" s="379"/>
      <c r="R90" s="379"/>
      <c r="S90" s="379"/>
      <c r="T90" s="379"/>
      <c r="U90" s="379"/>
      <c r="V90" s="379"/>
      <c r="W90" s="379"/>
      <c r="X90" s="379"/>
      <c r="Y90" s="379"/>
      <c r="Z90" s="379"/>
      <c r="AA90" s="379"/>
      <c r="AB90" s="379"/>
      <c r="AC90" s="379"/>
      <c r="AD90" s="379"/>
    </row>
    <row r="91" spans="2:30" s="259" customFormat="1" ht="15.75" customHeight="1" x14ac:dyDescent="0.2">
      <c r="B91" s="380" t="s">
        <v>443</v>
      </c>
    </row>
    <row r="92" spans="2:30" s="259" customFormat="1" ht="15.75" customHeight="1" x14ac:dyDescent="0.2">
      <c r="B92" s="380"/>
    </row>
    <row r="93" spans="2:30" s="259" customFormat="1" ht="15.75" customHeight="1" x14ac:dyDescent="0.2">
      <c r="B93" s="350" t="s">
        <v>452</v>
      </c>
      <c r="C93" s="351"/>
      <c r="D93" s="351"/>
      <c r="E93" s="351"/>
      <c r="F93" s="351"/>
      <c r="G93" s="351"/>
      <c r="H93" s="351"/>
      <c r="I93" s="351"/>
      <c r="J93" s="351"/>
      <c r="K93" s="352"/>
    </row>
    <row r="94" spans="2:30" s="259" customFormat="1" ht="15.75" customHeight="1" x14ac:dyDescent="0.2">
      <c r="B94" s="280" t="s">
        <v>459</v>
      </c>
      <c r="C94" s="281"/>
      <c r="D94" s="282"/>
      <c r="E94" s="283"/>
      <c r="F94" s="283"/>
      <c r="G94" s="283"/>
      <c r="H94" s="283"/>
      <c r="I94" s="283"/>
      <c r="J94" s="283"/>
      <c r="K94" s="284"/>
    </row>
    <row r="95" spans="2:30" s="259" customFormat="1" ht="15.75" customHeight="1" x14ac:dyDescent="0.2">
      <c r="B95" s="273" t="s">
        <v>673</v>
      </c>
      <c r="C95" s="274"/>
      <c r="D95" s="272"/>
      <c r="E95" s="275"/>
      <c r="F95" s="275"/>
      <c r="G95" s="275"/>
      <c r="H95" s="275" t="s">
        <v>455</v>
      </c>
      <c r="I95" s="275"/>
      <c r="J95" s="275"/>
      <c r="K95" s="276"/>
    </row>
    <row r="96" spans="2:30" s="259" customFormat="1" ht="15.75" customHeight="1" x14ac:dyDescent="0.2">
      <c r="B96" s="273" t="s">
        <v>1233</v>
      </c>
      <c r="C96" s="274"/>
      <c r="D96" s="272"/>
      <c r="E96" s="275"/>
      <c r="F96" s="275"/>
      <c r="G96" s="275"/>
      <c r="H96" s="275" t="s">
        <v>455</v>
      </c>
      <c r="I96" s="275"/>
      <c r="J96" s="275"/>
      <c r="K96" s="276"/>
    </row>
    <row r="97" spans="2:11" s="259" customFormat="1" ht="15.75" customHeight="1" x14ac:dyDescent="0.2">
      <c r="B97" s="273" t="s">
        <v>669</v>
      </c>
      <c r="C97" s="274"/>
      <c r="D97" s="272"/>
      <c r="E97" s="275"/>
      <c r="F97" s="275"/>
      <c r="G97" s="275"/>
      <c r="H97" s="275" t="s">
        <v>455</v>
      </c>
      <c r="I97" s="275"/>
      <c r="J97" s="275"/>
      <c r="K97" s="276"/>
    </row>
    <row r="98" spans="2:11" s="259" customFormat="1" ht="15.75" customHeight="1" x14ac:dyDescent="0.2">
      <c r="B98" s="273" t="s">
        <v>670</v>
      </c>
      <c r="C98" s="274"/>
      <c r="D98" s="272"/>
      <c r="E98" s="275"/>
      <c r="F98" s="275"/>
      <c r="G98" s="275"/>
      <c r="H98" s="275" t="s">
        <v>1853</v>
      </c>
      <c r="I98" s="275"/>
      <c r="J98" s="275"/>
      <c r="K98" s="276"/>
    </row>
    <row r="99" spans="2:11" s="259" customFormat="1" ht="15.75" customHeight="1" x14ac:dyDescent="0.2">
      <c r="B99" s="273" t="s">
        <v>671</v>
      </c>
      <c r="C99" s="274"/>
      <c r="D99" s="272"/>
      <c r="E99" s="275"/>
      <c r="F99" s="275"/>
      <c r="G99" s="275"/>
      <c r="H99" s="275" t="s">
        <v>1853</v>
      </c>
      <c r="I99" s="275"/>
      <c r="J99" s="275"/>
      <c r="K99" s="276"/>
    </row>
    <row r="100" spans="2:11" s="259" customFormat="1" ht="15.75" customHeight="1" x14ac:dyDescent="0.2">
      <c r="B100" s="287" t="s">
        <v>471</v>
      </c>
      <c r="C100" s="288"/>
      <c r="D100" s="289"/>
      <c r="E100" s="290"/>
      <c r="F100" s="290"/>
      <c r="G100" s="290"/>
      <c r="H100" s="290" t="s">
        <v>672</v>
      </c>
      <c r="I100" s="290"/>
      <c r="J100" s="290"/>
      <c r="K100" s="291"/>
    </row>
    <row r="101" spans="2:11" s="259" customFormat="1" ht="15.75" customHeight="1" x14ac:dyDescent="0.2"/>
  </sheetData>
  <sheetProtection sheet="1" objects="1" scenarios="1"/>
  <customSheetViews>
    <customSheetView guid="{69A580D4-36A4-46B8-9EF6-48AA5F7B1248}" fitToPage="1">
      <pane ySplit="6" topLeftCell="A7" activePane="bottomLeft" state="frozen"/>
      <selection pane="bottomLeft" activeCell="Z5" sqref="Z5:AC5"/>
      <rowBreaks count="1" manualBreakCount="1">
        <brk id="23" max="16383" man="1"/>
      </rowBreaks>
      <pageMargins left="0" right="0" top="0" bottom="0" header="0" footer="0"/>
      <printOptions horizontalCentered="1"/>
      <pageSetup paperSize="9" scale="59" fitToHeight="0" orientation="landscape" horizontalDpi="1200" verticalDpi="1200" r:id="rId1"/>
      <headerFooter alignWithMargins="0"/>
    </customSheetView>
    <customSheetView guid="{A83C358C-5219-47DF-9441-5894F1324676}" showPageBreaks="1" fitToPage="1">
      <pane ySplit="6" topLeftCell="A7" activePane="bottomLeft" state="frozen"/>
      <selection pane="bottomLeft" activeCell="Z5" sqref="Z5:AC5"/>
      <rowBreaks count="1" manualBreakCount="1">
        <brk id="23" max="16383" man="1"/>
      </rowBreaks>
      <pageMargins left="0" right="0" top="0" bottom="0" header="0" footer="0"/>
      <printOptions horizontalCentered="1"/>
      <pageSetup paperSize="9" scale="59" fitToHeight="0" orientation="landscape" horizontalDpi="1200" verticalDpi="1200" r:id="rId2"/>
      <headerFooter alignWithMargins="0"/>
    </customSheetView>
  </customSheetViews>
  <mergeCells count="13">
    <mergeCell ref="AE10:AH10"/>
    <mergeCell ref="Z5:AC5"/>
    <mergeCell ref="B19:AD19"/>
    <mergeCell ref="B1:AD1"/>
    <mergeCell ref="B2:AD2"/>
    <mergeCell ref="B3:AD3"/>
    <mergeCell ref="B4:AD4"/>
    <mergeCell ref="B6:AD6"/>
    <mergeCell ref="B21:AD21"/>
    <mergeCell ref="B35:AD35"/>
    <mergeCell ref="B49:AD49"/>
    <mergeCell ref="B63:AD63"/>
    <mergeCell ref="B77:AD77"/>
  </mergeCells>
  <hyperlinks>
    <hyperlink ref="Z5:AC5" location="ГЛАВНАЯ!A1" display="&lt; НА ГЛАВНУЮ СТРАНИЦУ" xr:uid="{00000000-0004-0000-1000-000000000000}"/>
    <hyperlink ref="B19:AD19" location="'Плиссе ткани'!A74" display="&lt; НАЗВАНИЕ И ЦЕНОВЫЕ КАТЕГОРИИ ТКАНЕЙ AMIGO ДЛЯ ПЛИССЕ MAXI" xr:uid="{00000000-0004-0000-1000-000001000000}"/>
  </hyperlinks>
  <printOptions horizontalCentered="1"/>
  <pageMargins left="0" right="0" top="0" bottom="0" header="0" footer="0"/>
  <pageSetup paperSize="9" scale="59" fitToHeight="0" orientation="landscape" horizontalDpi="1200" verticalDpi="1200" r:id="rId3"/>
  <headerFooter alignWithMargins="0"/>
  <rowBreaks count="1" manualBreakCount="1">
    <brk id="19" max="1638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Z72"/>
  <sheetViews>
    <sheetView showGridLines="0" showRowColHeaders="0" workbookViewId="0">
      <selection activeCell="S5" sqref="S5:X5"/>
    </sheetView>
  </sheetViews>
  <sheetFormatPr defaultColWidth="9.140625" defaultRowHeight="12.75" x14ac:dyDescent="0.2"/>
  <cols>
    <col min="1" max="1" width="3.42578125" style="585" customWidth="1"/>
    <col min="2" max="2" width="9.140625" style="585" customWidth="1"/>
    <col min="3" max="3" width="10.42578125" style="585" customWidth="1"/>
    <col min="4" max="15" width="8.85546875" style="585" customWidth="1"/>
    <col min="16" max="16384" width="9.140625" style="585"/>
  </cols>
  <sheetData>
    <row r="1" spans="2:26" ht="25.5" customHeight="1" x14ac:dyDescent="0.2">
      <c r="B1" s="1812" t="str">
        <f>ГЛАВНАЯ!B1</f>
        <v>ООО"Компания Феникс"</v>
      </c>
      <c r="C1" s="1813"/>
      <c r="D1" s="1813"/>
      <c r="E1" s="1813"/>
      <c r="F1" s="1813"/>
      <c r="G1" s="1813"/>
      <c r="H1" s="1813"/>
      <c r="I1" s="1813"/>
      <c r="J1" s="1813"/>
      <c r="K1" s="1813"/>
      <c r="L1" s="1813"/>
      <c r="M1" s="1813"/>
      <c r="N1" s="1813"/>
      <c r="O1" s="1813"/>
      <c r="P1" s="1813"/>
      <c r="Q1" s="1813"/>
      <c r="R1" s="1813"/>
      <c r="S1" s="1813"/>
      <c r="T1" s="1813"/>
      <c r="U1" s="1813"/>
      <c r="V1" s="1813"/>
      <c r="W1" s="1813"/>
      <c r="X1" s="1814"/>
      <c r="Y1" s="967"/>
      <c r="Z1" s="967"/>
    </row>
    <row r="2" spans="2:26" ht="25.5" customHeight="1" x14ac:dyDescent="0.2">
      <c r="B2" s="1810" t="str">
        <f>ГЛАВНАЯ!B2</f>
        <v>Санкт Петербург, ул. Коли Томчака, д. 28 лит. Ж</v>
      </c>
      <c r="C2" s="1262"/>
      <c r="D2" s="1262"/>
      <c r="E2" s="1262"/>
      <c r="F2" s="1262"/>
      <c r="G2" s="1262"/>
      <c r="H2" s="1262"/>
      <c r="I2" s="1262"/>
      <c r="J2" s="1262"/>
      <c r="K2" s="1262"/>
      <c r="L2" s="1262"/>
      <c r="M2" s="1262"/>
      <c r="N2" s="1262"/>
      <c r="O2" s="1262"/>
      <c r="P2" s="1262"/>
      <c r="Q2" s="1262"/>
      <c r="R2" s="1262"/>
      <c r="S2" s="1262"/>
      <c r="T2" s="1262"/>
      <c r="U2" s="1262"/>
      <c r="V2" s="1262"/>
      <c r="W2" s="1262"/>
      <c r="X2" s="1811"/>
      <c r="Y2" s="967"/>
      <c r="Z2" s="967"/>
    </row>
    <row r="3" spans="2:26" ht="25.5" customHeight="1" thickBot="1" x14ac:dyDescent="0.25">
      <c r="B3" s="1807" t="str">
        <f>ГЛАВНАЯ!B3</f>
        <v>т/ф 8 (812) 327-97-81, 327-97-82, 309-38-56 (многоканальный), +7 921 942-09-63.</v>
      </c>
      <c r="C3" s="1808"/>
      <c r="D3" s="1808"/>
      <c r="E3" s="1808"/>
      <c r="F3" s="1808"/>
      <c r="G3" s="1808"/>
      <c r="H3" s="1808"/>
      <c r="I3" s="1808"/>
      <c r="J3" s="1808"/>
      <c r="K3" s="1808"/>
      <c r="L3" s="1808"/>
      <c r="M3" s="1808"/>
      <c r="N3" s="1808"/>
      <c r="O3" s="1808"/>
      <c r="P3" s="1808"/>
      <c r="Q3" s="1808"/>
      <c r="R3" s="1808"/>
      <c r="S3" s="1808"/>
      <c r="T3" s="1808"/>
      <c r="U3" s="1808"/>
      <c r="V3" s="1808"/>
      <c r="W3" s="1808"/>
      <c r="X3" s="1809"/>
      <c r="Y3" s="967"/>
      <c r="Z3" s="967"/>
    </row>
    <row r="4" spans="2:26" ht="30" customHeight="1" thickBot="1" x14ac:dyDescent="0.25">
      <c r="B4" s="1797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798"/>
      <c r="D4" s="1798"/>
      <c r="E4" s="1798"/>
      <c r="F4" s="1798"/>
      <c r="G4" s="1798"/>
      <c r="H4" s="1798"/>
      <c r="I4" s="1798"/>
      <c r="J4" s="1798"/>
      <c r="K4" s="1798"/>
      <c r="L4" s="1798"/>
      <c r="M4" s="1798"/>
      <c r="N4" s="1798"/>
      <c r="O4" s="1798"/>
      <c r="P4" s="1798"/>
      <c r="Q4" s="1798"/>
      <c r="R4" s="1798"/>
      <c r="S4" s="1798"/>
      <c r="T4" s="1798"/>
      <c r="U4" s="1798"/>
      <c r="V4" s="1798"/>
      <c r="W4" s="1798"/>
      <c r="X4" s="1799"/>
      <c r="Y4" s="966"/>
      <c r="Z4" s="966"/>
    </row>
    <row r="5" spans="2:26" ht="55.5" customHeight="1" thickBot="1" x14ac:dyDescent="0.25">
      <c r="B5" s="1815"/>
      <c r="C5" s="1106"/>
      <c r="D5" s="1106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654" t="s">
        <v>438</v>
      </c>
      <c r="T5" s="1654"/>
      <c r="U5" s="1654"/>
      <c r="V5" s="1654"/>
      <c r="W5" s="1654"/>
      <c r="X5" s="1654"/>
      <c r="Y5" s="965"/>
      <c r="Z5" s="965"/>
    </row>
    <row r="6" spans="2:26" ht="25.5" customHeight="1" thickBot="1" x14ac:dyDescent="0.25">
      <c r="B6" s="1806" t="s">
        <v>252</v>
      </c>
      <c r="C6" s="1798"/>
      <c r="D6" s="1798"/>
      <c r="E6" s="1798"/>
      <c r="F6" s="1798"/>
      <c r="G6" s="1798"/>
      <c r="H6" s="1798"/>
      <c r="I6" s="1798"/>
      <c r="J6" s="1798"/>
      <c r="K6" s="1798"/>
      <c r="L6" s="1798"/>
      <c r="M6" s="1798"/>
      <c r="N6" s="1798"/>
      <c r="O6" s="1798"/>
      <c r="P6" s="1798"/>
      <c r="Q6" s="1798"/>
      <c r="R6" s="1798"/>
      <c r="S6" s="1798"/>
      <c r="T6" s="1798"/>
      <c r="U6" s="1798"/>
      <c r="V6" s="1798"/>
      <c r="W6" s="1798"/>
      <c r="X6" s="1799"/>
      <c r="Y6" s="964"/>
      <c r="Z6" s="964"/>
    </row>
    <row r="7" spans="2:26" ht="13.5" thickBot="1" x14ac:dyDescent="0.25">
      <c r="D7" s="853"/>
      <c r="E7" s="853"/>
      <c r="F7" s="853"/>
      <c r="G7" s="853"/>
    </row>
    <row r="8" spans="2:26" ht="25.5" customHeight="1" thickBot="1" x14ac:dyDescent="0.25">
      <c r="B8" s="1800" t="s">
        <v>2205</v>
      </c>
      <c r="C8" s="1801"/>
      <c r="D8" s="1801"/>
      <c r="E8" s="1801"/>
      <c r="F8" s="1801"/>
      <c r="G8" s="1801"/>
      <c r="H8" s="1801"/>
      <c r="I8" s="1801"/>
      <c r="J8" s="1801"/>
      <c r="K8" s="1801"/>
      <c r="L8" s="1801"/>
      <c r="M8" s="1801"/>
      <c r="N8" s="1801"/>
      <c r="O8" s="1801"/>
      <c r="P8" s="1801"/>
      <c r="Q8" s="1801"/>
      <c r="R8" s="1801"/>
      <c r="S8" s="1801"/>
      <c r="T8" s="1801"/>
      <c r="U8" s="1801"/>
      <c r="V8" s="1801"/>
      <c r="W8" s="1801"/>
      <c r="X8" s="1802"/>
    </row>
    <row r="9" spans="2:26" s="958" customFormat="1" x14ac:dyDescent="0.2">
      <c r="B9" s="959"/>
      <c r="C9" s="960">
        <v>0.5</v>
      </c>
      <c r="D9" s="960">
        <v>0.6</v>
      </c>
      <c r="E9" s="960">
        <v>0.7</v>
      </c>
      <c r="F9" s="960">
        <v>0.8</v>
      </c>
      <c r="G9" s="960">
        <v>0.9</v>
      </c>
      <c r="H9" s="960">
        <v>1</v>
      </c>
      <c r="I9" s="960">
        <v>1.1000000000000001</v>
      </c>
      <c r="J9" s="960">
        <v>1.2</v>
      </c>
      <c r="K9" s="960">
        <v>1.3</v>
      </c>
      <c r="L9" s="960">
        <v>1.4</v>
      </c>
      <c r="M9" s="960">
        <v>1.5</v>
      </c>
      <c r="N9" s="960">
        <v>1.6</v>
      </c>
      <c r="O9" s="960">
        <v>1.7</v>
      </c>
      <c r="P9" s="960">
        <v>1.8</v>
      </c>
      <c r="Q9" s="960">
        <v>1.9</v>
      </c>
      <c r="R9" s="960">
        <v>2</v>
      </c>
      <c r="S9" s="960">
        <v>2.1</v>
      </c>
      <c r="T9" s="960">
        <v>2.2000000000000002</v>
      </c>
      <c r="U9" s="960">
        <v>2.2999999999999998</v>
      </c>
      <c r="V9" s="960">
        <v>2.4</v>
      </c>
      <c r="W9" s="960">
        <v>2.5</v>
      </c>
      <c r="X9" s="961">
        <v>2.7</v>
      </c>
    </row>
    <row r="10" spans="2:26" s="958" customFormat="1" x14ac:dyDescent="0.2">
      <c r="B10" s="962">
        <v>0.5</v>
      </c>
      <c r="C10" s="605">
        <v>63.1</v>
      </c>
      <c r="D10" s="605">
        <v>63.1</v>
      </c>
      <c r="E10" s="605">
        <v>63.1</v>
      </c>
      <c r="F10" s="605">
        <v>63.1</v>
      </c>
      <c r="G10" s="605">
        <v>68.08</v>
      </c>
      <c r="H10" s="605">
        <v>73.89</v>
      </c>
      <c r="I10" s="605">
        <v>79.7</v>
      </c>
      <c r="J10" s="605">
        <v>85.52</v>
      </c>
      <c r="K10" s="605">
        <v>91.33</v>
      </c>
      <c r="L10" s="605">
        <v>97.97</v>
      </c>
      <c r="M10" s="605">
        <v>106.27</v>
      </c>
      <c r="N10" s="605">
        <v>112.91</v>
      </c>
      <c r="O10" s="605">
        <v>119.56</v>
      </c>
      <c r="P10" s="605">
        <v>125.36</v>
      </c>
      <c r="Q10" s="605">
        <v>131.18</v>
      </c>
      <c r="R10" s="605">
        <v>136.97999999999999</v>
      </c>
      <c r="S10" s="605">
        <v>142.79</v>
      </c>
      <c r="T10" s="605">
        <v>148.61000000000001</v>
      </c>
      <c r="U10" s="605">
        <v>154.41999999999999</v>
      </c>
      <c r="V10" s="605">
        <v>160.24</v>
      </c>
      <c r="W10" s="605">
        <v>163.55000000000001</v>
      </c>
      <c r="X10" s="606">
        <v>170.2</v>
      </c>
    </row>
    <row r="11" spans="2:26" s="958" customFormat="1" x14ac:dyDescent="0.2">
      <c r="B11" s="962">
        <v>0.6</v>
      </c>
      <c r="C11" s="605">
        <v>65.59</v>
      </c>
      <c r="D11" s="605">
        <v>65.59</v>
      </c>
      <c r="E11" s="605">
        <v>65.59</v>
      </c>
      <c r="F11" s="605">
        <v>65.59</v>
      </c>
      <c r="G11" s="605">
        <v>70.569999999999993</v>
      </c>
      <c r="H11" s="605">
        <v>76.37</v>
      </c>
      <c r="I11" s="605">
        <v>83.84</v>
      </c>
      <c r="J11" s="605">
        <v>90.5</v>
      </c>
      <c r="K11" s="605">
        <v>96.31</v>
      </c>
      <c r="L11" s="605">
        <v>102.95</v>
      </c>
      <c r="M11" s="605">
        <v>112.09</v>
      </c>
      <c r="N11" s="605">
        <v>118.73</v>
      </c>
      <c r="O11" s="605">
        <v>125.36</v>
      </c>
      <c r="P11" s="605">
        <v>132.01</v>
      </c>
      <c r="Q11" s="605">
        <v>138.65</v>
      </c>
      <c r="R11" s="605">
        <v>144.88</v>
      </c>
      <c r="S11" s="605">
        <v>151.1</v>
      </c>
      <c r="T11" s="605">
        <v>156.91</v>
      </c>
      <c r="U11" s="605">
        <v>163.13999999999999</v>
      </c>
      <c r="V11" s="605">
        <v>169.37</v>
      </c>
      <c r="W11" s="605">
        <v>173.52</v>
      </c>
      <c r="X11" s="606">
        <v>180.16</v>
      </c>
    </row>
    <row r="12" spans="2:26" s="958" customFormat="1" x14ac:dyDescent="0.2">
      <c r="B12" s="962">
        <v>0.7</v>
      </c>
      <c r="C12" s="605">
        <v>68.08</v>
      </c>
      <c r="D12" s="605">
        <v>68.08</v>
      </c>
      <c r="E12" s="605">
        <v>68.08</v>
      </c>
      <c r="F12" s="605">
        <v>68.08</v>
      </c>
      <c r="G12" s="605">
        <v>73.06</v>
      </c>
      <c r="H12" s="605">
        <v>80.53</v>
      </c>
      <c r="I12" s="605">
        <v>88</v>
      </c>
      <c r="J12" s="605">
        <v>95.48</v>
      </c>
      <c r="K12" s="605">
        <v>101.29</v>
      </c>
      <c r="L12" s="605">
        <v>107.93</v>
      </c>
      <c r="M12" s="605">
        <v>117.89</v>
      </c>
      <c r="N12" s="605">
        <v>124.54</v>
      </c>
      <c r="O12" s="605">
        <v>132.01</v>
      </c>
      <c r="P12" s="605">
        <v>138.65</v>
      </c>
      <c r="Q12" s="605">
        <v>146.12</v>
      </c>
      <c r="R12" s="605">
        <v>152.77000000000001</v>
      </c>
      <c r="S12" s="605">
        <v>159.4</v>
      </c>
      <c r="T12" s="605">
        <v>165.22</v>
      </c>
      <c r="U12" s="605">
        <v>171.85</v>
      </c>
      <c r="V12" s="605">
        <v>178.5</v>
      </c>
      <c r="W12" s="605">
        <v>183.48</v>
      </c>
      <c r="X12" s="606">
        <v>190.96</v>
      </c>
    </row>
    <row r="13" spans="2:26" s="958" customFormat="1" x14ac:dyDescent="0.2">
      <c r="B13" s="962">
        <v>0.8</v>
      </c>
      <c r="C13" s="605">
        <v>71.400000000000006</v>
      </c>
      <c r="D13" s="605">
        <v>71.400000000000006</v>
      </c>
      <c r="E13" s="605">
        <v>71.400000000000006</v>
      </c>
      <c r="F13" s="605">
        <v>71.400000000000006</v>
      </c>
      <c r="G13" s="605">
        <v>76.37</v>
      </c>
      <c r="H13" s="605">
        <v>86.35</v>
      </c>
      <c r="I13" s="605">
        <v>92.98</v>
      </c>
      <c r="J13" s="605">
        <v>100.46</v>
      </c>
      <c r="K13" s="605">
        <v>106.27</v>
      </c>
      <c r="L13" s="605">
        <v>113.74</v>
      </c>
      <c r="M13" s="605">
        <v>123.71</v>
      </c>
      <c r="N13" s="605">
        <v>130.35</v>
      </c>
      <c r="O13" s="605">
        <v>138.65</v>
      </c>
      <c r="P13" s="605">
        <v>145.29</v>
      </c>
      <c r="Q13" s="605">
        <v>153.59</v>
      </c>
      <c r="R13" s="605">
        <v>160.65</v>
      </c>
      <c r="S13" s="605">
        <v>167.7</v>
      </c>
      <c r="T13" s="605">
        <v>173.93</v>
      </c>
      <c r="U13" s="605">
        <v>180.57</v>
      </c>
      <c r="V13" s="605">
        <v>187.63</v>
      </c>
      <c r="W13" s="605">
        <v>193.44</v>
      </c>
      <c r="X13" s="606">
        <v>200.91</v>
      </c>
    </row>
    <row r="14" spans="2:26" s="958" customFormat="1" x14ac:dyDescent="0.2">
      <c r="B14" s="962">
        <v>0.9</v>
      </c>
      <c r="C14" s="605">
        <v>74.72</v>
      </c>
      <c r="D14" s="605">
        <v>74.72</v>
      </c>
      <c r="E14" s="605">
        <v>74.72</v>
      </c>
      <c r="F14" s="605">
        <v>74.72</v>
      </c>
      <c r="G14" s="605">
        <v>79.7</v>
      </c>
      <c r="H14" s="605">
        <v>89.68</v>
      </c>
      <c r="I14" s="605">
        <v>97.97</v>
      </c>
      <c r="J14" s="605">
        <v>105.44</v>
      </c>
      <c r="K14" s="605">
        <v>111.25</v>
      </c>
      <c r="L14" s="605">
        <v>119.56</v>
      </c>
      <c r="M14" s="605">
        <v>129.52000000000001</v>
      </c>
      <c r="N14" s="605">
        <v>136.16</v>
      </c>
      <c r="O14" s="605">
        <v>145.29</v>
      </c>
      <c r="P14" s="605">
        <v>151.93</v>
      </c>
      <c r="Q14" s="605">
        <v>161.06</v>
      </c>
      <c r="R14" s="605">
        <v>168.55</v>
      </c>
      <c r="S14" s="605">
        <v>176</v>
      </c>
      <c r="T14" s="605">
        <v>182.65</v>
      </c>
      <c r="U14" s="605">
        <v>189.29</v>
      </c>
      <c r="V14" s="605">
        <v>196.76</v>
      </c>
      <c r="W14" s="605">
        <v>203.41</v>
      </c>
      <c r="X14" s="606">
        <v>211.7</v>
      </c>
    </row>
    <row r="15" spans="2:26" s="958" customFormat="1" x14ac:dyDescent="0.2">
      <c r="B15" s="962">
        <v>1</v>
      </c>
      <c r="C15" s="605">
        <v>78.040000000000006</v>
      </c>
      <c r="D15" s="605">
        <v>78.040000000000006</v>
      </c>
      <c r="E15" s="605">
        <v>78.040000000000006</v>
      </c>
      <c r="F15" s="605">
        <v>78.040000000000006</v>
      </c>
      <c r="G15" s="605">
        <v>83.02</v>
      </c>
      <c r="H15" s="605">
        <v>93.82</v>
      </c>
      <c r="I15" s="605">
        <v>102.95</v>
      </c>
      <c r="J15" s="605">
        <v>110.42</v>
      </c>
      <c r="K15" s="605">
        <v>116.24</v>
      </c>
      <c r="L15" s="605">
        <v>125.36</v>
      </c>
      <c r="M15" s="605">
        <v>135.33000000000001</v>
      </c>
      <c r="N15" s="605">
        <v>142.79</v>
      </c>
      <c r="O15" s="605">
        <v>151.93</v>
      </c>
      <c r="P15" s="605">
        <v>158.57</v>
      </c>
      <c r="Q15" s="605">
        <v>168.55</v>
      </c>
      <c r="R15" s="605">
        <v>176.42</v>
      </c>
      <c r="S15" s="605">
        <v>184.31</v>
      </c>
      <c r="T15" s="605">
        <v>191.36</v>
      </c>
      <c r="U15" s="605">
        <v>198.01</v>
      </c>
      <c r="V15" s="605">
        <v>206.31</v>
      </c>
      <c r="W15" s="605">
        <v>213.37</v>
      </c>
      <c r="X15" s="606">
        <v>221.67</v>
      </c>
    </row>
    <row r="16" spans="2:26" s="958" customFormat="1" x14ac:dyDescent="0.2">
      <c r="B16" s="962">
        <v>1.1000000000000001</v>
      </c>
      <c r="C16" s="605">
        <v>81.37</v>
      </c>
      <c r="D16" s="605">
        <v>81.37</v>
      </c>
      <c r="E16" s="605">
        <v>81.37</v>
      </c>
      <c r="F16" s="605">
        <v>81.37</v>
      </c>
      <c r="G16" s="605">
        <v>87.17</v>
      </c>
      <c r="H16" s="605">
        <v>97.97</v>
      </c>
      <c r="I16" s="605">
        <v>107.93</v>
      </c>
      <c r="J16" s="605">
        <v>115.4</v>
      </c>
      <c r="K16" s="605">
        <v>121.21</v>
      </c>
      <c r="L16" s="605">
        <v>131.18</v>
      </c>
      <c r="M16" s="605">
        <v>141.13</v>
      </c>
      <c r="N16" s="605">
        <v>149.44</v>
      </c>
      <c r="O16" s="605">
        <v>158.57</v>
      </c>
      <c r="P16" s="605">
        <v>166.04</v>
      </c>
      <c r="Q16" s="605">
        <v>176</v>
      </c>
      <c r="R16" s="605">
        <v>184.31</v>
      </c>
      <c r="S16" s="605">
        <v>192.61</v>
      </c>
      <c r="T16" s="605">
        <v>200.08</v>
      </c>
      <c r="U16" s="605">
        <v>207.14</v>
      </c>
      <c r="V16" s="605">
        <v>215.85</v>
      </c>
      <c r="W16" s="605">
        <v>223.33</v>
      </c>
      <c r="X16" s="606">
        <v>232.46</v>
      </c>
    </row>
    <row r="17" spans="2:24" s="958" customFormat="1" x14ac:dyDescent="0.2">
      <c r="B17" s="962">
        <v>1.2</v>
      </c>
      <c r="C17" s="605">
        <v>84.67</v>
      </c>
      <c r="D17" s="605">
        <v>84.67</v>
      </c>
      <c r="E17" s="605">
        <v>84.67</v>
      </c>
      <c r="F17" s="605">
        <v>84.67</v>
      </c>
      <c r="G17" s="605">
        <v>91.33</v>
      </c>
      <c r="H17" s="605">
        <v>102.11</v>
      </c>
      <c r="I17" s="605">
        <v>112.91</v>
      </c>
      <c r="J17" s="605">
        <v>120.38</v>
      </c>
      <c r="K17" s="605">
        <v>126.19</v>
      </c>
      <c r="L17" s="605">
        <v>136.97999999999999</v>
      </c>
      <c r="M17" s="605">
        <v>146.94999999999999</v>
      </c>
      <c r="N17" s="605">
        <v>156.08000000000001</v>
      </c>
      <c r="O17" s="605">
        <v>165.22</v>
      </c>
      <c r="P17" s="605">
        <v>173.52</v>
      </c>
      <c r="Q17" s="605">
        <v>183.48</v>
      </c>
      <c r="R17" s="605">
        <v>192.19</v>
      </c>
      <c r="S17" s="605">
        <v>200.91</v>
      </c>
      <c r="T17" s="605">
        <v>208.8</v>
      </c>
      <c r="U17" s="605">
        <v>216.28</v>
      </c>
      <c r="V17" s="605">
        <v>225.4</v>
      </c>
      <c r="W17" s="605">
        <v>233.29</v>
      </c>
      <c r="X17" s="606">
        <v>242.42</v>
      </c>
    </row>
    <row r="18" spans="2:24" s="958" customFormat="1" x14ac:dyDescent="0.2">
      <c r="B18" s="962">
        <v>1.3</v>
      </c>
      <c r="C18" s="605">
        <v>88</v>
      </c>
      <c r="D18" s="605">
        <v>88</v>
      </c>
      <c r="E18" s="605">
        <v>88</v>
      </c>
      <c r="F18" s="605">
        <v>88</v>
      </c>
      <c r="G18" s="605">
        <v>95.48</v>
      </c>
      <c r="H18" s="605">
        <v>106.27</v>
      </c>
      <c r="I18" s="605">
        <v>117.89</v>
      </c>
      <c r="J18" s="605">
        <v>125.36</v>
      </c>
      <c r="K18" s="605">
        <v>131.18</v>
      </c>
      <c r="L18" s="605">
        <v>142.79</v>
      </c>
      <c r="M18" s="605">
        <v>152.77000000000001</v>
      </c>
      <c r="N18" s="605">
        <v>162.72</v>
      </c>
      <c r="O18" s="605">
        <v>171.85</v>
      </c>
      <c r="P18" s="605">
        <v>180.98</v>
      </c>
      <c r="Q18" s="605">
        <v>190.96</v>
      </c>
      <c r="R18" s="605">
        <v>200.08</v>
      </c>
      <c r="S18" s="605">
        <v>209.21</v>
      </c>
      <c r="T18" s="605">
        <v>217.52</v>
      </c>
      <c r="U18" s="605">
        <v>225.4</v>
      </c>
      <c r="V18" s="605">
        <v>234.95</v>
      </c>
      <c r="W18" s="605">
        <v>243.26</v>
      </c>
      <c r="X18" s="606">
        <v>253.22</v>
      </c>
    </row>
    <row r="19" spans="2:24" s="958" customFormat="1" x14ac:dyDescent="0.2">
      <c r="B19" s="962">
        <v>1.4</v>
      </c>
      <c r="C19" s="605">
        <v>91.33</v>
      </c>
      <c r="D19" s="605">
        <v>91.33</v>
      </c>
      <c r="E19" s="605">
        <v>91.33</v>
      </c>
      <c r="F19" s="605">
        <v>91.33</v>
      </c>
      <c r="G19" s="605">
        <v>99.63</v>
      </c>
      <c r="H19" s="605">
        <v>110.42</v>
      </c>
      <c r="I19" s="605">
        <v>122.87</v>
      </c>
      <c r="J19" s="605">
        <v>130.35</v>
      </c>
      <c r="K19" s="605">
        <v>136.16</v>
      </c>
      <c r="L19" s="605">
        <v>148.61000000000001</v>
      </c>
      <c r="M19" s="605">
        <v>158.57</v>
      </c>
      <c r="N19" s="605">
        <v>169.37</v>
      </c>
      <c r="O19" s="605">
        <v>178.5</v>
      </c>
      <c r="P19" s="605">
        <v>188.46</v>
      </c>
      <c r="Q19" s="605">
        <v>198.43</v>
      </c>
      <c r="R19" s="605">
        <v>207.98</v>
      </c>
      <c r="S19" s="605">
        <v>217.52</v>
      </c>
      <c r="T19" s="605">
        <v>226.25</v>
      </c>
      <c r="U19" s="605">
        <v>234.54</v>
      </c>
      <c r="V19" s="605">
        <v>244.49</v>
      </c>
      <c r="W19" s="605">
        <v>253.22</v>
      </c>
      <c r="X19" s="606">
        <v>263.18</v>
      </c>
    </row>
    <row r="20" spans="2:24" s="958" customFormat="1" x14ac:dyDescent="0.2">
      <c r="B20" s="962">
        <v>1.5</v>
      </c>
      <c r="C20" s="605">
        <v>94.65</v>
      </c>
      <c r="D20" s="605">
        <v>94.65</v>
      </c>
      <c r="E20" s="605">
        <v>94.65</v>
      </c>
      <c r="F20" s="605">
        <v>94.65</v>
      </c>
      <c r="G20" s="605">
        <v>103.78</v>
      </c>
      <c r="H20" s="605">
        <v>114.57</v>
      </c>
      <c r="I20" s="605">
        <v>127.85</v>
      </c>
      <c r="J20" s="605">
        <v>135.33000000000001</v>
      </c>
      <c r="K20" s="605">
        <v>141.13</v>
      </c>
      <c r="L20" s="605">
        <v>154.41999999999999</v>
      </c>
      <c r="M20" s="605">
        <v>164.39</v>
      </c>
      <c r="N20" s="605">
        <v>176</v>
      </c>
      <c r="O20" s="605">
        <v>185.14</v>
      </c>
      <c r="P20" s="605">
        <v>195.93</v>
      </c>
      <c r="Q20" s="605">
        <v>205.9</v>
      </c>
      <c r="R20" s="605">
        <v>215.85</v>
      </c>
      <c r="S20" s="605">
        <v>225.82</v>
      </c>
      <c r="T20" s="605">
        <v>234.95</v>
      </c>
      <c r="U20" s="605">
        <v>243.67</v>
      </c>
      <c r="V20" s="605">
        <v>254.04</v>
      </c>
      <c r="W20" s="605">
        <v>263.18</v>
      </c>
      <c r="X20" s="606">
        <v>273.97000000000003</v>
      </c>
    </row>
    <row r="21" spans="2:24" s="958" customFormat="1" x14ac:dyDescent="0.2">
      <c r="B21" s="962">
        <v>1.6</v>
      </c>
      <c r="C21" s="605">
        <v>97.97</v>
      </c>
      <c r="D21" s="605">
        <v>97.97</v>
      </c>
      <c r="E21" s="605">
        <v>97.97</v>
      </c>
      <c r="F21" s="605">
        <v>97.97</v>
      </c>
      <c r="G21" s="605">
        <v>107.93</v>
      </c>
      <c r="H21" s="605">
        <v>118.73</v>
      </c>
      <c r="I21" s="605">
        <v>132.83000000000001</v>
      </c>
      <c r="J21" s="605">
        <v>140.31</v>
      </c>
      <c r="K21" s="605">
        <v>146.94999999999999</v>
      </c>
      <c r="L21" s="605">
        <v>160.24</v>
      </c>
      <c r="M21" s="605">
        <v>170.2</v>
      </c>
      <c r="N21" s="605">
        <v>182.65</v>
      </c>
      <c r="O21" s="605">
        <v>191.78</v>
      </c>
      <c r="P21" s="605">
        <v>203.41</v>
      </c>
      <c r="Q21" s="605">
        <v>213.37</v>
      </c>
      <c r="R21" s="605">
        <v>223.75</v>
      </c>
      <c r="S21" s="605">
        <v>234.12</v>
      </c>
      <c r="T21" s="605">
        <v>243.67</v>
      </c>
      <c r="U21" s="605">
        <v>252.8</v>
      </c>
      <c r="V21" s="605">
        <v>263.58999999999997</v>
      </c>
      <c r="W21" s="605">
        <v>273.14</v>
      </c>
      <c r="X21" s="606">
        <v>283.93</v>
      </c>
    </row>
    <row r="22" spans="2:24" s="958" customFormat="1" x14ac:dyDescent="0.2">
      <c r="B22" s="962">
        <v>1.7</v>
      </c>
      <c r="C22" s="605">
        <v>101.29</v>
      </c>
      <c r="D22" s="605">
        <v>101.29</v>
      </c>
      <c r="E22" s="605">
        <v>101.29</v>
      </c>
      <c r="F22" s="605">
        <v>101.29</v>
      </c>
      <c r="G22" s="605">
        <v>112.09</v>
      </c>
      <c r="H22" s="605">
        <v>122.87</v>
      </c>
      <c r="I22" s="605">
        <v>137.82</v>
      </c>
      <c r="J22" s="605">
        <v>145.29</v>
      </c>
      <c r="K22" s="605">
        <v>152.77000000000001</v>
      </c>
      <c r="L22" s="605">
        <v>166.04</v>
      </c>
      <c r="M22" s="605">
        <v>176</v>
      </c>
      <c r="N22" s="605">
        <v>189.29</v>
      </c>
      <c r="O22" s="605">
        <v>198.43</v>
      </c>
      <c r="P22" s="605">
        <v>210.88</v>
      </c>
      <c r="Q22" s="605">
        <v>220.85</v>
      </c>
      <c r="R22" s="605">
        <v>231.63</v>
      </c>
      <c r="S22" s="605">
        <v>242.42</v>
      </c>
      <c r="T22" s="605">
        <v>252.39</v>
      </c>
      <c r="U22" s="605">
        <v>261.94</v>
      </c>
      <c r="V22" s="605">
        <v>273.14</v>
      </c>
      <c r="W22" s="605">
        <v>283.10000000000002</v>
      </c>
      <c r="X22" s="606">
        <v>294.73</v>
      </c>
    </row>
    <row r="23" spans="2:24" s="958" customFormat="1" x14ac:dyDescent="0.2">
      <c r="B23" s="962">
        <v>1.8</v>
      </c>
      <c r="C23" s="605">
        <v>104.61</v>
      </c>
      <c r="D23" s="605">
        <v>104.61</v>
      </c>
      <c r="E23" s="605">
        <v>104.61</v>
      </c>
      <c r="F23" s="605">
        <v>104.61</v>
      </c>
      <c r="G23" s="605">
        <v>116.24</v>
      </c>
      <c r="H23" s="605">
        <v>127.03</v>
      </c>
      <c r="I23" s="605">
        <v>141.97</v>
      </c>
      <c r="J23" s="605">
        <v>150.27000000000001</v>
      </c>
      <c r="K23" s="605">
        <v>158.57</v>
      </c>
      <c r="L23" s="605">
        <v>171.85</v>
      </c>
      <c r="M23" s="605">
        <v>181.82</v>
      </c>
      <c r="N23" s="605">
        <v>195.93</v>
      </c>
      <c r="O23" s="605">
        <v>205.06</v>
      </c>
      <c r="P23" s="605">
        <v>218.35</v>
      </c>
      <c r="Q23" s="605">
        <v>228.31</v>
      </c>
      <c r="R23" s="605">
        <v>239.52</v>
      </c>
      <c r="S23" s="605">
        <v>250.72</v>
      </c>
      <c r="T23" s="605">
        <v>261.11</v>
      </c>
      <c r="U23" s="605">
        <v>271.06</v>
      </c>
      <c r="V23" s="605">
        <v>282.69</v>
      </c>
      <c r="W23" s="605">
        <v>293.07</v>
      </c>
      <c r="X23" s="606">
        <v>304.69</v>
      </c>
    </row>
    <row r="24" spans="2:24" s="958" customFormat="1" x14ac:dyDescent="0.2">
      <c r="B24" s="962">
        <v>1.9</v>
      </c>
      <c r="C24" s="605">
        <v>107.93</v>
      </c>
      <c r="D24" s="605">
        <v>107.93</v>
      </c>
      <c r="E24" s="605">
        <v>107.93</v>
      </c>
      <c r="F24" s="605">
        <v>107.93</v>
      </c>
      <c r="G24" s="605">
        <v>120.38</v>
      </c>
      <c r="H24" s="605">
        <v>131.18</v>
      </c>
      <c r="I24" s="605">
        <v>146.12</v>
      </c>
      <c r="J24" s="605">
        <v>155.25</v>
      </c>
      <c r="K24" s="605">
        <v>164.39</v>
      </c>
      <c r="L24" s="605">
        <v>177.67</v>
      </c>
      <c r="M24" s="605">
        <v>187.63</v>
      </c>
      <c r="N24" s="605">
        <v>202.58</v>
      </c>
      <c r="O24" s="605">
        <v>211.7</v>
      </c>
      <c r="P24" s="605">
        <v>225.82</v>
      </c>
      <c r="Q24" s="605">
        <v>235.79</v>
      </c>
      <c r="R24" s="605">
        <v>247.42</v>
      </c>
      <c r="S24" s="605">
        <v>259.02999999999997</v>
      </c>
      <c r="T24" s="605">
        <v>269.83</v>
      </c>
      <c r="U24" s="605">
        <v>280.20999999999998</v>
      </c>
      <c r="V24" s="605">
        <v>292.23</v>
      </c>
      <c r="W24" s="605">
        <v>303.02</v>
      </c>
      <c r="X24" s="606">
        <v>315.49</v>
      </c>
    </row>
    <row r="25" spans="2:24" s="958" customFormat="1" x14ac:dyDescent="0.2">
      <c r="B25" s="962">
        <v>2</v>
      </c>
      <c r="C25" s="605">
        <v>111.25</v>
      </c>
      <c r="D25" s="605">
        <v>111.25</v>
      </c>
      <c r="E25" s="605">
        <v>111.25</v>
      </c>
      <c r="F25" s="605">
        <v>111.25</v>
      </c>
      <c r="G25" s="605">
        <v>124.54</v>
      </c>
      <c r="H25" s="605">
        <v>135.33000000000001</v>
      </c>
      <c r="I25" s="605">
        <v>151.1</v>
      </c>
      <c r="J25" s="605">
        <v>160.24</v>
      </c>
      <c r="K25" s="605">
        <v>170.2</v>
      </c>
      <c r="L25" s="605">
        <v>183.48</v>
      </c>
      <c r="M25" s="605">
        <v>194.27</v>
      </c>
      <c r="N25" s="605">
        <v>209.21</v>
      </c>
      <c r="O25" s="605">
        <v>218.35</v>
      </c>
      <c r="P25" s="605">
        <v>233.29</v>
      </c>
      <c r="Q25" s="605">
        <v>243.26</v>
      </c>
      <c r="R25" s="605">
        <v>255.29</v>
      </c>
      <c r="S25" s="605">
        <v>267.33</v>
      </c>
      <c r="T25" s="605">
        <v>278.54000000000002</v>
      </c>
      <c r="U25" s="605">
        <v>289.33</v>
      </c>
      <c r="V25" s="605">
        <v>301.79000000000002</v>
      </c>
      <c r="W25" s="605">
        <v>312.99</v>
      </c>
      <c r="X25" s="606">
        <v>325.45</v>
      </c>
    </row>
    <row r="26" spans="2:24" s="958" customFormat="1" x14ac:dyDescent="0.2">
      <c r="B26" s="962">
        <v>2.1</v>
      </c>
      <c r="C26" s="605">
        <v>114.57</v>
      </c>
      <c r="D26" s="605">
        <v>114.57</v>
      </c>
      <c r="E26" s="605">
        <v>114.57</v>
      </c>
      <c r="F26" s="605">
        <v>114.57</v>
      </c>
      <c r="G26" s="605">
        <v>128.68</v>
      </c>
      <c r="H26" s="605">
        <v>139.47999999999999</v>
      </c>
      <c r="I26" s="605">
        <v>156.08000000000001</v>
      </c>
      <c r="J26" s="605">
        <v>165.22</v>
      </c>
      <c r="K26" s="605">
        <v>176</v>
      </c>
      <c r="L26" s="605">
        <v>189.29</v>
      </c>
      <c r="M26" s="605">
        <v>200.91</v>
      </c>
      <c r="N26" s="605">
        <v>215.85</v>
      </c>
      <c r="O26" s="605">
        <v>225.82</v>
      </c>
      <c r="P26" s="605">
        <v>240.77</v>
      </c>
      <c r="Q26" s="605">
        <v>250.72</v>
      </c>
      <c r="R26" s="605">
        <v>263.18</v>
      </c>
      <c r="S26" s="605">
        <v>275.63</v>
      </c>
      <c r="T26" s="605">
        <v>287.26</v>
      </c>
      <c r="U26" s="605">
        <v>298.47000000000003</v>
      </c>
      <c r="V26" s="605">
        <v>311.33</v>
      </c>
      <c r="W26" s="605">
        <v>322.95999999999998</v>
      </c>
      <c r="X26" s="606">
        <v>336.24</v>
      </c>
    </row>
    <row r="27" spans="2:24" s="958" customFormat="1" x14ac:dyDescent="0.2">
      <c r="B27" s="962">
        <v>2.2000000000000002</v>
      </c>
      <c r="C27" s="605">
        <v>117.89</v>
      </c>
      <c r="D27" s="605">
        <v>117.89</v>
      </c>
      <c r="E27" s="605">
        <v>117.89</v>
      </c>
      <c r="F27" s="605">
        <v>117.89</v>
      </c>
      <c r="G27" s="605">
        <v>132.83000000000001</v>
      </c>
      <c r="H27" s="605">
        <v>143.63</v>
      </c>
      <c r="I27" s="605">
        <v>160.24</v>
      </c>
      <c r="J27" s="605">
        <v>170.2</v>
      </c>
      <c r="K27" s="605">
        <v>181.82</v>
      </c>
      <c r="L27" s="605">
        <v>195.1</v>
      </c>
      <c r="M27" s="605">
        <v>207.56</v>
      </c>
      <c r="N27" s="605">
        <v>222.5</v>
      </c>
      <c r="O27" s="605">
        <v>233.29</v>
      </c>
      <c r="P27" s="605">
        <v>248.24</v>
      </c>
      <c r="Q27" s="605">
        <v>258.19</v>
      </c>
      <c r="R27" s="605">
        <v>271.06</v>
      </c>
      <c r="S27" s="605">
        <v>283.93</v>
      </c>
      <c r="T27" s="605">
        <v>295.97000000000003</v>
      </c>
      <c r="U27" s="605">
        <v>307.58999999999997</v>
      </c>
      <c r="V27" s="605">
        <v>320.88</v>
      </c>
      <c r="W27" s="605">
        <v>332.92</v>
      </c>
      <c r="X27" s="606">
        <v>346.2</v>
      </c>
    </row>
    <row r="28" spans="2:24" s="958" customFormat="1" x14ac:dyDescent="0.2">
      <c r="B28" s="962">
        <v>2.2999999999999998</v>
      </c>
      <c r="C28" s="605">
        <v>121.21</v>
      </c>
      <c r="D28" s="605">
        <v>121.21</v>
      </c>
      <c r="E28" s="605">
        <v>121.21</v>
      </c>
      <c r="F28" s="605">
        <v>121.21</v>
      </c>
      <c r="G28" s="605">
        <v>136.97999999999999</v>
      </c>
      <c r="H28" s="605">
        <v>147.78</v>
      </c>
      <c r="I28" s="605">
        <v>164.39</v>
      </c>
      <c r="J28" s="605">
        <v>175.17</v>
      </c>
      <c r="K28" s="605">
        <v>187.63</v>
      </c>
      <c r="L28" s="605">
        <v>200.91</v>
      </c>
      <c r="M28" s="605">
        <v>214.2</v>
      </c>
      <c r="N28" s="605">
        <v>229.14</v>
      </c>
      <c r="O28" s="605">
        <v>240.77</v>
      </c>
      <c r="P28" s="605">
        <v>255.72</v>
      </c>
      <c r="Q28" s="605">
        <v>266.5</v>
      </c>
      <c r="R28" s="605">
        <v>278.95</v>
      </c>
      <c r="S28" s="605">
        <v>292.23</v>
      </c>
      <c r="T28" s="605">
        <v>304.69</v>
      </c>
      <c r="U28" s="605">
        <v>316.73</v>
      </c>
      <c r="V28" s="605">
        <v>330.44</v>
      </c>
      <c r="W28" s="605">
        <v>342.89</v>
      </c>
      <c r="X28" s="606">
        <v>357</v>
      </c>
    </row>
    <row r="29" spans="2:24" s="958" customFormat="1" x14ac:dyDescent="0.2">
      <c r="B29" s="962">
        <v>2.4</v>
      </c>
      <c r="C29" s="605">
        <v>124.54</v>
      </c>
      <c r="D29" s="605">
        <v>124.54</v>
      </c>
      <c r="E29" s="605">
        <v>124.54</v>
      </c>
      <c r="F29" s="605">
        <v>124.54</v>
      </c>
      <c r="G29" s="605">
        <v>141.13</v>
      </c>
      <c r="H29" s="605">
        <v>152.77000000000001</v>
      </c>
      <c r="I29" s="605">
        <v>168.55</v>
      </c>
      <c r="J29" s="605">
        <v>180.16</v>
      </c>
      <c r="K29" s="605">
        <v>193.44</v>
      </c>
      <c r="L29" s="605">
        <v>206.73</v>
      </c>
      <c r="M29" s="605">
        <v>220.85</v>
      </c>
      <c r="N29" s="605">
        <v>235.79</v>
      </c>
      <c r="O29" s="605">
        <v>248.24</v>
      </c>
      <c r="P29" s="605">
        <v>263.18</v>
      </c>
      <c r="Q29" s="605">
        <v>274.81</v>
      </c>
      <c r="R29" s="605">
        <v>286.85000000000002</v>
      </c>
      <c r="S29" s="605">
        <v>300.54000000000002</v>
      </c>
      <c r="T29" s="605">
        <v>313.42</v>
      </c>
      <c r="U29" s="605">
        <v>325.87</v>
      </c>
      <c r="V29" s="605">
        <v>339.98</v>
      </c>
      <c r="W29" s="605">
        <v>352.85</v>
      </c>
      <c r="X29" s="606">
        <v>366.95</v>
      </c>
    </row>
    <row r="30" spans="2:24" s="958" customFormat="1" x14ac:dyDescent="0.2">
      <c r="B30" s="962">
        <v>2.5</v>
      </c>
      <c r="C30" s="605">
        <v>127.85</v>
      </c>
      <c r="D30" s="605">
        <v>127.85</v>
      </c>
      <c r="E30" s="605">
        <v>127.85</v>
      </c>
      <c r="F30" s="605">
        <v>127.85</v>
      </c>
      <c r="G30" s="605">
        <v>145.29</v>
      </c>
      <c r="H30" s="605">
        <v>157.75</v>
      </c>
      <c r="I30" s="605">
        <v>173.52</v>
      </c>
      <c r="J30" s="605">
        <v>185.14</v>
      </c>
      <c r="K30" s="605">
        <v>199.25</v>
      </c>
      <c r="L30" s="605">
        <v>212.54</v>
      </c>
      <c r="M30" s="605">
        <v>227.48</v>
      </c>
      <c r="N30" s="605">
        <v>242.42</v>
      </c>
      <c r="O30" s="605">
        <v>255.72</v>
      </c>
      <c r="P30" s="605">
        <v>270.64999999999998</v>
      </c>
      <c r="Q30" s="605">
        <v>283.10000000000002</v>
      </c>
      <c r="R30" s="605">
        <v>295.14999999999998</v>
      </c>
      <c r="S30" s="605">
        <v>308.83999999999997</v>
      </c>
      <c r="T30" s="605">
        <v>322.13</v>
      </c>
      <c r="U30" s="605">
        <v>335</v>
      </c>
      <c r="V30" s="605">
        <v>349.52</v>
      </c>
      <c r="W30" s="605">
        <v>362.8</v>
      </c>
      <c r="X30" s="606">
        <v>377.75</v>
      </c>
    </row>
    <row r="31" spans="2:24" s="958" customFormat="1" x14ac:dyDescent="0.2">
      <c r="B31" s="962">
        <v>2.6</v>
      </c>
      <c r="C31" s="605">
        <v>131.18</v>
      </c>
      <c r="D31" s="605">
        <v>131.18</v>
      </c>
      <c r="E31" s="605">
        <v>131.18</v>
      </c>
      <c r="F31" s="605">
        <v>131.18</v>
      </c>
      <c r="G31" s="605">
        <v>149.44</v>
      </c>
      <c r="H31" s="605">
        <v>161.88999999999999</v>
      </c>
      <c r="I31" s="605">
        <v>178.5</v>
      </c>
      <c r="J31" s="605">
        <v>190.96</v>
      </c>
      <c r="K31" s="605">
        <v>205.06</v>
      </c>
      <c r="L31" s="605">
        <v>218.35</v>
      </c>
      <c r="M31" s="605">
        <v>234.12</v>
      </c>
      <c r="N31" s="605">
        <v>249.07</v>
      </c>
      <c r="O31" s="605">
        <v>263.18</v>
      </c>
      <c r="P31" s="605">
        <v>278.12</v>
      </c>
      <c r="Q31" s="605">
        <v>291.41000000000003</v>
      </c>
      <c r="R31" s="605">
        <v>303.44</v>
      </c>
      <c r="S31" s="605">
        <v>317.14</v>
      </c>
      <c r="T31" s="605">
        <v>330.85</v>
      </c>
      <c r="U31" s="605">
        <v>344.13</v>
      </c>
      <c r="V31" s="605">
        <v>359.08</v>
      </c>
      <c r="W31" s="605">
        <v>372.77</v>
      </c>
      <c r="X31" s="606">
        <v>386.89</v>
      </c>
    </row>
    <row r="32" spans="2:24" s="958" customFormat="1" x14ac:dyDescent="0.2">
      <c r="B32" s="962">
        <v>2.7</v>
      </c>
      <c r="C32" s="605">
        <v>135.33000000000001</v>
      </c>
      <c r="D32" s="605">
        <v>135.33000000000001</v>
      </c>
      <c r="E32" s="605">
        <v>135.33000000000001</v>
      </c>
      <c r="F32" s="605">
        <v>135.33000000000001</v>
      </c>
      <c r="G32" s="605">
        <v>153.59</v>
      </c>
      <c r="H32" s="605">
        <v>166.04</v>
      </c>
      <c r="I32" s="605">
        <v>183.48</v>
      </c>
      <c r="J32" s="605">
        <v>196.76</v>
      </c>
      <c r="K32" s="605">
        <v>210.88</v>
      </c>
      <c r="L32" s="605">
        <v>224.15</v>
      </c>
      <c r="M32" s="605">
        <v>240.77</v>
      </c>
      <c r="N32" s="605">
        <v>255.72</v>
      </c>
      <c r="O32" s="605">
        <v>270.64999999999998</v>
      </c>
      <c r="P32" s="605">
        <v>285.60000000000002</v>
      </c>
      <c r="Q32" s="605">
        <v>299.70999999999998</v>
      </c>
      <c r="R32" s="605">
        <v>311.74</v>
      </c>
      <c r="S32" s="605">
        <v>325.45</v>
      </c>
      <c r="T32" s="605">
        <v>339.56</v>
      </c>
      <c r="U32" s="605">
        <v>353.26</v>
      </c>
      <c r="V32" s="605">
        <v>368.62</v>
      </c>
      <c r="W32" s="605">
        <v>382.73</v>
      </c>
      <c r="X32" s="606">
        <v>398.51</v>
      </c>
    </row>
    <row r="33" spans="2:24" s="958" customFormat="1" x14ac:dyDescent="0.2">
      <c r="B33" s="962">
        <v>2.8</v>
      </c>
      <c r="C33" s="605">
        <v>139.47999999999999</v>
      </c>
      <c r="D33" s="605">
        <v>139.47999999999999</v>
      </c>
      <c r="E33" s="605">
        <v>139.47999999999999</v>
      </c>
      <c r="F33" s="605">
        <v>139.47999999999999</v>
      </c>
      <c r="G33" s="605">
        <v>157.75</v>
      </c>
      <c r="H33" s="605">
        <v>171.02</v>
      </c>
      <c r="I33" s="605">
        <v>188.46</v>
      </c>
      <c r="J33" s="605">
        <v>202.58</v>
      </c>
      <c r="K33" s="605">
        <v>216.69</v>
      </c>
      <c r="L33" s="605">
        <v>229.97</v>
      </c>
      <c r="M33" s="605">
        <v>247.42</v>
      </c>
      <c r="N33" s="605">
        <v>262.35000000000002</v>
      </c>
      <c r="O33" s="605">
        <v>278.12</v>
      </c>
      <c r="P33" s="605">
        <v>293.07</v>
      </c>
      <c r="Q33" s="605">
        <v>308.02</v>
      </c>
      <c r="R33" s="605">
        <v>320.05</v>
      </c>
      <c r="S33" s="605">
        <v>333.74</v>
      </c>
      <c r="T33" s="605">
        <v>348.28</v>
      </c>
      <c r="U33" s="605">
        <v>362.39</v>
      </c>
      <c r="V33" s="605">
        <v>378.17</v>
      </c>
      <c r="W33" s="605">
        <v>392.7</v>
      </c>
      <c r="X33" s="606">
        <v>408.47</v>
      </c>
    </row>
    <row r="34" spans="2:24" s="958" customFormat="1" x14ac:dyDescent="0.2">
      <c r="B34" s="962">
        <v>2.9</v>
      </c>
      <c r="C34" s="605">
        <v>143.63</v>
      </c>
      <c r="D34" s="605">
        <v>143.63</v>
      </c>
      <c r="E34" s="605">
        <v>143.63</v>
      </c>
      <c r="F34" s="605">
        <v>143.63</v>
      </c>
      <c r="G34" s="605">
        <v>161.06</v>
      </c>
      <c r="H34" s="605">
        <v>176</v>
      </c>
      <c r="I34" s="605">
        <v>193.44</v>
      </c>
      <c r="J34" s="605">
        <v>208.39</v>
      </c>
      <c r="K34" s="605">
        <v>222.5</v>
      </c>
      <c r="L34" s="605">
        <v>235.79</v>
      </c>
      <c r="M34" s="605">
        <v>254.04</v>
      </c>
      <c r="N34" s="605">
        <v>268.99</v>
      </c>
      <c r="O34" s="605">
        <v>285.60000000000002</v>
      </c>
      <c r="P34" s="605">
        <v>300.54000000000002</v>
      </c>
      <c r="Q34" s="605">
        <v>316.31</v>
      </c>
      <c r="R34" s="605">
        <v>328.36</v>
      </c>
      <c r="S34" s="605">
        <v>342.05</v>
      </c>
      <c r="T34" s="605">
        <v>357</v>
      </c>
      <c r="U34" s="605">
        <v>371.53</v>
      </c>
      <c r="V34" s="605">
        <v>387.71</v>
      </c>
      <c r="W34" s="605">
        <v>402.66</v>
      </c>
      <c r="X34" s="606">
        <v>418.43</v>
      </c>
    </row>
    <row r="35" spans="2:24" s="958" customFormat="1" ht="13.5" thickBot="1" x14ac:dyDescent="0.25">
      <c r="B35" s="963">
        <v>3</v>
      </c>
      <c r="C35" s="737">
        <v>146.12</v>
      </c>
      <c r="D35" s="737">
        <v>146.12</v>
      </c>
      <c r="E35" s="737">
        <v>146.12</v>
      </c>
      <c r="F35" s="737">
        <v>146.12</v>
      </c>
      <c r="G35" s="737">
        <v>163.55000000000001</v>
      </c>
      <c r="H35" s="737">
        <v>180.98</v>
      </c>
      <c r="I35" s="737">
        <v>196.76</v>
      </c>
      <c r="J35" s="737">
        <v>211.7</v>
      </c>
      <c r="K35" s="737">
        <v>226.66</v>
      </c>
      <c r="L35" s="737">
        <v>240.77</v>
      </c>
      <c r="M35" s="737">
        <v>256.54000000000002</v>
      </c>
      <c r="N35" s="737">
        <v>273.14</v>
      </c>
      <c r="O35" s="737">
        <v>289.75</v>
      </c>
      <c r="P35" s="737">
        <v>304.69</v>
      </c>
      <c r="Q35" s="737">
        <v>320.45999999999998</v>
      </c>
      <c r="R35" s="737">
        <v>335.41</v>
      </c>
      <c r="S35" s="737">
        <v>349.52</v>
      </c>
      <c r="T35" s="737">
        <v>364.47</v>
      </c>
      <c r="U35" s="737">
        <v>380.24</v>
      </c>
      <c r="V35" s="737">
        <v>396.02</v>
      </c>
      <c r="W35" s="737">
        <v>412.61</v>
      </c>
      <c r="X35" s="908">
        <v>429.22</v>
      </c>
    </row>
    <row r="36" spans="2:24" ht="19.5" customHeight="1" thickBot="1" x14ac:dyDescent="0.25">
      <c r="B36" s="954"/>
      <c r="C36" s="954"/>
      <c r="D36" s="954"/>
      <c r="E36" s="954"/>
      <c r="F36" s="954"/>
      <c r="G36" s="954"/>
      <c r="H36" s="954"/>
      <c r="I36" s="954"/>
      <c r="J36" s="954"/>
      <c r="K36" s="954"/>
      <c r="L36" s="954"/>
      <c r="M36" s="954"/>
      <c r="N36" s="954"/>
      <c r="O36" s="954"/>
      <c r="P36" s="954"/>
      <c r="Q36" s="954"/>
      <c r="R36" s="954"/>
      <c r="S36" s="954"/>
      <c r="T36" s="954"/>
      <c r="U36" s="954"/>
      <c r="V36" s="954"/>
      <c r="W36" s="954"/>
      <c r="X36" s="954"/>
    </row>
    <row r="37" spans="2:24" ht="25.5" customHeight="1" thickBot="1" x14ac:dyDescent="0.25">
      <c r="B37" s="1800" t="s">
        <v>2206</v>
      </c>
      <c r="C37" s="1801"/>
      <c r="D37" s="1801"/>
      <c r="E37" s="1801"/>
      <c r="F37" s="1801"/>
      <c r="G37" s="1801"/>
      <c r="H37" s="1801"/>
      <c r="I37" s="1801"/>
      <c r="J37" s="1801"/>
      <c r="K37" s="1801"/>
      <c r="L37" s="1801"/>
      <c r="M37" s="1801"/>
      <c r="N37" s="1801"/>
      <c r="O37" s="1801"/>
      <c r="P37" s="1801"/>
      <c r="Q37" s="1801"/>
      <c r="R37" s="1801"/>
      <c r="S37" s="1801"/>
      <c r="T37" s="1801"/>
      <c r="U37" s="1801"/>
      <c r="V37" s="1801"/>
      <c r="W37" s="1801"/>
      <c r="X37" s="1802"/>
    </row>
    <row r="38" spans="2:24" s="958" customFormat="1" ht="12.75" customHeight="1" x14ac:dyDescent="0.2">
      <c r="B38" s="959"/>
      <c r="C38" s="960">
        <v>0.5</v>
      </c>
      <c r="D38" s="960">
        <v>0.6</v>
      </c>
      <c r="E38" s="960">
        <v>0.7</v>
      </c>
      <c r="F38" s="960">
        <v>0.8</v>
      </c>
      <c r="G38" s="960">
        <v>0.9</v>
      </c>
      <c r="H38" s="960">
        <v>1</v>
      </c>
      <c r="I38" s="960">
        <v>1.1000000000000001</v>
      </c>
      <c r="J38" s="960">
        <v>1.2</v>
      </c>
      <c r="K38" s="960">
        <v>1.3</v>
      </c>
      <c r="L38" s="960">
        <v>1.4</v>
      </c>
      <c r="M38" s="960">
        <v>1.5</v>
      </c>
      <c r="N38" s="960">
        <v>1.6</v>
      </c>
      <c r="O38" s="960">
        <v>1.7</v>
      </c>
      <c r="P38" s="960">
        <v>1.8</v>
      </c>
      <c r="Q38" s="960">
        <v>1.9</v>
      </c>
      <c r="R38" s="960">
        <v>2</v>
      </c>
      <c r="S38" s="960">
        <v>2.1</v>
      </c>
      <c r="T38" s="960">
        <v>2.2000000000000002</v>
      </c>
      <c r="U38" s="960">
        <v>2.2999999999999998</v>
      </c>
      <c r="V38" s="960">
        <v>2.4</v>
      </c>
      <c r="W38" s="960">
        <v>2.5</v>
      </c>
      <c r="X38" s="961">
        <v>2.7</v>
      </c>
    </row>
    <row r="39" spans="2:24" s="958" customFormat="1" ht="12.75" customHeight="1" x14ac:dyDescent="0.2">
      <c r="B39" s="962">
        <v>0.5</v>
      </c>
      <c r="C39" s="605">
        <v>81.64</v>
      </c>
      <c r="D39" s="605">
        <v>88.56</v>
      </c>
      <c r="E39" s="605">
        <v>96.85</v>
      </c>
      <c r="F39" s="605">
        <v>105.16</v>
      </c>
      <c r="G39" s="605">
        <v>113.46</v>
      </c>
      <c r="H39" s="605">
        <v>123.15</v>
      </c>
      <c r="I39" s="605">
        <v>132.83000000000001</v>
      </c>
      <c r="J39" s="605">
        <v>142.54</v>
      </c>
      <c r="K39" s="605">
        <v>152.21</v>
      </c>
      <c r="L39" s="605">
        <v>163.28</v>
      </c>
      <c r="M39" s="605">
        <v>177.11</v>
      </c>
      <c r="N39" s="605">
        <v>188.18</v>
      </c>
      <c r="O39" s="605">
        <v>199.26</v>
      </c>
      <c r="P39" s="605">
        <v>208.94</v>
      </c>
      <c r="Q39" s="605">
        <v>218.63</v>
      </c>
      <c r="R39" s="605">
        <v>228.3</v>
      </c>
      <c r="S39" s="605">
        <v>237.99</v>
      </c>
      <c r="T39" s="605">
        <v>247.68</v>
      </c>
      <c r="U39" s="605">
        <v>257.37</v>
      </c>
      <c r="V39" s="605">
        <v>267.07</v>
      </c>
      <c r="W39" s="605">
        <v>272.58</v>
      </c>
      <c r="X39" s="606">
        <v>283.66000000000003</v>
      </c>
    </row>
    <row r="40" spans="2:24" s="958" customFormat="1" ht="12.75" customHeight="1" x14ac:dyDescent="0.2">
      <c r="B40" s="962">
        <v>0.6</v>
      </c>
      <c r="C40" s="605">
        <v>84.4</v>
      </c>
      <c r="D40" s="605">
        <v>91.33</v>
      </c>
      <c r="E40" s="605">
        <v>99.62</v>
      </c>
      <c r="F40" s="605">
        <v>109.32</v>
      </c>
      <c r="G40" s="605">
        <v>117.62</v>
      </c>
      <c r="H40" s="605">
        <v>127.29</v>
      </c>
      <c r="I40" s="605">
        <v>139.74</v>
      </c>
      <c r="J40" s="605">
        <v>150.83000000000001</v>
      </c>
      <c r="K40" s="605">
        <v>160.51</v>
      </c>
      <c r="L40" s="605">
        <v>171.58</v>
      </c>
      <c r="M40" s="605">
        <v>186.81</v>
      </c>
      <c r="N40" s="605">
        <v>197.88</v>
      </c>
      <c r="O40" s="605">
        <v>208.94</v>
      </c>
      <c r="P40" s="605">
        <v>220.01</v>
      </c>
      <c r="Q40" s="605">
        <v>231.08</v>
      </c>
      <c r="R40" s="605">
        <v>241.46</v>
      </c>
      <c r="S40" s="605">
        <v>251.83</v>
      </c>
      <c r="T40" s="605">
        <v>261.52</v>
      </c>
      <c r="U40" s="605">
        <v>271.89999999999998</v>
      </c>
      <c r="V40" s="605">
        <v>282.27999999999997</v>
      </c>
      <c r="W40" s="605">
        <v>289.2</v>
      </c>
      <c r="X40" s="606">
        <v>300.26</v>
      </c>
    </row>
    <row r="41" spans="2:24" s="958" customFormat="1" ht="12.75" customHeight="1" x14ac:dyDescent="0.2">
      <c r="B41" s="962">
        <v>0.7</v>
      </c>
      <c r="C41" s="605">
        <v>87.18</v>
      </c>
      <c r="D41" s="605">
        <v>94.1</v>
      </c>
      <c r="E41" s="605">
        <v>102.4</v>
      </c>
      <c r="F41" s="605">
        <v>113.46</v>
      </c>
      <c r="G41" s="605">
        <v>121.77</v>
      </c>
      <c r="H41" s="605">
        <v>134.21</v>
      </c>
      <c r="I41" s="605">
        <v>146.66</v>
      </c>
      <c r="J41" s="605">
        <v>159.13</v>
      </c>
      <c r="K41" s="605">
        <v>168.81</v>
      </c>
      <c r="L41" s="605">
        <v>179.89</v>
      </c>
      <c r="M41" s="605">
        <v>196.48</v>
      </c>
      <c r="N41" s="605">
        <v>207.56</v>
      </c>
      <c r="O41" s="605">
        <v>220.01</v>
      </c>
      <c r="P41" s="605">
        <v>231.08</v>
      </c>
      <c r="Q41" s="605">
        <v>243.53</v>
      </c>
      <c r="R41" s="605">
        <v>254.61</v>
      </c>
      <c r="S41" s="605">
        <v>265.66000000000003</v>
      </c>
      <c r="T41" s="605">
        <v>275.36</v>
      </c>
      <c r="U41" s="605">
        <v>286.42</v>
      </c>
      <c r="V41" s="605">
        <v>297.5</v>
      </c>
      <c r="W41" s="605">
        <v>305.8</v>
      </c>
      <c r="X41" s="606">
        <v>318.26</v>
      </c>
    </row>
    <row r="42" spans="2:24" s="958" customFormat="1" ht="12.75" customHeight="1" x14ac:dyDescent="0.2">
      <c r="B42" s="962">
        <v>0.8</v>
      </c>
      <c r="C42" s="605">
        <v>91.33</v>
      </c>
      <c r="D42" s="605">
        <v>96.85</v>
      </c>
      <c r="E42" s="605">
        <v>106.54</v>
      </c>
      <c r="F42" s="605">
        <v>119</v>
      </c>
      <c r="G42" s="605">
        <v>127.29</v>
      </c>
      <c r="H42" s="605">
        <v>143.91</v>
      </c>
      <c r="I42" s="605">
        <v>154.97</v>
      </c>
      <c r="J42" s="605">
        <v>167.43</v>
      </c>
      <c r="K42" s="605">
        <v>177.11</v>
      </c>
      <c r="L42" s="605">
        <v>189.56</v>
      </c>
      <c r="M42" s="605">
        <v>206.18</v>
      </c>
      <c r="N42" s="605">
        <v>217.25</v>
      </c>
      <c r="O42" s="605">
        <v>231.08</v>
      </c>
      <c r="P42" s="605">
        <v>242.15</v>
      </c>
      <c r="Q42" s="605">
        <v>255.99</v>
      </c>
      <c r="R42" s="605">
        <v>267.75</v>
      </c>
      <c r="S42" s="605">
        <v>279.5</v>
      </c>
      <c r="T42" s="605">
        <v>289.89</v>
      </c>
      <c r="U42" s="605">
        <v>300.95</v>
      </c>
      <c r="V42" s="605">
        <v>312.72000000000003</v>
      </c>
      <c r="W42" s="605">
        <v>322.39999999999998</v>
      </c>
      <c r="X42" s="606">
        <v>334.85</v>
      </c>
    </row>
    <row r="43" spans="2:24" s="958" customFormat="1" ht="12.75" customHeight="1" x14ac:dyDescent="0.2">
      <c r="B43" s="962">
        <v>0.9</v>
      </c>
      <c r="C43" s="605">
        <v>94.1</v>
      </c>
      <c r="D43" s="605">
        <v>99.62</v>
      </c>
      <c r="E43" s="605">
        <v>110.7</v>
      </c>
      <c r="F43" s="605">
        <v>124.53</v>
      </c>
      <c r="G43" s="605">
        <v>132.83000000000001</v>
      </c>
      <c r="H43" s="605">
        <v>149.46</v>
      </c>
      <c r="I43" s="605">
        <v>163.28</v>
      </c>
      <c r="J43" s="605">
        <v>175.73</v>
      </c>
      <c r="K43" s="605">
        <v>185.42</v>
      </c>
      <c r="L43" s="605">
        <v>199.26</v>
      </c>
      <c r="M43" s="605">
        <v>215.86</v>
      </c>
      <c r="N43" s="605">
        <v>226.93</v>
      </c>
      <c r="O43" s="605">
        <v>242.15</v>
      </c>
      <c r="P43" s="605">
        <v>253.22</v>
      </c>
      <c r="Q43" s="605">
        <v>268.44</v>
      </c>
      <c r="R43" s="605">
        <v>280.91000000000003</v>
      </c>
      <c r="S43" s="605">
        <v>293.33999999999997</v>
      </c>
      <c r="T43" s="605">
        <v>304.42</v>
      </c>
      <c r="U43" s="605">
        <v>315.48</v>
      </c>
      <c r="V43" s="605">
        <v>327.94</v>
      </c>
      <c r="W43" s="605">
        <v>339.01</v>
      </c>
      <c r="X43" s="606">
        <v>352.84</v>
      </c>
    </row>
    <row r="44" spans="2:24" s="958" customFormat="1" ht="12.75" customHeight="1" x14ac:dyDescent="0.2">
      <c r="B44" s="962">
        <v>1</v>
      </c>
      <c r="C44" s="605">
        <v>96.85</v>
      </c>
      <c r="D44" s="605">
        <v>102.4</v>
      </c>
      <c r="E44" s="605">
        <v>114.85</v>
      </c>
      <c r="F44" s="605">
        <v>130.07</v>
      </c>
      <c r="G44" s="605">
        <v>138.37</v>
      </c>
      <c r="H44" s="605">
        <v>156.36000000000001</v>
      </c>
      <c r="I44" s="605">
        <v>171.58</v>
      </c>
      <c r="J44" s="605">
        <v>184.03</v>
      </c>
      <c r="K44" s="605">
        <v>193.73</v>
      </c>
      <c r="L44" s="605">
        <v>208.94</v>
      </c>
      <c r="M44" s="605">
        <v>225.55</v>
      </c>
      <c r="N44" s="605">
        <v>237.99</v>
      </c>
      <c r="O44" s="605">
        <v>253.22</v>
      </c>
      <c r="P44" s="605">
        <v>264.29000000000002</v>
      </c>
      <c r="Q44" s="605">
        <v>280.91000000000003</v>
      </c>
      <c r="R44" s="605">
        <v>294.02999999999997</v>
      </c>
      <c r="S44" s="605">
        <v>307.18</v>
      </c>
      <c r="T44" s="605">
        <v>318.94</v>
      </c>
      <c r="U44" s="605">
        <v>330.02</v>
      </c>
      <c r="V44" s="605">
        <v>343.85</v>
      </c>
      <c r="W44" s="605">
        <v>355.61</v>
      </c>
      <c r="X44" s="606">
        <v>369.45</v>
      </c>
    </row>
    <row r="45" spans="2:24" s="958" customFormat="1" ht="12.75" customHeight="1" x14ac:dyDescent="0.2">
      <c r="B45" s="962">
        <v>1.1000000000000001</v>
      </c>
      <c r="C45" s="605">
        <v>99.62</v>
      </c>
      <c r="D45" s="605">
        <v>106.54</v>
      </c>
      <c r="E45" s="605">
        <v>119</v>
      </c>
      <c r="F45" s="605">
        <v>135.62</v>
      </c>
      <c r="G45" s="605">
        <v>145.29</v>
      </c>
      <c r="H45" s="605">
        <v>163.28</v>
      </c>
      <c r="I45" s="605">
        <v>179.89</v>
      </c>
      <c r="J45" s="605">
        <v>192.34</v>
      </c>
      <c r="K45" s="605">
        <v>202.02</v>
      </c>
      <c r="L45" s="605">
        <v>218.63</v>
      </c>
      <c r="M45" s="605">
        <v>235.22</v>
      </c>
      <c r="N45" s="605">
        <v>249.07</v>
      </c>
      <c r="O45" s="605">
        <v>264.29000000000002</v>
      </c>
      <c r="P45" s="605">
        <v>276.74</v>
      </c>
      <c r="Q45" s="605">
        <v>293.33999999999997</v>
      </c>
      <c r="R45" s="605">
        <v>307.18</v>
      </c>
      <c r="S45" s="605">
        <v>321.02</v>
      </c>
      <c r="T45" s="605">
        <v>333.47</v>
      </c>
      <c r="U45" s="605">
        <v>345.23</v>
      </c>
      <c r="V45" s="605">
        <v>359.75</v>
      </c>
      <c r="W45" s="605">
        <v>372.21</v>
      </c>
      <c r="X45" s="606">
        <v>387.44</v>
      </c>
    </row>
    <row r="46" spans="2:24" s="958" customFormat="1" ht="12.75" customHeight="1" x14ac:dyDescent="0.2">
      <c r="B46" s="962">
        <v>1.2</v>
      </c>
      <c r="C46" s="605">
        <v>102.4</v>
      </c>
      <c r="D46" s="605">
        <v>110.7</v>
      </c>
      <c r="E46" s="605">
        <v>123.15</v>
      </c>
      <c r="F46" s="605">
        <v>141.12</v>
      </c>
      <c r="G46" s="605">
        <v>152.21</v>
      </c>
      <c r="H46" s="605">
        <v>170.19</v>
      </c>
      <c r="I46" s="605">
        <v>188.18</v>
      </c>
      <c r="J46" s="605">
        <v>200.64</v>
      </c>
      <c r="K46" s="605">
        <v>210.32</v>
      </c>
      <c r="L46" s="605">
        <v>228.3</v>
      </c>
      <c r="M46" s="605">
        <v>244.91</v>
      </c>
      <c r="N46" s="605">
        <v>260.14</v>
      </c>
      <c r="O46" s="605">
        <v>275.36</v>
      </c>
      <c r="P46" s="605">
        <v>289.2</v>
      </c>
      <c r="Q46" s="605">
        <v>305.8</v>
      </c>
      <c r="R46" s="605">
        <v>320.32</v>
      </c>
      <c r="S46" s="605">
        <v>334.85</v>
      </c>
      <c r="T46" s="605">
        <v>348</v>
      </c>
      <c r="U46" s="605">
        <v>360.47</v>
      </c>
      <c r="V46" s="605">
        <v>375.67</v>
      </c>
      <c r="W46" s="605">
        <v>388.82</v>
      </c>
      <c r="X46" s="606">
        <v>404.03</v>
      </c>
    </row>
    <row r="47" spans="2:24" s="958" customFormat="1" ht="12.75" customHeight="1" x14ac:dyDescent="0.2">
      <c r="B47" s="962">
        <v>1.3</v>
      </c>
      <c r="C47" s="605">
        <v>105.16</v>
      </c>
      <c r="D47" s="605">
        <v>114.85</v>
      </c>
      <c r="E47" s="605">
        <v>127.29</v>
      </c>
      <c r="F47" s="605">
        <v>146.66</v>
      </c>
      <c r="G47" s="605">
        <v>159.13</v>
      </c>
      <c r="H47" s="605">
        <v>177.11</v>
      </c>
      <c r="I47" s="605">
        <v>196.48</v>
      </c>
      <c r="J47" s="605">
        <v>208.94</v>
      </c>
      <c r="K47" s="605">
        <v>218.63</v>
      </c>
      <c r="L47" s="605">
        <v>237.99</v>
      </c>
      <c r="M47" s="605">
        <v>254.61</v>
      </c>
      <c r="N47" s="605">
        <v>271.2</v>
      </c>
      <c r="O47" s="605">
        <v>286.42</v>
      </c>
      <c r="P47" s="605">
        <v>301.64</v>
      </c>
      <c r="Q47" s="605">
        <v>318.26</v>
      </c>
      <c r="R47" s="605">
        <v>333.47</v>
      </c>
      <c r="S47" s="605">
        <v>348.68</v>
      </c>
      <c r="T47" s="605">
        <v>362.53</v>
      </c>
      <c r="U47" s="605">
        <v>375.67</v>
      </c>
      <c r="V47" s="605">
        <v>391.59</v>
      </c>
      <c r="W47" s="605">
        <v>405.44</v>
      </c>
      <c r="X47" s="606">
        <v>422.03</v>
      </c>
    </row>
    <row r="48" spans="2:24" s="958" customFormat="1" ht="12.75" customHeight="1" x14ac:dyDescent="0.2">
      <c r="B48" s="962">
        <v>1.4</v>
      </c>
      <c r="C48" s="605">
        <v>107.93</v>
      </c>
      <c r="D48" s="605">
        <v>119</v>
      </c>
      <c r="E48" s="605">
        <v>132.83000000000001</v>
      </c>
      <c r="F48" s="605">
        <v>152.21</v>
      </c>
      <c r="G48" s="605">
        <v>166.05</v>
      </c>
      <c r="H48" s="605">
        <v>184.03</v>
      </c>
      <c r="I48" s="605">
        <v>204.79</v>
      </c>
      <c r="J48" s="605">
        <v>217.25</v>
      </c>
      <c r="K48" s="605">
        <v>226.93</v>
      </c>
      <c r="L48" s="605">
        <v>247.68</v>
      </c>
      <c r="M48" s="605">
        <v>264.29000000000002</v>
      </c>
      <c r="N48" s="605">
        <v>282.27999999999997</v>
      </c>
      <c r="O48" s="605">
        <v>297.5</v>
      </c>
      <c r="P48" s="605">
        <v>314.10000000000002</v>
      </c>
      <c r="Q48" s="605">
        <v>330.71</v>
      </c>
      <c r="R48" s="605">
        <v>346.63</v>
      </c>
      <c r="S48" s="605">
        <v>362.53</v>
      </c>
      <c r="T48" s="605">
        <v>377.08</v>
      </c>
      <c r="U48" s="605">
        <v>390.9</v>
      </c>
      <c r="V48" s="605">
        <v>407.49</v>
      </c>
      <c r="W48" s="605">
        <v>422.03</v>
      </c>
      <c r="X48" s="606">
        <v>438.63</v>
      </c>
    </row>
    <row r="49" spans="2:24" s="958" customFormat="1" ht="12.75" customHeight="1" x14ac:dyDescent="0.2">
      <c r="B49" s="962">
        <v>1.5</v>
      </c>
      <c r="C49" s="605">
        <v>110.7</v>
      </c>
      <c r="D49" s="605">
        <v>123.15</v>
      </c>
      <c r="E49" s="605">
        <v>138.37</v>
      </c>
      <c r="F49" s="605">
        <v>157.75</v>
      </c>
      <c r="G49" s="605">
        <v>172.97</v>
      </c>
      <c r="H49" s="605">
        <v>190.95</v>
      </c>
      <c r="I49" s="605">
        <v>213.09</v>
      </c>
      <c r="J49" s="605">
        <v>225.55</v>
      </c>
      <c r="K49" s="605">
        <v>235.22</v>
      </c>
      <c r="L49" s="605">
        <v>257.37</v>
      </c>
      <c r="M49" s="605">
        <v>273.99</v>
      </c>
      <c r="N49" s="605">
        <v>293.33999999999997</v>
      </c>
      <c r="O49" s="605">
        <v>308.56</v>
      </c>
      <c r="P49" s="605">
        <v>326.55</v>
      </c>
      <c r="Q49" s="605">
        <v>343.16</v>
      </c>
      <c r="R49" s="605">
        <v>359.75</v>
      </c>
      <c r="S49" s="605">
        <v>376.37</v>
      </c>
      <c r="T49" s="605">
        <v>391.59</v>
      </c>
      <c r="U49" s="605">
        <v>406.12</v>
      </c>
      <c r="V49" s="605">
        <v>423.4</v>
      </c>
      <c r="W49" s="605">
        <v>438.63</v>
      </c>
      <c r="X49" s="606">
        <v>456.62</v>
      </c>
    </row>
    <row r="50" spans="2:24" s="958" customFormat="1" ht="12.75" customHeight="1" x14ac:dyDescent="0.2">
      <c r="B50" s="962">
        <v>1.6</v>
      </c>
      <c r="C50" s="605">
        <v>113.46</v>
      </c>
      <c r="D50" s="605">
        <v>127.29</v>
      </c>
      <c r="E50" s="605">
        <v>143.91</v>
      </c>
      <c r="F50" s="605">
        <v>163.28</v>
      </c>
      <c r="G50" s="605">
        <v>179.89</v>
      </c>
      <c r="H50" s="605">
        <v>197.88</v>
      </c>
      <c r="I50" s="605">
        <v>221.38</v>
      </c>
      <c r="J50" s="605">
        <v>233.85</v>
      </c>
      <c r="K50" s="605">
        <v>244.91</v>
      </c>
      <c r="L50" s="605">
        <v>267.07</v>
      </c>
      <c r="M50" s="605">
        <v>283.66000000000003</v>
      </c>
      <c r="N50" s="605">
        <v>304.42</v>
      </c>
      <c r="O50" s="605">
        <v>319.64</v>
      </c>
      <c r="P50" s="605">
        <v>339.01</v>
      </c>
      <c r="Q50" s="605">
        <v>355.61</v>
      </c>
      <c r="R50" s="605">
        <v>372.91</v>
      </c>
      <c r="S50" s="605">
        <v>390.2</v>
      </c>
      <c r="T50" s="605">
        <v>406.12</v>
      </c>
      <c r="U50" s="605">
        <v>421.34</v>
      </c>
      <c r="V50" s="605">
        <v>439.32</v>
      </c>
      <c r="W50" s="605">
        <v>455.24</v>
      </c>
      <c r="X50" s="606">
        <v>473.21</v>
      </c>
    </row>
    <row r="51" spans="2:24" s="958" customFormat="1" ht="12.75" customHeight="1" x14ac:dyDescent="0.2">
      <c r="B51" s="962">
        <v>1.7</v>
      </c>
      <c r="C51" s="605">
        <v>116.24</v>
      </c>
      <c r="D51" s="605">
        <v>131.44999999999999</v>
      </c>
      <c r="E51" s="605">
        <v>149.46</v>
      </c>
      <c r="F51" s="605">
        <v>168.81</v>
      </c>
      <c r="G51" s="605">
        <v>186.81</v>
      </c>
      <c r="H51" s="605">
        <v>204.79</v>
      </c>
      <c r="I51" s="605">
        <v>229.7</v>
      </c>
      <c r="J51" s="605">
        <v>242.15</v>
      </c>
      <c r="K51" s="605">
        <v>254.61</v>
      </c>
      <c r="L51" s="605">
        <v>276.74</v>
      </c>
      <c r="M51" s="605">
        <v>293.33999999999997</v>
      </c>
      <c r="N51" s="605">
        <v>315.48</v>
      </c>
      <c r="O51" s="605">
        <v>330.71</v>
      </c>
      <c r="P51" s="605">
        <v>351.46</v>
      </c>
      <c r="Q51" s="605">
        <v>368.08</v>
      </c>
      <c r="R51" s="605">
        <v>386.05</v>
      </c>
      <c r="S51" s="605">
        <v>404.03</v>
      </c>
      <c r="T51" s="605">
        <v>420.65</v>
      </c>
      <c r="U51" s="605">
        <v>436.56</v>
      </c>
      <c r="V51" s="605">
        <v>455.24</v>
      </c>
      <c r="W51" s="605">
        <v>471.84</v>
      </c>
      <c r="X51" s="606">
        <v>491.21</v>
      </c>
    </row>
    <row r="52" spans="2:24" s="958" customFormat="1" ht="12.75" customHeight="1" x14ac:dyDescent="0.2">
      <c r="B52" s="962">
        <v>1.8</v>
      </c>
      <c r="C52" s="605">
        <v>119</v>
      </c>
      <c r="D52" s="605">
        <v>135.62</v>
      </c>
      <c r="E52" s="605">
        <v>154.97</v>
      </c>
      <c r="F52" s="605">
        <v>174.35</v>
      </c>
      <c r="G52" s="605">
        <v>193.73</v>
      </c>
      <c r="H52" s="605">
        <v>211.71</v>
      </c>
      <c r="I52" s="605">
        <v>236.62</v>
      </c>
      <c r="J52" s="605">
        <v>250.45</v>
      </c>
      <c r="K52" s="605">
        <v>264.29000000000002</v>
      </c>
      <c r="L52" s="605">
        <v>286.42</v>
      </c>
      <c r="M52" s="605">
        <v>303.02999999999997</v>
      </c>
      <c r="N52" s="605">
        <v>326.55</v>
      </c>
      <c r="O52" s="605">
        <v>341.76</v>
      </c>
      <c r="P52" s="605">
        <v>363.92</v>
      </c>
      <c r="Q52" s="605">
        <v>380.52</v>
      </c>
      <c r="R52" s="605">
        <v>399.2</v>
      </c>
      <c r="S52" s="605">
        <v>417.87</v>
      </c>
      <c r="T52" s="605">
        <v>435.18</v>
      </c>
      <c r="U52" s="605">
        <v>451.77</v>
      </c>
      <c r="V52" s="605">
        <v>471.15</v>
      </c>
      <c r="W52" s="605">
        <v>488.45</v>
      </c>
      <c r="X52" s="606">
        <v>507.82</v>
      </c>
    </row>
    <row r="53" spans="2:24" s="958" customFormat="1" ht="12.75" customHeight="1" x14ac:dyDescent="0.2">
      <c r="B53" s="962">
        <v>1.9</v>
      </c>
      <c r="C53" s="605">
        <v>121.77</v>
      </c>
      <c r="D53" s="605">
        <v>139.74</v>
      </c>
      <c r="E53" s="605">
        <v>160.51</v>
      </c>
      <c r="F53" s="605">
        <v>179.89</v>
      </c>
      <c r="G53" s="605">
        <v>200.64</v>
      </c>
      <c r="H53" s="605">
        <v>218.63</v>
      </c>
      <c r="I53" s="605">
        <v>243.53</v>
      </c>
      <c r="J53" s="605">
        <v>258.75</v>
      </c>
      <c r="K53" s="605">
        <v>273.99</v>
      </c>
      <c r="L53" s="605">
        <v>296.12</v>
      </c>
      <c r="M53" s="605">
        <v>312.72000000000003</v>
      </c>
      <c r="N53" s="605">
        <v>337.63</v>
      </c>
      <c r="O53" s="605">
        <v>352.84</v>
      </c>
      <c r="P53" s="605">
        <v>376.37</v>
      </c>
      <c r="Q53" s="605">
        <v>392.98</v>
      </c>
      <c r="R53" s="605">
        <v>412.36</v>
      </c>
      <c r="S53" s="605">
        <v>431.71</v>
      </c>
      <c r="T53" s="605">
        <v>449.72</v>
      </c>
      <c r="U53" s="605">
        <v>467.01</v>
      </c>
      <c r="V53" s="605">
        <v>487.05</v>
      </c>
      <c r="W53" s="605">
        <v>505.04</v>
      </c>
      <c r="X53" s="606">
        <v>525.80999999999995</v>
      </c>
    </row>
    <row r="54" spans="2:24" s="958" customFormat="1" ht="12.75" customHeight="1" x14ac:dyDescent="0.2">
      <c r="B54" s="962">
        <v>2</v>
      </c>
      <c r="C54" s="605">
        <v>125.92</v>
      </c>
      <c r="D54" s="605">
        <v>143.91</v>
      </c>
      <c r="E54" s="605">
        <v>166.05</v>
      </c>
      <c r="F54" s="605">
        <v>185.42</v>
      </c>
      <c r="G54" s="605">
        <v>207.56</v>
      </c>
      <c r="H54" s="605">
        <v>225.55</v>
      </c>
      <c r="I54" s="605">
        <v>251.83</v>
      </c>
      <c r="J54" s="605">
        <v>267.07</v>
      </c>
      <c r="K54" s="605">
        <v>283.66000000000003</v>
      </c>
      <c r="L54" s="605">
        <v>305.8</v>
      </c>
      <c r="M54" s="605">
        <v>323.79000000000002</v>
      </c>
      <c r="N54" s="605">
        <v>348.68</v>
      </c>
      <c r="O54" s="605">
        <v>363.92</v>
      </c>
      <c r="P54" s="605">
        <v>388.82</v>
      </c>
      <c r="Q54" s="605">
        <v>405.44</v>
      </c>
      <c r="R54" s="605">
        <v>425.49</v>
      </c>
      <c r="S54" s="605">
        <v>445.55</v>
      </c>
      <c r="T54" s="605">
        <v>464.23</v>
      </c>
      <c r="U54" s="605">
        <v>482.22</v>
      </c>
      <c r="V54" s="605">
        <v>502.98</v>
      </c>
      <c r="W54" s="605">
        <v>521.65</v>
      </c>
      <c r="X54" s="606">
        <v>542.41</v>
      </c>
    </row>
    <row r="55" spans="2:24" s="958" customFormat="1" ht="12.75" customHeight="1" x14ac:dyDescent="0.2">
      <c r="B55" s="962">
        <v>2.1</v>
      </c>
      <c r="C55" s="605">
        <v>130.07</v>
      </c>
      <c r="D55" s="605">
        <v>148.05000000000001</v>
      </c>
      <c r="E55" s="605">
        <v>171.58</v>
      </c>
      <c r="F55" s="605">
        <v>190.95</v>
      </c>
      <c r="G55" s="605">
        <v>214.47</v>
      </c>
      <c r="H55" s="605">
        <v>232.47</v>
      </c>
      <c r="I55" s="605">
        <v>260.14</v>
      </c>
      <c r="J55" s="605">
        <v>275.36</v>
      </c>
      <c r="K55" s="605">
        <v>293.33999999999997</v>
      </c>
      <c r="L55" s="605">
        <v>315.48</v>
      </c>
      <c r="M55" s="605">
        <v>334.85</v>
      </c>
      <c r="N55" s="605">
        <v>359.75</v>
      </c>
      <c r="O55" s="605">
        <v>376.37</v>
      </c>
      <c r="P55" s="605">
        <v>401.28</v>
      </c>
      <c r="Q55" s="605">
        <v>417.87</v>
      </c>
      <c r="R55" s="605">
        <v>438.63</v>
      </c>
      <c r="S55" s="605">
        <v>459.39</v>
      </c>
      <c r="T55" s="605">
        <v>478.76</v>
      </c>
      <c r="U55" s="605">
        <v>497.45</v>
      </c>
      <c r="V55" s="605">
        <v>518.89</v>
      </c>
      <c r="W55" s="605">
        <v>538.27</v>
      </c>
      <c r="X55" s="606">
        <v>560.4</v>
      </c>
    </row>
    <row r="56" spans="2:24" s="958" customFormat="1" ht="12.75" customHeight="1" x14ac:dyDescent="0.2">
      <c r="B56" s="962">
        <v>2.2000000000000002</v>
      </c>
      <c r="C56" s="605">
        <v>134.21</v>
      </c>
      <c r="D56" s="605">
        <v>152.21</v>
      </c>
      <c r="E56" s="605">
        <v>177.11</v>
      </c>
      <c r="F56" s="605">
        <v>196.48</v>
      </c>
      <c r="G56" s="605">
        <v>221.38</v>
      </c>
      <c r="H56" s="605">
        <v>239.39</v>
      </c>
      <c r="I56" s="605">
        <v>267.07</v>
      </c>
      <c r="J56" s="605">
        <v>283.66000000000003</v>
      </c>
      <c r="K56" s="605">
        <v>303.02999999999997</v>
      </c>
      <c r="L56" s="605">
        <v>325.17</v>
      </c>
      <c r="M56" s="605">
        <v>345.93</v>
      </c>
      <c r="N56" s="605">
        <v>370.84</v>
      </c>
      <c r="O56" s="605">
        <v>388.82</v>
      </c>
      <c r="P56" s="605">
        <v>413.73</v>
      </c>
      <c r="Q56" s="605">
        <v>430.32</v>
      </c>
      <c r="R56" s="605">
        <v>451.77</v>
      </c>
      <c r="S56" s="605">
        <v>473.21</v>
      </c>
      <c r="T56" s="605">
        <v>493.29</v>
      </c>
      <c r="U56" s="605">
        <v>512.65</v>
      </c>
      <c r="V56" s="605">
        <v>534.79999999999995</v>
      </c>
      <c r="W56" s="605">
        <v>554.86</v>
      </c>
      <c r="X56" s="606">
        <v>577</v>
      </c>
    </row>
    <row r="57" spans="2:24" s="958" customFormat="1" ht="12.75" customHeight="1" x14ac:dyDescent="0.2">
      <c r="B57" s="962">
        <v>2.2999999999999998</v>
      </c>
      <c r="C57" s="605">
        <v>138.37</v>
      </c>
      <c r="D57" s="605">
        <v>156.36000000000001</v>
      </c>
      <c r="E57" s="605">
        <v>182.65</v>
      </c>
      <c r="F57" s="605">
        <v>202.02</v>
      </c>
      <c r="G57" s="605">
        <v>228.3</v>
      </c>
      <c r="H57" s="605">
        <v>246.3</v>
      </c>
      <c r="I57" s="605">
        <v>273.99</v>
      </c>
      <c r="J57" s="605">
        <v>291.95</v>
      </c>
      <c r="K57" s="605">
        <v>312.72000000000003</v>
      </c>
      <c r="L57" s="605">
        <v>334.85</v>
      </c>
      <c r="M57" s="605">
        <v>357</v>
      </c>
      <c r="N57" s="605">
        <v>381.9</v>
      </c>
      <c r="O57" s="605">
        <v>401.28</v>
      </c>
      <c r="P57" s="605">
        <v>426.2</v>
      </c>
      <c r="Q57" s="605">
        <v>444.17</v>
      </c>
      <c r="R57" s="605">
        <v>464.92</v>
      </c>
      <c r="S57" s="605">
        <v>487.05</v>
      </c>
      <c r="T57" s="605">
        <v>507.82</v>
      </c>
      <c r="U57" s="605">
        <v>527.88</v>
      </c>
      <c r="V57" s="605">
        <v>550.73</v>
      </c>
      <c r="W57" s="605">
        <v>571.48</v>
      </c>
      <c r="X57" s="606">
        <v>595</v>
      </c>
    </row>
    <row r="58" spans="2:24" s="958" customFormat="1" ht="12.75" customHeight="1" x14ac:dyDescent="0.2">
      <c r="B58" s="962">
        <v>2.4</v>
      </c>
      <c r="C58" s="605">
        <v>142.54</v>
      </c>
      <c r="D58" s="605">
        <v>160.51</v>
      </c>
      <c r="E58" s="605">
        <v>188.18</v>
      </c>
      <c r="F58" s="605">
        <v>207.56</v>
      </c>
      <c r="G58" s="605">
        <v>235.22</v>
      </c>
      <c r="H58" s="605">
        <v>254.61</v>
      </c>
      <c r="I58" s="605">
        <v>280.91000000000003</v>
      </c>
      <c r="J58" s="605">
        <v>300.26</v>
      </c>
      <c r="K58" s="605">
        <v>322.39999999999998</v>
      </c>
      <c r="L58" s="605">
        <v>344.55</v>
      </c>
      <c r="M58" s="605">
        <v>368.08</v>
      </c>
      <c r="N58" s="605">
        <v>392.98</v>
      </c>
      <c r="O58" s="605">
        <v>413.73</v>
      </c>
      <c r="P58" s="605">
        <v>438.63</v>
      </c>
      <c r="Q58" s="605">
        <v>458.01</v>
      </c>
      <c r="R58" s="605">
        <v>478.08</v>
      </c>
      <c r="S58" s="605">
        <v>500.9</v>
      </c>
      <c r="T58" s="605">
        <v>522.36</v>
      </c>
      <c r="U58" s="605">
        <v>543.11</v>
      </c>
      <c r="V58" s="605">
        <v>566.63</v>
      </c>
      <c r="W58" s="605">
        <v>588.08000000000004</v>
      </c>
      <c r="X58" s="606">
        <v>611.59</v>
      </c>
    </row>
    <row r="59" spans="2:24" s="958" customFormat="1" ht="12.75" customHeight="1" x14ac:dyDescent="0.2">
      <c r="B59" s="962">
        <v>2.5</v>
      </c>
      <c r="C59" s="605">
        <v>146.66</v>
      </c>
      <c r="D59" s="605">
        <v>166.05</v>
      </c>
      <c r="E59" s="605">
        <v>193.73</v>
      </c>
      <c r="F59" s="605">
        <v>213.09</v>
      </c>
      <c r="G59" s="605">
        <v>242.15</v>
      </c>
      <c r="H59" s="605">
        <v>262.91000000000003</v>
      </c>
      <c r="I59" s="605">
        <v>289.2</v>
      </c>
      <c r="J59" s="605">
        <v>308.56</v>
      </c>
      <c r="K59" s="605">
        <v>332.09</v>
      </c>
      <c r="L59" s="605">
        <v>354.23</v>
      </c>
      <c r="M59" s="605">
        <v>379.13</v>
      </c>
      <c r="N59" s="605">
        <v>404.03</v>
      </c>
      <c r="O59" s="605">
        <v>426.2</v>
      </c>
      <c r="P59" s="605">
        <v>451.09</v>
      </c>
      <c r="Q59" s="605">
        <v>471.84</v>
      </c>
      <c r="R59" s="605">
        <v>491.91</v>
      </c>
      <c r="S59" s="605">
        <v>514.74</v>
      </c>
      <c r="T59" s="605">
        <v>536.88</v>
      </c>
      <c r="U59" s="605">
        <v>558.33000000000004</v>
      </c>
      <c r="V59" s="605">
        <v>582.54</v>
      </c>
      <c r="W59" s="605">
        <v>604.66999999999996</v>
      </c>
      <c r="X59" s="606">
        <v>629.58000000000004</v>
      </c>
    </row>
    <row r="60" spans="2:24" s="958" customFormat="1" ht="12.75" customHeight="1" x14ac:dyDescent="0.2">
      <c r="B60" s="962">
        <v>2.6</v>
      </c>
      <c r="C60" s="605">
        <v>150.83000000000001</v>
      </c>
      <c r="D60" s="605">
        <v>171.58</v>
      </c>
      <c r="E60" s="605">
        <v>199.26</v>
      </c>
      <c r="F60" s="605">
        <v>218.63</v>
      </c>
      <c r="G60" s="605">
        <v>249.07</v>
      </c>
      <c r="H60" s="605">
        <v>269.82</v>
      </c>
      <c r="I60" s="605">
        <v>297.5</v>
      </c>
      <c r="J60" s="605">
        <v>318.26</v>
      </c>
      <c r="K60" s="605">
        <v>341.76</v>
      </c>
      <c r="L60" s="605">
        <v>363.92</v>
      </c>
      <c r="M60" s="605">
        <v>390.2</v>
      </c>
      <c r="N60" s="605">
        <v>415.11</v>
      </c>
      <c r="O60" s="605">
        <v>438.63</v>
      </c>
      <c r="P60" s="605">
        <v>463.54</v>
      </c>
      <c r="Q60" s="605">
        <v>485.68</v>
      </c>
      <c r="R60" s="605">
        <v>505.74</v>
      </c>
      <c r="S60" s="605">
        <v>528.57000000000005</v>
      </c>
      <c r="T60" s="605">
        <v>551.41</v>
      </c>
      <c r="U60" s="605">
        <v>573.54999999999995</v>
      </c>
      <c r="V60" s="605">
        <v>598.46</v>
      </c>
      <c r="W60" s="605">
        <v>621.29</v>
      </c>
      <c r="X60" s="606">
        <v>644.82000000000005</v>
      </c>
    </row>
    <row r="61" spans="2:24" s="958" customFormat="1" ht="12.75" customHeight="1" x14ac:dyDescent="0.2">
      <c r="B61" s="962">
        <v>2.7</v>
      </c>
      <c r="C61" s="605">
        <v>154.97</v>
      </c>
      <c r="D61" s="605">
        <v>177.11</v>
      </c>
      <c r="E61" s="605">
        <v>204.79</v>
      </c>
      <c r="F61" s="605">
        <v>225.55</v>
      </c>
      <c r="G61" s="605">
        <v>255.99</v>
      </c>
      <c r="H61" s="605">
        <v>276.74</v>
      </c>
      <c r="I61" s="605">
        <v>305.8</v>
      </c>
      <c r="J61" s="605">
        <v>327.94</v>
      </c>
      <c r="K61" s="605">
        <v>351.46</v>
      </c>
      <c r="L61" s="605">
        <v>373.59</v>
      </c>
      <c r="M61" s="605">
        <v>401.28</v>
      </c>
      <c r="N61" s="605">
        <v>426.2</v>
      </c>
      <c r="O61" s="605">
        <v>451.09</v>
      </c>
      <c r="P61" s="605">
        <v>476</v>
      </c>
      <c r="Q61" s="605">
        <v>499.52</v>
      </c>
      <c r="R61" s="605">
        <v>519.57000000000005</v>
      </c>
      <c r="S61" s="605">
        <v>542.41</v>
      </c>
      <c r="T61" s="605">
        <v>565.94000000000005</v>
      </c>
      <c r="U61" s="605">
        <v>588.77</v>
      </c>
      <c r="V61" s="605">
        <v>614.37</v>
      </c>
      <c r="W61" s="605">
        <v>637.89</v>
      </c>
      <c r="X61" s="606">
        <v>664.18</v>
      </c>
    </row>
    <row r="62" spans="2:24" s="958" customFormat="1" ht="12.75" customHeight="1" x14ac:dyDescent="0.2">
      <c r="B62" s="962">
        <v>2.8</v>
      </c>
      <c r="C62" s="605">
        <v>159.13</v>
      </c>
      <c r="D62" s="605">
        <v>182.65</v>
      </c>
      <c r="E62" s="605">
        <v>210.32</v>
      </c>
      <c r="F62" s="605">
        <v>232.47</v>
      </c>
      <c r="G62" s="605">
        <v>262.91000000000003</v>
      </c>
      <c r="H62" s="605">
        <v>285.02999999999997</v>
      </c>
      <c r="I62" s="605">
        <v>314.10000000000002</v>
      </c>
      <c r="J62" s="605">
        <v>337.63</v>
      </c>
      <c r="K62" s="605">
        <v>361.15</v>
      </c>
      <c r="L62" s="605">
        <v>383.28</v>
      </c>
      <c r="M62" s="605">
        <v>412.36</v>
      </c>
      <c r="N62" s="605">
        <v>437.25</v>
      </c>
      <c r="O62" s="605">
        <v>463.54</v>
      </c>
      <c r="P62" s="605">
        <v>488.45</v>
      </c>
      <c r="Q62" s="605">
        <v>513.36</v>
      </c>
      <c r="R62" s="605">
        <v>533.41</v>
      </c>
      <c r="S62" s="605">
        <v>556.24</v>
      </c>
      <c r="T62" s="605">
        <v>580.47</v>
      </c>
      <c r="U62" s="605">
        <v>603.99</v>
      </c>
      <c r="V62" s="605">
        <v>630.28</v>
      </c>
      <c r="W62" s="605">
        <v>654.5</v>
      </c>
      <c r="X62" s="606">
        <v>680.78</v>
      </c>
    </row>
    <row r="63" spans="2:24" s="958" customFormat="1" ht="12.75" customHeight="1" x14ac:dyDescent="0.2">
      <c r="B63" s="962">
        <v>2.9</v>
      </c>
      <c r="C63" s="605">
        <v>163.28</v>
      </c>
      <c r="D63" s="605">
        <v>186.81</v>
      </c>
      <c r="E63" s="605">
        <v>214.47</v>
      </c>
      <c r="F63" s="605">
        <v>239.39</v>
      </c>
      <c r="G63" s="605">
        <v>268.44</v>
      </c>
      <c r="H63" s="605">
        <v>293.33999999999997</v>
      </c>
      <c r="I63" s="605">
        <v>322.39999999999998</v>
      </c>
      <c r="J63" s="605">
        <v>347.31</v>
      </c>
      <c r="K63" s="605">
        <v>370.84</v>
      </c>
      <c r="L63" s="605">
        <v>392.98</v>
      </c>
      <c r="M63" s="605">
        <v>423.4</v>
      </c>
      <c r="N63" s="605">
        <v>448.32</v>
      </c>
      <c r="O63" s="605">
        <v>476</v>
      </c>
      <c r="P63" s="605">
        <v>500.9</v>
      </c>
      <c r="Q63" s="605">
        <v>527.17999999999995</v>
      </c>
      <c r="R63" s="605">
        <v>547.26</v>
      </c>
      <c r="S63" s="605">
        <v>570.08000000000004</v>
      </c>
      <c r="T63" s="605">
        <v>595</v>
      </c>
      <c r="U63" s="605">
        <v>619.22</v>
      </c>
      <c r="V63" s="605">
        <v>646.19000000000005</v>
      </c>
      <c r="W63" s="605">
        <v>671.1</v>
      </c>
      <c r="X63" s="606">
        <v>697.39</v>
      </c>
    </row>
    <row r="64" spans="2:24" s="958" customFormat="1" ht="12.75" customHeight="1" thickBot="1" x14ac:dyDescent="0.25">
      <c r="B64" s="963">
        <v>3</v>
      </c>
      <c r="C64" s="737">
        <v>166.05</v>
      </c>
      <c r="D64" s="737">
        <v>190.95</v>
      </c>
      <c r="E64" s="737">
        <v>217.25</v>
      </c>
      <c r="F64" s="737">
        <v>243.53</v>
      </c>
      <c r="G64" s="737">
        <v>272.58</v>
      </c>
      <c r="H64" s="737">
        <v>301.64</v>
      </c>
      <c r="I64" s="737">
        <v>327.94</v>
      </c>
      <c r="J64" s="737">
        <v>352.84</v>
      </c>
      <c r="K64" s="737">
        <v>377.76</v>
      </c>
      <c r="L64" s="737">
        <v>401.28</v>
      </c>
      <c r="M64" s="737">
        <v>427.57</v>
      </c>
      <c r="N64" s="737">
        <v>455.24</v>
      </c>
      <c r="O64" s="737">
        <v>482.92</v>
      </c>
      <c r="P64" s="737">
        <v>507.82</v>
      </c>
      <c r="Q64" s="737">
        <v>534.1</v>
      </c>
      <c r="R64" s="737">
        <v>559.02</v>
      </c>
      <c r="S64" s="737">
        <v>582.54</v>
      </c>
      <c r="T64" s="737">
        <v>607.45000000000005</v>
      </c>
      <c r="U64" s="737">
        <v>633.74</v>
      </c>
      <c r="V64" s="737">
        <v>660.03</v>
      </c>
      <c r="W64" s="737">
        <v>687.69</v>
      </c>
      <c r="X64" s="908">
        <v>715.37</v>
      </c>
    </row>
    <row r="65" spans="2:24" ht="16.5" thickBot="1" x14ac:dyDescent="0.3">
      <c r="B65" s="955"/>
      <c r="C65" s="955"/>
      <c r="D65" s="956"/>
      <c r="E65" s="956"/>
      <c r="F65" s="956"/>
      <c r="G65" s="956"/>
      <c r="H65" s="956"/>
      <c r="I65" s="956"/>
      <c r="J65" s="956"/>
      <c r="K65" s="956"/>
      <c r="L65" s="617"/>
      <c r="M65" s="617"/>
      <c r="N65" s="617"/>
      <c r="O65" s="617"/>
      <c r="P65" s="617"/>
      <c r="Q65" s="617"/>
      <c r="R65" s="617"/>
      <c r="S65" s="617"/>
      <c r="T65" s="617"/>
      <c r="U65" s="617"/>
      <c r="V65" s="617"/>
      <c r="W65" s="617"/>
      <c r="X65" s="617"/>
    </row>
    <row r="66" spans="2:24" ht="25.5" customHeight="1" thickBot="1" x14ac:dyDescent="0.25">
      <c r="B66" s="1803" t="s">
        <v>452</v>
      </c>
      <c r="C66" s="1804"/>
      <c r="D66" s="1804"/>
      <c r="E66" s="1804"/>
      <c r="F66" s="1804"/>
      <c r="G66" s="1804"/>
      <c r="H66" s="1804"/>
      <c r="I66" s="1804"/>
      <c r="J66" s="1804"/>
      <c r="K66" s="1804"/>
      <c r="L66" s="1804"/>
      <c r="M66" s="1805"/>
      <c r="N66" s="617"/>
      <c r="O66" s="617"/>
      <c r="P66" s="617"/>
      <c r="Q66" s="617"/>
      <c r="R66" s="617"/>
      <c r="S66" s="617"/>
      <c r="T66" s="617"/>
      <c r="U66" s="617"/>
      <c r="V66" s="617"/>
      <c r="W66" s="617"/>
      <c r="X66" s="617"/>
    </row>
    <row r="67" spans="2:24" ht="15.75" x14ac:dyDescent="0.2">
      <c r="B67" s="1793" t="s">
        <v>2207</v>
      </c>
      <c r="C67" s="1472"/>
      <c r="D67" s="1472"/>
      <c r="E67" s="1472"/>
      <c r="F67" s="1472"/>
      <c r="G67" s="1473"/>
      <c r="H67" s="1795" t="s">
        <v>2208</v>
      </c>
      <c r="I67" s="1472"/>
      <c r="J67" s="1472"/>
      <c r="K67" s="1472"/>
      <c r="L67" s="1472"/>
      <c r="M67" s="1693"/>
      <c r="N67" s="617"/>
      <c r="O67" s="617"/>
      <c r="P67" s="617"/>
      <c r="Q67" s="617"/>
      <c r="R67" s="617"/>
      <c r="S67" s="617"/>
      <c r="T67" s="617"/>
      <c r="U67" s="617"/>
      <c r="V67" s="617"/>
      <c r="W67" s="617"/>
      <c r="X67" s="617"/>
    </row>
    <row r="68" spans="2:24" ht="16.5" thickBot="1" x14ac:dyDescent="0.25">
      <c r="B68" s="1794" t="s">
        <v>2209</v>
      </c>
      <c r="C68" s="1458"/>
      <c r="D68" s="1458"/>
      <c r="E68" s="1458"/>
      <c r="F68" s="1458"/>
      <c r="G68" s="1459"/>
      <c r="H68" s="1796" t="s">
        <v>2210</v>
      </c>
      <c r="I68" s="1458"/>
      <c r="J68" s="1458"/>
      <c r="K68" s="1458"/>
      <c r="L68" s="1458"/>
      <c r="M68" s="1691"/>
      <c r="N68" s="617"/>
      <c r="O68" s="617"/>
      <c r="P68" s="617"/>
      <c r="Q68" s="617"/>
      <c r="R68" s="617"/>
      <c r="S68" s="617"/>
      <c r="T68" s="617"/>
      <c r="U68" s="617"/>
      <c r="V68" s="617"/>
      <c r="W68" s="617"/>
      <c r="X68" s="617"/>
    </row>
    <row r="69" spans="2:24" x14ac:dyDescent="0.2">
      <c r="B69" s="617"/>
      <c r="C69" s="617"/>
      <c r="D69" s="617"/>
      <c r="E69" s="839"/>
      <c r="F69" s="839"/>
      <c r="G69" s="839"/>
      <c r="H69" s="839"/>
      <c r="I69" s="839"/>
      <c r="J69" s="617"/>
      <c r="K69" s="617"/>
      <c r="L69" s="617"/>
      <c r="M69" s="617"/>
      <c r="N69" s="617"/>
      <c r="O69" s="617"/>
      <c r="P69" s="617"/>
      <c r="Q69" s="617"/>
      <c r="R69" s="617"/>
      <c r="S69" s="617"/>
      <c r="T69" s="617"/>
      <c r="U69" s="617"/>
      <c r="V69" s="617"/>
      <c r="W69" s="617"/>
      <c r="X69" s="617"/>
    </row>
    <row r="70" spans="2:24" x14ac:dyDescent="0.2">
      <c r="B70" s="617"/>
      <c r="C70" s="617"/>
      <c r="D70" s="617"/>
      <c r="E70" s="839"/>
      <c r="F70" s="839"/>
      <c r="G70" s="839"/>
      <c r="H70" s="839"/>
      <c r="I70" s="839"/>
      <c r="J70" s="617"/>
      <c r="K70" s="617"/>
      <c r="L70" s="617"/>
      <c r="M70" s="617"/>
      <c r="N70" s="617"/>
      <c r="O70" s="617"/>
      <c r="P70" s="617"/>
      <c r="Q70" s="617"/>
      <c r="R70" s="617"/>
      <c r="S70" s="617"/>
      <c r="T70" s="617"/>
      <c r="U70" s="617"/>
      <c r="V70" s="617"/>
      <c r="W70" s="617"/>
      <c r="X70" s="617"/>
    </row>
    <row r="71" spans="2:24" ht="15.75" x14ac:dyDescent="0.2">
      <c r="B71" s="957"/>
      <c r="C71" s="957"/>
      <c r="D71" s="957"/>
      <c r="E71" s="616"/>
      <c r="F71" s="616"/>
      <c r="G71" s="616"/>
      <c r="H71" s="616"/>
      <c r="I71" s="616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</row>
    <row r="72" spans="2:24" ht="15.75" x14ac:dyDescent="0.2">
      <c r="B72" s="957"/>
      <c r="C72" s="957"/>
      <c r="D72" s="957"/>
      <c r="E72" s="616"/>
      <c r="F72" s="616"/>
      <c r="G72" s="616"/>
      <c r="H72" s="616"/>
      <c r="I72" s="616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</row>
  </sheetData>
  <sheetProtection sheet="1" objects="1" scenarios="1"/>
  <customSheetViews>
    <customSheetView guid="{69A580D4-36A4-46B8-9EF6-48AA5F7B1248}" fitToPage="1">
      <pane ySplit="8" topLeftCell="A9" activePane="bottomLeft" state="frozen"/>
      <selection pane="bottomLeft" activeCell="V5" sqref="V5:Y5"/>
      <pageMargins left="0" right="0" top="0" bottom="0" header="0.51181102362204722" footer="0.51181102362204722"/>
      <printOptions horizontalCentered="1"/>
      <pageSetup paperSize="9" scale="65" orientation="landscape" r:id="rId1"/>
      <headerFooter alignWithMargins="0"/>
    </customSheetView>
    <customSheetView guid="{A83C358C-5219-47DF-9441-5894F1324676}" showPageBreaks="1" fitToPage="1">
      <pane ySplit="8" topLeftCell="A9" activePane="bottomLeft" state="frozen"/>
      <selection pane="bottomLeft" activeCell="V5" sqref="V5:Y5"/>
      <pageMargins left="0" right="0" top="0" bottom="0" header="0.51181102362204722" footer="0.51181102362204722"/>
      <printOptions horizontalCentered="1"/>
      <pageSetup paperSize="9" scale="65" orientation="landscape" r:id="rId2"/>
      <headerFooter alignWithMargins="0"/>
    </customSheetView>
  </customSheetViews>
  <mergeCells count="14">
    <mergeCell ref="B3:X3"/>
    <mergeCell ref="B2:X2"/>
    <mergeCell ref="B1:X1"/>
    <mergeCell ref="S5:X5"/>
    <mergeCell ref="B5:R5"/>
    <mergeCell ref="B67:G67"/>
    <mergeCell ref="B68:G68"/>
    <mergeCell ref="H67:M67"/>
    <mergeCell ref="H68:M68"/>
    <mergeCell ref="B4:X4"/>
    <mergeCell ref="B8:X8"/>
    <mergeCell ref="B37:X37"/>
    <mergeCell ref="B66:M66"/>
    <mergeCell ref="B6:X6"/>
  </mergeCells>
  <hyperlinks>
    <hyperlink ref="S5" location="'Главная страница'!R1C1" display="Главная страница" xr:uid="{00000000-0004-0000-1100-000000000000}"/>
    <hyperlink ref="S5:X5" location="ГЛАВНАЯ!A1" display="&lt; НА ГЛАВНУЮ СТРАНИЦУ" xr:uid="{753767A0-0E65-4B83-B0EC-1627A8AFAC1A}"/>
  </hyperlinks>
  <printOptions horizontalCentered="1"/>
  <pageMargins left="0" right="0" top="0" bottom="0" header="0.51181102362204722" footer="0.51181102362204722"/>
  <pageSetup paperSize="9" scale="65" orientation="landscape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H90"/>
  <sheetViews>
    <sheetView showGridLines="0" showRowColHeaders="0" workbookViewId="0">
      <pane ySplit="7" topLeftCell="A8" activePane="bottomLeft" state="frozen"/>
      <selection pane="bottomLeft"/>
    </sheetView>
  </sheetViews>
  <sheetFormatPr defaultColWidth="9.140625" defaultRowHeight="12.75" x14ac:dyDescent="0.2"/>
  <cols>
    <col min="1" max="1" width="3.42578125" style="1" customWidth="1"/>
    <col min="2" max="2" width="30.7109375" style="1" customWidth="1"/>
    <col min="3" max="3" width="20.85546875" style="1" customWidth="1"/>
    <col min="4" max="4" width="20.42578125" style="1" customWidth="1"/>
    <col min="5" max="8" width="19.85546875" style="1" customWidth="1"/>
    <col min="9" max="9" width="27.85546875" style="1" customWidth="1"/>
    <col min="10" max="16384" width="9.140625" style="1"/>
  </cols>
  <sheetData>
    <row r="1" spans="2:8" ht="25.5" customHeight="1" x14ac:dyDescent="0.2">
      <c r="B1" s="1157" t="str">
        <f>ГЛАВНАЯ!B1</f>
        <v>ООО"Компания Феникс"</v>
      </c>
      <c r="C1" s="1158"/>
      <c r="D1" s="1158"/>
      <c r="E1" s="1158"/>
      <c r="F1" s="1158"/>
      <c r="G1" s="1158"/>
      <c r="H1" s="1159"/>
    </row>
    <row r="2" spans="2:8" ht="25.5" customHeight="1" x14ac:dyDescent="0.2">
      <c r="B2" s="1160" t="str">
        <f>ГЛАВНАЯ!B2</f>
        <v>Санкт Петербург, ул. Коли Томчака, д. 28 лит. Ж</v>
      </c>
      <c r="C2" s="1161"/>
      <c r="D2" s="1161"/>
      <c r="E2" s="1161"/>
      <c r="F2" s="1161"/>
      <c r="G2" s="1161"/>
      <c r="H2" s="1162"/>
    </row>
    <row r="3" spans="2:8" ht="25.5" customHeight="1" thickBot="1" x14ac:dyDescent="0.25">
      <c r="B3" s="1163" t="str">
        <f>ГЛАВНАЯ!B3</f>
        <v>т/ф 8 (812) 327-97-81, 327-97-82, 309-38-56 (многоканальный), +7 921 942-09-63.</v>
      </c>
      <c r="C3" s="1164"/>
      <c r="D3" s="1164"/>
      <c r="E3" s="1164"/>
      <c r="F3" s="1164"/>
      <c r="G3" s="1164"/>
      <c r="H3" s="1165"/>
    </row>
    <row r="4" spans="2:8" ht="30" customHeight="1" thickBot="1" x14ac:dyDescent="0.25">
      <c r="B4" s="116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167"/>
      <c r="D4" s="1167"/>
      <c r="E4" s="1167"/>
      <c r="F4" s="1167"/>
      <c r="G4" s="1167"/>
      <c r="H4" s="1168"/>
    </row>
    <row r="5" spans="2:8" ht="55.5" customHeight="1" thickBot="1" x14ac:dyDescent="0.25">
      <c r="B5" s="1170" t="s">
        <v>438</v>
      </c>
      <c r="C5" s="1170"/>
      <c r="D5" s="1170"/>
      <c r="E5" s="1170"/>
      <c r="F5" s="1170"/>
      <c r="G5" s="1170"/>
      <c r="H5" s="1170"/>
    </row>
    <row r="6" spans="2:8" ht="25.5" customHeight="1" thickBot="1" x14ac:dyDescent="0.25">
      <c r="B6" s="1169" t="s">
        <v>336</v>
      </c>
      <c r="C6" s="1169"/>
      <c r="D6" s="1169"/>
      <c r="E6" s="1169"/>
      <c r="F6" s="1169"/>
      <c r="G6" s="1169"/>
      <c r="H6" s="1169"/>
    </row>
    <row r="7" spans="2:8" ht="25.5" customHeight="1" thickBot="1" x14ac:dyDescent="0.25">
      <c r="B7" s="499" t="s">
        <v>488</v>
      </c>
      <c r="C7" s="499" t="s">
        <v>1578</v>
      </c>
      <c r="D7" s="499" t="s">
        <v>1598</v>
      </c>
      <c r="E7" s="499" t="s">
        <v>1581</v>
      </c>
      <c r="F7" s="499" t="s">
        <v>359</v>
      </c>
      <c r="G7" s="499" t="s">
        <v>1579</v>
      </c>
      <c r="H7" s="499" t="s">
        <v>1580</v>
      </c>
    </row>
    <row r="8" spans="2:8" x14ac:dyDescent="0.2">
      <c r="B8" s="484" t="s">
        <v>566</v>
      </c>
      <c r="C8" s="485" t="s">
        <v>1582</v>
      </c>
      <c r="D8" s="486">
        <v>2.6</v>
      </c>
      <c r="E8" s="486">
        <v>62.36</v>
      </c>
      <c r="F8" s="487">
        <v>83.75</v>
      </c>
      <c r="G8" s="487">
        <v>97.33</v>
      </c>
      <c r="H8" s="488">
        <f>G8+4.24</f>
        <v>101.57</v>
      </c>
    </row>
    <row r="9" spans="2:8" x14ac:dyDescent="0.2">
      <c r="B9" s="479" t="s">
        <v>337</v>
      </c>
      <c r="C9" s="480" t="s">
        <v>1583</v>
      </c>
      <c r="D9" s="481">
        <v>2.6</v>
      </c>
      <c r="E9" s="481">
        <v>84.1</v>
      </c>
      <c r="F9" s="482">
        <v>108.21</v>
      </c>
      <c r="G9" s="482">
        <v>121.78</v>
      </c>
      <c r="H9" s="488">
        <v>126.03</v>
      </c>
    </row>
    <row r="10" spans="2:8" x14ac:dyDescent="0.2">
      <c r="B10" s="479" t="s">
        <v>339</v>
      </c>
      <c r="C10" s="480" t="s">
        <v>1583</v>
      </c>
      <c r="D10" s="481">
        <v>2.6</v>
      </c>
      <c r="E10" s="481">
        <v>107.42</v>
      </c>
      <c r="F10" s="482">
        <v>134.44</v>
      </c>
      <c r="G10" s="482">
        <v>148.02000000000001</v>
      </c>
      <c r="H10" s="488">
        <v>152.26</v>
      </c>
    </row>
    <row r="11" spans="2:8" x14ac:dyDescent="0.2">
      <c r="B11" s="479" t="s">
        <v>340</v>
      </c>
      <c r="C11" s="480" t="s">
        <v>1582</v>
      </c>
      <c r="D11" s="481">
        <v>2.5</v>
      </c>
      <c r="E11" s="481">
        <v>62.6</v>
      </c>
      <c r="F11" s="482">
        <v>84.02</v>
      </c>
      <c r="G11" s="482">
        <v>97.6</v>
      </c>
      <c r="H11" s="488">
        <v>101.84</v>
      </c>
    </row>
    <row r="12" spans="2:8" x14ac:dyDescent="0.2">
      <c r="B12" s="479" t="s">
        <v>1473</v>
      </c>
      <c r="C12" s="480" t="s">
        <v>1582</v>
      </c>
      <c r="D12" s="481">
        <v>2.8</v>
      </c>
      <c r="E12" s="481">
        <v>36.22</v>
      </c>
      <c r="F12" s="482">
        <v>54.35</v>
      </c>
      <c r="G12" s="482">
        <v>67.92</v>
      </c>
      <c r="H12" s="488">
        <v>72.16</v>
      </c>
    </row>
    <row r="13" spans="2:8" x14ac:dyDescent="0.2">
      <c r="B13" s="479" t="s">
        <v>275</v>
      </c>
      <c r="C13" s="480" t="s">
        <v>1582</v>
      </c>
      <c r="D13" s="481">
        <v>2.4</v>
      </c>
      <c r="E13" s="481">
        <v>62.39</v>
      </c>
      <c r="F13" s="482">
        <v>83.79</v>
      </c>
      <c r="G13" s="482">
        <v>97.36</v>
      </c>
      <c r="H13" s="488">
        <v>101.61</v>
      </c>
    </row>
    <row r="14" spans="2:8" x14ac:dyDescent="0.2">
      <c r="B14" s="479" t="s">
        <v>1558</v>
      </c>
      <c r="C14" s="480" t="s">
        <v>1582</v>
      </c>
      <c r="D14" s="481">
        <v>2.8</v>
      </c>
      <c r="E14" s="481">
        <v>37.36</v>
      </c>
      <c r="F14" s="482">
        <v>55.63</v>
      </c>
      <c r="G14" s="482">
        <v>69.2</v>
      </c>
      <c r="H14" s="488">
        <v>73.45</v>
      </c>
    </row>
    <row r="15" spans="2:8" x14ac:dyDescent="0.2">
      <c r="B15" s="479" t="s">
        <v>1116</v>
      </c>
      <c r="C15" s="480" t="s">
        <v>1582</v>
      </c>
      <c r="D15" s="481">
        <v>2.6</v>
      </c>
      <c r="E15" s="481">
        <v>62.6</v>
      </c>
      <c r="F15" s="482">
        <v>84.02</v>
      </c>
      <c r="G15" s="482">
        <v>97.6</v>
      </c>
      <c r="H15" s="488">
        <v>101.84</v>
      </c>
    </row>
    <row r="16" spans="2:8" x14ac:dyDescent="0.2">
      <c r="B16" s="479" t="s">
        <v>342</v>
      </c>
      <c r="C16" s="480" t="s">
        <v>1583</v>
      </c>
      <c r="D16" s="481" t="s">
        <v>1559</v>
      </c>
      <c r="E16" s="481">
        <v>112.53</v>
      </c>
      <c r="F16" s="482">
        <v>140.19</v>
      </c>
      <c r="G16" s="482">
        <v>153.77000000000001</v>
      </c>
      <c r="H16" s="488">
        <v>158.01</v>
      </c>
    </row>
    <row r="17" spans="2:8" x14ac:dyDescent="0.2">
      <c r="B17" s="479" t="s">
        <v>1575</v>
      </c>
      <c r="C17" s="480" t="s">
        <v>1582</v>
      </c>
      <c r="D17" s="481">
        <v>2.8</v>
      </c>
      <c r="E17" s="481">
        <v>22.05</v>
      </c>
      <c r="F17" s="482">
        <v>38.4</v>
      </c>
      <c r="G17" s="482">
        <v>51.98</v>
      </c>
      <c r="H17" s="488">
        <v>56.22</v>
      </c>
    </row>
    <row r="18" spans="2:8" x14ac:dyDescent="0.2">
      <c r="B18" s="479" t="s">
        <v>712</v>
      </c>
      <c r="C18" s="480" t="s">
        <v>1583</v>
      </c>
      <c r="D18" s="481">
        <v>2.6</v>
      </c>
      <c r="E18" s="481">
        <v>88.3</v>
      </c>
      <c r="F18" s="482">
        <v>112.94</v>
      </c>
      <c r="G18" s="482">
        <v>126.51</v>
      </c>
      <c r="H18" s="488">
        <v>130.76</v>
      </c>
    </row>
    <row r="19" spans="2:8" x14ac:dyDescent="0.2">
      <c r="B19" s="479" t="s">
        <v>343</v>
      </c>
      <c r="C19" s="480" t="s">
        <v>1582</v>
      </c>
      <c r="D19" s="481">
        <v>2</v>
      </c>
      <c r="E19" s="481">
        <v>100.29</v>
      </c>
      <c r="F19" s="482">
        <v>126.43</v>
      </c>
      <c r="G19" s="482">
        <v>140</v>
      </c>
      <c r="H19" s="488">
        <v>144.25</v>
      </c>
    </row>
    <row r="20" spans="2:8" x14ac:dyDescent="0.2">
      <c r="B20" s="479" t="s">
        <v>713</v>
      </c>
      <c r="C20" s="480" t="s">
        <v>1582</v>
      </c>
      <c r="D20" s="481">
        <v>2.6</v>
      </c>
      <c r="E20" s="481">
        <v>69.67</v>
      </c>
      <c r="F20" s="482">
        <v>91.98</v>
      </c>
      <c r="G20" s="482">
        <v>105.56</v>
      </c>
      <c r="H20" s="488">
        <v>109.8</v>
      </c>
    </row>
    <row r="21" spans="2:8" x14ac:dyDescent="0.2">
      <c r="B21" s="479" t="s">
        <v>344</v>
      </c>
      <c r="C21" s="480" t="s">
        <v>1582</v>
      </c>
      <c r="D21" s="481">
        <v>2</v>
      </c>
      <c r="E21" s="481">
        <v>62.15</v>
      </c>
      <c r="F21" s="482">
        <v>83.52</v>
      </c>
      <c r="G21" s="482">
        <v>97.09</v>
      </c>
      <c r="H21" s="488">
        <v>101.34</v>
      </c>
    </row>
    <row r="22" spans="2:8" x14ac:dyDescent="0.2">
      <c r="B22" s="479" t="s">
        <v>345</v>
      </c>
      <c r="C22" s="480" t="s">
        <v>1582</v>
      </c>
      <c r="D22" s="481">
        <v>2.5</v>
      </c>
      <c r="E22" s="481">
        <v>77.12</v>
      </c>
      <c r="F22" s="482">
        <v>100.36</v>
      </c>
      <c r="G22" s="482">
        <v>113.94</v>
      </c>
      <c r="H22" s="488">
        <v>118.18</v>
      </c>
    </row>
    <row r="23" spans="2:8" x14ac:dyDescent="0.2">
      <c r="B23" s="479" t="s">
        <v>1819</v>
      </c>
      <c r="C23" s="480" t="s">
        <v>1582</v>
      </c>
      <c r="D23" s="481">
        <v>2.8</v>
      </c>
      <c r="E23" s="481">
        <v>60.76</v>
      </c>
      <c r="F23" s="482">
        <v>81.95</v>
      </c>
      <c r="G23" s="482">
        <v>95.53</v>
      </c>
      <c r="H23" s="488">
        <v>99.77</v>
      </c>
    </row>
    <row r="24" spans="2:8" x14ac:dyDescent="0.2">
      <c r="B24" s="479" t="s">
        <v>1820</v>
      </c>
      <c r="C24" s="480" t="s">
        <v>1582</v>
      </c>
      <c r="D24" s="481">
        <v>2.8</v>
      </c>
      <c r="E24" s="481">
        <v>31.36</v>
      </c>
      <c r="F24" s="482">
        <v>48.88</v>
      </c>
      <c r="G24" s="482">
        <v>62.45</v>
      </c>
      <c r="H24" s="488">
        <v>66.7</v>
      </c>
    </row>
    <row r="25" spans="2:8" x14ac:dyDescent="0.2">
      <c r="B25" s="479" t="s">
        <v>2129</v>
      </c>
      <c r="C25" s="480" t="s">
        <v>1584</v>
      </c>
      <c r="D25" s="481">
        <v>1.9</v>
      </c>
      <c r="E25" s="481">
        <v>11.64</v>
      </c>
      <c r="F25" s="482">
        <v>37.409999999999997</v>
      </c>
      <c r="G25" s="482">
        <v>50.99</v>
      </c>
      <c r="H25" s="488">
        <v>55.23</v>
      </c>
    </row>
    <row r="26" spans="2:8" x14ac:dyDescent="0.2">
      <c r="B26" s="479" t="s">
        <v>222</v>
      </c>
      <c r="C26" s="480" t="s">
        <v>1583</v>
      </c>
      <c r="D26" s="481">
        <v>2.4</v>
      </c>
      <c r="E26" s="481">
        <v>54.83</v>
      </c>
      <c r="F26" s="482">
        <v>75.28</v>
      </c>
      <c r="G26" s="482">
        <v>88.85</v>
      </c>
      <c r="H26" s="488">
        <v>93.1</v>
      </c>
    </row>
    <row r="27" spans="2:8" x14ac:dyDescent="0.2">
      <c r="B27" s="479" t="s">
        <v>1577</v>
      </c>
      <c r="C27" s="480" t="s">
        <v>1582</v>
      </c>
      <c r="D27" s="481">
        <v>2.8</v>
      </c>
      <c r="E27" s="481">
        <v>37.24</v>
      </c>
      <c r="F27" s="482">
        <v>55.49</v>
      </c>
      <c r="G27" s="482">
        <v>69.069999999999993</v>
      </c>
      <c r="H27" s="488">
        <v>73.31</v>
      </c>
    </row>
    <row r="28" spans="2:8" x14ac:dyDescent="0.2">
      <c r="B28" s="479" t="s">
        <v>692</v>
      </c>
      <c r="C28" s="480" t="s">
        <v>1584</v>
      </c>
      <c r="D28" s="481">
        <v>2.6</v>
      </c>
      <c r="E28" s="481">
        <v>37.24</v>
      </c>
      <c r="F28" s="482">
        <v>55.49</v>
      </c>
      <c r="G28" s="482">
        <v>69.069999999999993</v>
      </c>
      <c r="H28" s="488">
        <v>73.31</v>
      </c>
    </row>
    <row r="29" spans="2:8" x14ac:dyDescent="0.2">
      <c r="B29" s="479" t="s">
        <v>714</v>
      </c>
      <c r="C29" s="480" t="s">
        <v>1583</v>
      </c>
      <c r="D29" s="481">
        <v>2.6</v>
      </c>
      <c r="E29" s="481">
        <v>107.02</v>
      </c>
      <c r="F29" s="482">
        <v>133.99</v>
      </c>
      <c r="G29" s="482">
        <v>147.57</v>
      </c>
      <c r="H29" s="488">
        <v>151.81</v>
      </c>
    </row>
    <row r="30" spans="2:8" x14ac:dyDescent="0.2">
      <c r="B30" s="479" t="s">
        <v>347</v>
      </c>
      <c r="C30" s="480" t="s">
        <v>1583</v>
      </c>
      <c r="D30" s="481">
        <v>2.6</v>
      </c>
      <c r="E30" s="481">
        <v>99.42</v>
      </c>
      <c r="F30" s="482">
        <v>125.44</v>
      </c>
      <c r="G30" s="482">
        <v>139.02000000000001</v>
      </c>
      <c r="H30" s="488">
        <v>143.26</v>
      </c>
    </row>
    <row r="31" spans="2:8" x14ac:dyDescent="0.2">
      <c r="B31" s="479" t="s">
        <v>348</v>
      </c>
      <c r="C31" s="480" t="s">
        <v>1583</v>
      </c>
      <c r="D31" s="481">
        <v>2.6</v>
      </c>
      <c r="E31" s="481">
        <v>99.42</v>
      </c>
      <c r="F31" s="482">
        <v>125.44</v>
      </c>
      <c r="G31" s="482">
        <v>139.02000000000001</v>
      </c>
      <c r="H31" s="488">
        <v>143.26</v>
      </c>
    </row>
    <row r="32" spans="2:8" x14ac:dyDescent="0.2">
      <c r="B32" s="479" t="s">
        <v>349</v>
      </c>
      <c r="C32" s="480" t="s">
        <v>1583</v>
      </c>
      <c r="D32" s="481">
        <v>2.6</v>
      </c>
      <c r="E32" s="481">
        <v>87.61</v>
      </c>
      <c r="F32" s="482">
        <v>112.16</v>
      </c>
      <c r="G32" s="482">
        <v>125.74</v>
      </c>
      <c r="H32" s="488">
        <v>129.97999999999999</v>
      </c>
    </row>
    <row r="33" spans="2:8" x14ac:dyDescent="0.2">
      <c r="B33" s="479" t="s">
        <v>350</v>
      </c>
      <c r="C33" s="480" t="s">
        <v>1582</v>
      </c>
      <c r="D33" s="481">
        <v>2</v>
      </c>
      <c r="E33" s="481">
        <v>63.43</v>
      </c>
      <c r="F33" s="482">
        <v>84.96</v>
      </c>
      <c r="G33" s="482">
        <v>98.53</v>
      </c>
      <c r="H33" s="488">
        <v>102.78</v>
      </c>
    </row>
    <row r="34" spans="2:8" x14ac:dyDescent="0.2">
      <c r="B34" s="479" t="s">
        <v>567</v>
      </c>
      <c r="C34" s="480" t="s">
        <v>1582</v>
      </c>
      <c r="D34" s="481">
        <v>2.6</v>
      </c>
      <c r="E34" s="481">
        <v>68.260000000000005</v>
      </c>
      <c r="F34" s="482">
        <v>90.39</v>
      </c>
      <c r="G34" s="482">
        <v>103.97</v>
      </c>
      <c r="H34" s="488">
        <v>108.21</v>
      </c>
    </row>
    <row r="35" spans="2:8" x14ac:dyDescent="0.2">
      <c r="B35" s="479" t="s">
        <v>351</v>
      </c>
      <c r="C35" s="480" t="s">
        <v>1583</v>
      </c>
      <c r="D35" s="481">
        <v>2.6</v>
      </c>
      <c r="E35" s="481">
        <v>81.61</v>
      </c>
      <c r="F35" s="482">
        <v>105.41</v>
      </c>
      <c r="G35" s="482">
        <v>118.99</v>
      </c>
      <c r="H35" s="488">
        <v>123.23</v>
      </c>
    </row>
    <row r="36" spans="2:8" x14ac:dyDescent="0.2">
      <c r="B36" s="479" t="s">
        <v>352</v>
      </c>
      <c r="C36" s="480" t="s">
        <v>1583</v>
      </c>
      <c r="D36" s="481">
        <v>2.6</v>
      </c>
      <c r="E36" s="481">
        <v>102.96</v>
      </c>
      <c r="F36" s="482">
        <v>129.43</v>
      </c>
      <c r="G36" s="482">
        <v>143.01</v>
      </c>
      <c r="H36" s="488">
        <v>147.25</v>
      </c>
    </row>
    <row r="37" spans="2:8" x14ac:dyDescent="0.2">
      <c r="B37" s="479" t="s">
        <v>674</v>
      </c>
      <c r="C37" s="480" t="s">
        <v>1583</v>
      </c>
      <c r="D37" s="481">
        <v>2.7</v>
      </c>
      <c r="E37" s="481">
        <v>62.6</v>
      </c>
      <c r="F37" s="482">
        <v>84.02</v>
      </c>
      <c r="G37" s="482">
        <v>97.6</v>
      </c>
      <c r="H37" s="488">
        <v>101.84</v>
      </c>
    </row>
    <row r="38" spans="2:8" x14ac:dyDescent="0.2">
      <c r="B38" s="998" t="s">
        <v>2244</v>
      </c>
      <c r="C38" s="997" t="s">
        <v>1583</v>
      </c>
      <c r="D38" s="999">
        <v>2.6</v>
      </c>
      <c r="E38" s="999">
        <v>52.61</v>
      </c>
      <c r="F38" s="1000">
        <v>68.81</v>
      </c>
      <c r="G38" s="1000">
        <v>80.81</v>
      </c>
      <c r="H38" s="1001">
        <v>86.36</v>
      </c>
    </row>
    <row r="39" spans="2:8" x14ac:dyDescent="0.2">
      <c r="B39" s="998" t="s">
        <v>2245</v>
      </c>
      <c r="C39" s="997" t="s">
        <v>1583</v>
      </c>
      <c r="D39" s="999">
        <v>2.6</v>
      </c>
      <c r="E39" s="999">
        <v>32.25</v>
      </c>
      <c r="F39" s="1000">
        <v>48.05</v>
      </c>
      <c r="G39" s="1000">
        <v>61.03</v>
      </c>
      <c r="H39" s="1001">
        <v>66.58</v>
      </c>
    </row>
    <row r="40" spans="2:8" x14ac:dyDescent="0.2">
      <c r="B40" s="998" t="s">
        <v>2246</v>
      </c>
      <c r="C40" s="997" t="s">
        <v>1583</v>
      </c>
      <c r="D40" s="999">
        <v>2.6</v>
      </c>
      <c r="E40" s="999">
        <v>40.96</v>
      </c>
      <c r="F40" s="1000">
        <v>56.93</v>
      </c>
      <c r="G40" s="1000">
        <v>69.489999999999995</v>
      </c>
      <c r="H40" s="1001">
        <v>75.040000000000006</v>
      </c>
    </row>
    <row r="41" spans="2:8" x14ac:dyDescent="0.2">
      <c r="B41" s="479" t="s">
        <v>1071</v>
      </c>
      <c r="C41" s="480" t="s">
        <v>1584</v>
      </c>
      <c r="D41" s="481">
        <v>1.9</v>
      </c>
      <c r="E41" s="481">
        <v>21.4</v>
      </c>
      <c r="F41" s="482">
        <v>57.37</v>
      </c>
      <c r="G41" s="482">
        <v>70.95</v>
      </c>
      <c r="H41" s="488">
        <v>75.19</v>
      </c>
    </row>
    <row r="42" spans="2:8" x14ac:dyDescent="0.2">
      <c r="B42" s="479" t="s">
        <v>1117</v>
      </c>
      <c r="C42" s="480" t="s">
        <v>1584</v>
      </c>
      <c r="D42" s="481">
        <v>2.8</v>
      </c>
      <c r="E42" s="481">
        <v>86.46</v>
      </c>
      <c r="F42" s="482">
        <v>110.87</v>
      </c>
      <c r="G42" s="482">
        <v>124.44</v>
      </c>
      <c r="H42" s="488">
        <v>128.69</v>
      </c>
    </row>
    <row r="43" spans="2:8" x14ac:dyDescent="0.2">
      <c r="B43" s="479" t="s">
        <v>353</v>
      </c>
      <c r="C43" s="480" t="s">
        <v>1583</v>
      </c>
      <c r="D43" s="481">
        <v>2.6</v>
      </c>
      <c r="E43" s="481">
        <v>44.05</v>
      </c>
      <c r="F43" s="482">
        <v>63.15</v>
      </c>
      <c r="G43" s="482">
        <v>76.73</v>
      </c>
      <c r="H43" s="488">
        <v>80.97</v>
      </c>
    </row>
    <row r="44" spans="2:8" x14ac:dyDescent="0.2">
      <c r="B44" s="479" t="s">
        <v>354</v>
      </c>
      <c r="C44" s="480" t="s">
        <v>1583</v>
      </c>
      <c r="D44" s="481">
        <v>2.6</v>
      </c>
      <c r="E44" s="481">
        <v>19.600000000000001</v>
      </c>
      <c r="F44" s="482">
        <v>35.65</v>
      </c>
      <c r="G44" s="482">
        <v>49.22</v>
      </c>
      <c r="H44" s="488">
        <v>53.47</v>
      </c>
    </row>
    <row r="45" spans="2:8" x14ac:dyDescent="0.2">
      <c r="B45" s="479" t="s">
        <v>1173</v>
      </c>
      <c r="C45" s="480" t="s">
        <v>1583</v>
      </c>
      <c r="D45" s="481">
        <v>2.6</v>
      </c>
      <c r="E45" s="481">
        <v>21.56</v>
      </c>
      <c r="F45" s="482">
        <v>37.85</v>
      </c>
      <c r="G45" s="482">
        <v>51.43</v>
      </c>
      <c r="H45" s="488">
        <v>55.67</v>
      </c>
    </row>
    <row r="46" spans="2:8" x14ac:dyDescent="0.2">
      <c r="B46" s="479" t="s">
        <v>568</v>
      </c>
      <c r="C46" s="480" t="s">
        <v>1582</v>
      </c>
      <c r="D46" s="481">
        <v>2</v>
      </c>
      <c r="E46" s="481">
        <v>53.53</v>
      </c>
      <c r="F46" s="482">
        <v>73.819999999999993</v>
      </c>
      <c r="G46" s="482">
        <v>87.39</v>
      </c>
      <c r="H46" s="488">
        <v>91.64</v>
      </c>
    </row>
    <row r="47" spans="2:8" x14ac:dyDescent="0.2">
      <c r="B47" s="479" t="s">
        <v>715</v>
      </c>
      <c r="C47" s="480" t="s">
        <v>1583</v>
      </c>
      <c r="D47" s="481">
        <v>2.6</v>
      </c>
      <c r="E47" s="481">
        <v>57.66</v>
      </c>
      <c r="F47" s="482">
        <v>78.47</v>
      </c>
      <c r="G47" s="482">
        <v>92.05</v>
      </c>
      <c r="H47" s="488">
        <v>96.29</v>
      </c>
    </row>
    <row r="48" spans="2:8" x14ac:dyDescent="0.2">
      <c r="B48" s="479" t="s">
        <v>355</v>
      </c>
      <c r="C48" s="480" t="s">
        <v>1583</v>
      </c>
      <c r="D48" s="481">
        <v>2.6</v>
      </c>
      <c r="E48" s="481">
        <v>63.34</v>
      </c>
      <c r="F48" s="482">
        <v>84.85</v>
      </c>
      <c r="G48" s="482">
        <v>98.43</v>
      </c>
      <c r="H48" s="488">
        <v>102.68</v>
      </c>
    </row>
    <row r="49" spans="2:8" x14ac:dyDescent="0.2">
      <c r="B49" s="479" t="s">
        <v>1821</v>
      </c>
      <c r="C49" s="480" t="s">
        <v>1582</v>
      </c>
      <c r="D49" s="481">
        <v>2.8</v>
      </c>
      <c r="E49" s="481">
        <v>60.76</v>
      </c>
      <c r="F49" s="482">
        <v>81.95</v>
      </c>
      <c r="G49" s="482">
        <v>95.53</v>
      </c>
      <c r="H49" s="488">
        <v>99.77</v>
      </c>
    </row>
    <row r="50" spans="2:8" x14ac:dyDescent="0.2">
      <c r="B50" s="479" t="s">
        <v>1207</v>
      </c>
      <c r="C50" s="480" t="s">
        <v>1583</v>
      </c>
      <c r="D50" s="481">
        <v>2.6</v>
      </c>
      <c r="E50" s="481">
        <v>42.81</v>
      </c>
      <c r="F50" s="482">
        <v>61.76</v>
      </c>
      <c r="G50" s="482">
        <v>75.33</v>
      </c>
      <c r="H50" s="488">
        <v>79.58</v>
      </c>
    </row>
    <row r="51" spans="2:8" x14ac:dyDescent="0.2">
      <c r="B51" s="479" t="s">
        <v>1822</v>
      </c>
      <c r="C51" s="480" t="s">
        <v>1582</v>
      </c>
      <c r="D51" s="481">
        <v>2.8</v>
      </c>
      <c r="E51" s="481">
        <v>32.54</v>
      </c>
      <c r="F51" s="482">
        <v>50.2</v>
      </c>
      <c r="G51" s="482">
        <v>63.78</v>
      </c>
      <c r="H51" s="488">
        <v>68.02</v>
      </c>
    </row>
    <row r="52" spans="2:8" x14ac:dyDescent="0.2">
      <c r="B52" s="479" t="s">
        <v>356</v>
      </c>
      <c r="C52" s="480" t="s">
        <v>1582</v>
      </c>
      <c r="D52" s="481">
        <v>2.5</v>
      </c>
      <c r="E52" s="481">
        <v>67.84</v>
      </c>
      <c r="F52" s="482">
        <v>89.92</v>
      </c>
      <c r="G52" s="482">
        <v>103.49</v>
      </c>
      <c r="H52" s="488">
        <v>107.74</v>
      </c>
    </row>
    <row r="53" spans="2:8" ht="13.5" thickBot="1" x14ac:dyDescent="0.25">
      <c r="B53" s="490" t="s">
        <v>357</v>
      </c>
      <c r="C53" s="491" t="s">
        <v>1583</v>
      </c>
      <c r="D53" s="492">
        <v>2.7</v>
      </c>
      <c r="E53" s="492">
        <v>65.209999999999994</v>
      </c>
      <c r="F53" s="493">
        <v>86.96</v>
      </c>
      <c r="G53" s="493">
        <v>100.53</v>
      </c>
      <c r="H53" s="488">
        <v>104.78</v>
      </c>
    </row>
    <row r="54" spans="2:8" ht="25.5" customHeight="1" thickBot="1" x14ac:dyDescent="0.25">
      <c r="B54" s="1142" t="s">
        <v>545</v>
      </c>
      <c r="C54" s="1143"/>
      <c r="D54" s="1143"/>
      <c r="E54" s="1143"/>
      <c r="F54" s="1143"/>
      <c r="G54" s="1143"/>
      <c r="H54" s="1144"/>
    </row>
    <row r="55" spans="2:8" x14ac:dyDescent="0.2">
      <c r="B55" s="494" t="s">
        <v>1588</v>
      </c>
      <c r="C55" s="495" t="s">
        <v>1583</v>
      </c>
      <c r="D55" s="496">
        <v>2.6</v>
      </c>
      <c r="E55" s="496">
        <v>11.440000000000001</v>
      </c>
      <c r="F55" s="497">
        <v>26.1545135</v>
      </c>
      <c r="G55" s="497">
        <v>33.727805250000003</v>
      </c>
      <c r="H55" s="498">
        <v>37.167182250000003</v>
      </c>
    </row>
    <row r="56" spans="2:8" x14ac:dyDescent="0.2">
      <c r="B56" s="479" t="s">
        <v>346</v>
      </c>
      <c r="C56" s="480" t="s">
        <v>1583</v>
      </c>
      <c r="D56" s="481">
        <v>2.6</v>
      </c>
      <c r="E56" s="481">
        <v>11.440000000000001</v>
      </c>
      <c r="F56" s="482">
        <v>26.1545135</v>
      </c>
      <c r="G56" s="482">
        <v>33.727805250000003</v>
      </c>
      <c r="H56" s="483">
        <v>37.167182250000003</v>
      </c>
    </row>
    <row r="57" spans="2:8" x14ac:dyDescent="0.2">
      <c r="B57" s="479" t="s">
        <v>1589</v>
      </c>
      <c r="C57" s="480" t="s">
        <v>1582</v>
      </c>
      <c r="D57" s="481">
        <v>2.6</v>
      </c>
      <c r="E57" s="481">
        <v>11.440000000000001</v>
      </c>
      <c r="F57" s="482">
        <v>26.1545135</v>
      </c>
      <c r="G57" s="482">
        <v>33.727805250000003</v>
      </c>
      <c r="H57" s="483">
        <v>37.167182250000003</v>
      </c>
    </row>
    <row r="58" spans="2:8" x14ac:dyDescent="0.2">
      <c r="B58" s="479" t="s">
        <v>1590</v>
      </c>
      <c r="C58" s="480" t="s">
        <v>1583</v>
      </c>
      <c r="D58" s="481">
        <v>2.6</v>
      </c>
      <c r="E58" s="481">
        <v>11.440000000000001</v>
      </c>
      <c r="F58" s="482">
        <v>26.1545135</v>
      </c>
      <c r="G58" s="482">
        <v>33.727805250000003</v>
      </c>
      <c r="H58" s="483">
        <v>37.167182250000003</v>
      </c>
    </row>
    <row r="59" spans="2:8" ht="13.5" thickBot="1" x14ac:dyDescent="0.25">
      <c r="B59" s="479" t="s">
        <v>1591</v>
      </c>
      <c r="C59" s="480" t="s">
        <v>1582</v>
      </c>
      <c r="D59" s="481">
        <v>2.6</v>
      </c>
      <c r="E59" s="481">
        <v>11.440000000000001</v>
      </c>
      <c r="F59" s="482">
        <v>26.1545135</v>
      </c>
      <c r="G59" s="482">
        <v>33.727805250000003</v>
      </c>
      <c r="H59" s="483">
        <v>37.167182250000003</v>
      </c>
    </row>
    <row r="60" spans="2:8" ht="25.5" customHeight="1" thickBot="1" x14ac:dyDescent="0.25">
      <c r="B60" s="1145" t="s">
        <v>1585</v>
      </c>
      <c r="C60" s="1146"/>
      <c r="D60" s="1146"/>
      <c r="E60" s="1146"/>
      <c r="F60" s="1146"/>
      <c r="G60" s="1146"/>
      <c r="H60" s="1147"/>
    </row>
    <row r="61" spans="2:8" ht="25.5" customHeight="1" x14ac:dyDescent="0.2">
      <c r="B61" s="1151" t="s">
        <v>1586</v>
      </c>
      <c r="C61" s="1152"/>
      <c r="D61" s="1152"/>
      <c r="E61" s="1152"/>
      <c r="F61" s="1152"/>
      <c r="G61" s="1152"/>
      <c r="H61" s="1153"/>
    </row>
    <row r="62" spans="2:8" ht="25.5" customHeight="1" x14ac:dyDescent="0.2">
      <c r="B62" s="1148" t="s">
        <v>2088</v>
      </c>
      <c r="C62" s="1149"/>
      <c r="D62" s="1149"/>
      <c r="E62" s="1149"/>
      <c r="F62" s="1149"/>
      <c r="G62" s="1149"/>
      <c r="H62" s="1150"/>
    </row>
    <row r="63" spans="2:8" ht="25.5" customHeight="1" x14ac:dyDescent="0.2">
      <c r="B63" s="1154" t="s">
        <v>1622</v>
      </c>
      <c r="C63" s="1155"/>
      <c r="D63" s="1155"/>
      <c r="E63" s="1155"/>
      <c r="F63" s="1155"/>
      <c r="G63" s="1155"/>
      <c r="H63" s="1156"/>
    </row>
    <row r="64" spans="2:8" ht="25.5" customHeight="1" x14ac:dyDescent="0.2">
      <c r="B64" s="1148" t="s">
        <v>1587</v>
      </c>
      <c r="C64" s="1149"/>
      <c r="D64" s="1149"/>
      <c r="E64" s="1149"/>
      <c r="F64" s="1149"/>
      <c r="G64" s="1149"/>
      <c r="H64" s="1150"/>
    </row>
    <row r="65" spans="2:8" ht="25.5" customHeight="1" x14ac:dyDescent="0.2">
      <c r="B65" s="1136" t="s">
        <v>358</v>
      </c>
      <c r="C65" s="1137"/>
      <c r="D65" s="1137"/>
      <c r="E65" s="1137"/>
      <c r="F65" s="1137"/>
      <c r="G65" s="1137"/>
      <c r="H65" s="1138"/>
    </row>
    <row r="66" spans="2:8" ht="25.5" customHeight="1" x14ac:dyDescent="0.2">
      <c r="B66" s="1136" t="s">
        <v>1628</v>
      </c>
      <c r="C66" s="1137"/>
      <c r="D66" s="1137"/>
      <c r="E66" s="1137"/>
      <c r="F66" s="1137"/>
      <c r="G66" s="1137"/>
      <c r="H66" s="1138"/>
    </row>
    <row r="67" spans="2:8" ht="25.5" customHeight="1" thickBot="1" x14ac:dyDescent="0.25">
      <c r="B67" s="1139" t="s">
        <v>1629</v>
      </c>
      <c r="C67" s="1140"/>
      <c r="D67" s="1140"/>
      <c r="E67" s="1140"/>
      <c r="F67" s="1140"/>
      <c r="G67" s="1140"/>
      <c r="H67" s="1141"/>
    </row>
    <row r="68" spans="2:8" ht="30" customHeight="1" thickBot="1" x14ac:dyDescent="0.25">
      <c r="B68" s="1133" t="s">
        <v>1600</v>
      </c>
      <c r="C68" s="1134"/>
      <c r="D68" s="1134"/>
      <c r="E68" s="1134"/>
      <c r="F68" s="1134"/>
      <c r="G68" s="1134"/>
      <c r="H68" s="1135"/>
    </row>
    <row r="69" spans="2:8" ht="25.5" customHeight="1" thickBot="1" x14ac:dyDescent="0.25">
      <c r="B69" s="1126" t="s">
        <v>359</v>
      </c>
      <c r="C69" s="1127"/>
      <c r="D69" s="1127"/>
      <c r="E69" s="1127"/>
      <c r="F69" s="1127"/>
      <c r="G69" s="1127"/>
      <c r="H69" s="1128"/>
    </row>
    <row r="70" spans="2:8" ht="25.5" customHeight="1" thickBot="1" x14ac:dyDescent="0.25">
      <c r="B70" s="1129" t="s">
        <v>488</v>
      </c>
      <c r="C70" s="1129"/>
      <c r="D70" s="1129"/>
      <c r="E70" s="1129"/>
      <c r="F70" s="1129"/>
      <c r="G70" s="1129"/>
      <c r="H70" s="489" t="s">
        <v>1599</v>
      </c>
    </row>
    <row r="71" spans="2:8" ht="14.25" customHeight="1" x14ac:dyDescent="0.2">
      <c r="B71" s="1130" t="s">
        <v>1597</v>
      </c>
      <c r="C71" s="1131"/>
      <c r="D71" s="1131"/>
      <c r="E71" s="1131"/>
      <c r="F71" s="1131"/>
      <c r="G71" s="1131"/>
      <c r="H71" s="1132"/>
    </row>
    <row r="72" spans="2:8" ht="14.25" customHeight="1" x14ac:dyDescent="0.2">
      <c r="B72" s="1124" t="s">
        <v>633</v>
      </c>
      <c r="C72" s="1125"/>
      <c r="D72" s="1125"/>
      <c r="E72" s="1125"/>
      <c r="F72" s="1125"/>
      <c r="G72" s="1125"/>
      <c r="H72" s="500">
        <v>3</v>
      </c>
    </row>
    <row r="73" spans="2:8" x14ac:dyDescent="0.2">
      <c r="B73" s="1119" t="s">
        <v>563</v>
      </c>
      <c r="C73" s="1120"/>
      <c r="D73" s="1120"/>
      <c r="E73" s="1120"/>
      <c r="F73" s="1120"/>
      <c r="G73" s="1120"/>
      <c r="H73" s="500">
        <v>1.5</v>
      </c>
    </row>
    <row r="74" spans="2:8" ht="14.25" customHeight="1" thickBot="1" x14ac:dyDescent="0.25">
      <c r="B74" s="1124" t="s">
        <v>1592</v>
      </c>
      <c r="C74" s="1125"/>
      <c r="D74" s="1125"/>
      <c r="E74" s="1125"/>
      <c r="F74" s="1125"/>
      <c r="G74" s="1125"/>
      <c r="H74" s="500">
        <v>2</v>
      </c>
    </row>
    <row r="75" spans="2:8" ht="25.5" customHeight="1" thickBot="1" x14ac:dyDescent="0.25">
      <c r="B75" s="1126" t="s">
        <v>360</v>
      </c>
      <c r="C75" s="1127"/>
      <c r="D75" s="1127"/>
      <c r="E75" s="1127"/>
      <c r="F75" s="1127"/>
      <c r="G75" s="1127"/>
      <c r="H75" s="1128"/>
    </row>
    <row r="76" spans="2:8" ht="25.5" customHeight="1" thickBot="1" x14ac:dyDescent="0.25">
      <c r="B76" s="1129" t="s">
        <v>488</v>
      </c>
      <c r="C76" s="1129"/>
      <c r="D76" s="1129"/>
      <c r="E76" s="1129"/>
      <c r="F76" s="1129"/>
      <c r="G76" s="1129"/>
      <c r="H76" s="489" t="s">
        <v>1599</v>
      </c>
    </row>
    <row r="77" spans="2:8" ht="14.25" customHeight="1" x14ac:dyDescent="0.2">
      <c r="B77" s="1130" t="s">
        <v>1596</v>
      </c>
      <c r="C77" s="1131"/>
      <c r="D77" s="1131"/>
      <c r="E77" s="1131"/>
      <c r="F77" s="1131"/>
      <c r="G77" s="1131"/>
      <c r="H77" s="1132"/>
    </row>
    <row r="78" spans="2:8" ht="14.25" customHeight="1" x14ac:dyDescent="0.2">
      <c r="B78" s="1124" t="s">
        <v>634</v>
      </c>
      <c r="C78" s="1125"/>
      <c r="D78" s="1125"/>
      <c r="E78" s="1125"/>
      <c r="F78" s="1125"/>
      <c r="G78" s="1125"/>
      <c r="H78" s="500">
        <v>13</v>
      </c>
    </row>
    <row r="79" spans="2:8" ht="14.25" customHeight="1" x14ac:dyDescent="0.2">
      <c r="B79" s="1124" t="s">
        <v>1595</v>
      </c>
      <c r="C79" s="1125"/>
      <c r="D79" s="1125"/>
      <c r="E79" s="1125"/>
      <c r="F79" s="1125"/>
      <c r="G79" s="1125"/>
      <c r="H79" s="500">
        <v>14</v>
      </c>
    </row>
    <row r="80" spans="2:8" x14ac:dyDescent="0.2">
      <c r="B80" s="1119" t="s">
        <v>635</v>
      </c>
      <c r="C80" s="1120"/>
      <c r="D80" s="1120"/>
      <c r="E80" s="1120"/>
      <c r="F80" s="1120"/>
      <c r="G80" s="1120"/>
      <c r="H80" s="500">
        <v>46</v>
      </c>
    </row>
    <row r="81" spans="2:8" x14ac:dyDescent="0.2">
      <c r="B81" s="1119" t="s">
        <v>636</v>
      </c>
      <c r="C81" s="1120"/>
      <c r="D81" s="1120"/>
      <c r="E81" s="1120"/>
      <c r="F81" s="1120"/>
      <c r="G81" s="1120"/>
      <c r="H81" s="500">
        <v>42</v>
      </c>
    </row>
    <row r="82" spans="2:8" x14ac:dyDescent="0.2">
      <c r="B82" s="1124" t="s">
        <v>1656</v>
      </c>
      <c r="C82" s="1125"/>
      <c r="D82" s="1125"/>
      <c r="E82" s="1125"/>
      <c r="F82" s="1125"/>
      <c r="G82" s="1125"/>
      <c r="H82" s="500">
        <v>17</v>
      </c>
    </row>
    <row r="83" spans="2:8" ht="13.5" thickBot="1" x14ac:dyDescent="0.25">
      <c r="B83" s="1119" t="s">
        <v>563</v>
      </c>
      <c r="C83" s="1120"/>
      <c r="D83" s="1120"/>
      <c r="E83" s="1120"/>
      <c r="F83" s="1120"/>
      <c r="G83" s="1120"/>
      <c r="H83" s="500">
        <v>2.5</v>
      </c>
    </row>
    <row r="84" spans="2:8" ht="25.5" customHeight="1" thickBot="1" x14ac:dyDescent="0.25">
      <c r="B84" s="1126" t="s">
        <v>1823</v>
      </c>
      <c r="C84" s="1127"/>
      <c r="D84" s="1127"/>
      <c r="E84" s="1127"/>
      <c r="F84" s="1127"/>
      <c r="G84" s="1127"/>
      <c r="H84" s="1128"/>
    </row>
    <row r="85" spans="2:8" ht="25.5" customHeight="1" thickBot="1" x14ac:dyDescent="0.25">
      <c r="B85" s="1129" t="s">
        <v>488</v>
      </c>
      <c r="C85" s="1129"/>
      <c r="D85" s="1129"/>
      <c r="E85" s="1129"/>
      <c r="F85" s="1129"/>
      <c r="G85" s="1129"/>
      <c r="H85" s="489" t="s">
        <v>1599</v>
      </c>
    </row>
    <row r="86" spans="2:8" ht="13.5" customHeight="1" x14ac:dyDescent="0.2">
      <c r="B86" s="1124" t="s">
        <v>675</v>
      </c>
      <c r="C86" s="1125"/>
      <c r="D86" s="1125"/>
      <c r="E86" s="1125"/>
      <c r="F86" s="1125"/>
      <c r="G86" s="1125"/>
      <c r="H86" s="500">
        <v>1</v>
      </c>
    </row>
    <row r="87" spans="2:8" ht="13.5" customHeight="1" x14ac:dyDescent="0.2">
      <c r="B87" s="1124" t="s">
        <v>1898</v>
      </c>
      <c r="C87" s="1125"/>
      <c r="D87" s="1125"/>
      <c r="E87" s="1125"/>
      <c r="F87" s="1125"/>
      <c r="G87" s="1125"/>
      <c r="H87" s="500">
        <v>3</v>
      </c>
    </row>
    <row r="88" spans="2:8" ht="13.5" customHeight="1" x14ac:dyDescent="0.2">
      <c r="B88" s="1119" t="s">
        <v>562</v>
      </c>
      <c r="C88" s="1120"/>
      <c r="D88" s="1120"/>
      <c r="E88" s="1120"/>
      <c r="F88" s="1120"/>
      <c r="G88" s="1120"/>
      <c r="H88" s="500">
        <v>2</v>
      </c>
    </row>
    <row r="89" spans="2:8" x14ac:dyDescent="0.2">
      <c r="B89" s="1119" t="s">
        <v>1931</v>
      </c>
      <c r="C89" s="1120"/>
      <c r="D89" s="1120"/>
      <c r="E89" s="1120"/>
      <c r="F89" s="1120"/>
      <c r="G89" s="1120"/>
      <c r="H89" s="500" t="s">
        <v>1932</v>
      </c>
    </row>
    <row r="90" spans="2:8" ht="13.5" thickBot="1" x14ac:dyDescent="0.25">
      <c r="B90" s="1121" t="s">
        <v>104</v>
      </c>
      <c r="C90" s="1122"/>
      <c r="D90" s="1122"/>
      <c r="E90" s="1122"/>
      <c r="F90" s="1122"/>
      <c r="G90" s="1122"/>
      <c r="H90" s="1123"/>
    </row>
  </sheetData>
  <sheetProtection sheet="1" objects="1" scenarios="1"/>
  <customSheetViews>
    <customSheetView guid="{69A580D4-36A4-46B8-9EF6-48AA5F7B1248}" fitToPage="1">
      <pane ySplit="7" topLeftCell="A8" activePane="bottomLeft" state="frozen"/>
      <selection pane="bottomLeft" activeCell="H25" sqref="H25"/>
      <pageMargins left="0" right="0" top="0" bottom="0" header="0.51181102362204722" footer="0.51181102362204722"/>
      <printOptions horizontalCentered="1"/>
      <pageSetup paperSize="9" scale="51" orientation="portrait" horizontalDpi="1200" r:id="rId1"/>
      <headerFooter alignWithMargins="0"/>
    </customSheetView>
    <customSheetView guid="{A83C358C-5219-47DF-9441-5894F1324676}" showPageBreaks="1" fitToPage="1" printArea="1">
      <pane ySplit="7" topLeftCell="A8" activePane="bottomLeft" state="frozen"/>
      <selection pane="bottomLeft" activeCell="H25" sqref="H25"/>
      <pageMargins left="0" right="0" top="0" bottom="0" header="0.51181102362204722" footer="0.51181102362204722"/>
      <printOptions horizontalCentered="1"/>
      <pageSetup paperSize="9" scale="51" orientation="portrait" horizontalDpi="1200" r:id="rId2"/>
      <headerFooter alignWithMargins="0"/>
    </customSheetView>
  </customSheetViews>
  <mergeCells count="38">
    <mergeCell ref="B1:H1"/>
    <mergeCell ref="B2:H2"/>
    <mergeCell ref="B3:H3"/>
    <mergeCell ref="B4:H4"/>
    <mergeCell ref="B6:H6"/>
    <mergeCell ref="B5:H5"/>
    <mergeCell ref="B66:H66"/>
    <mergeCell ref="B67:H67"/>
    <mergeCell ref="B69:H69"/>
    <mergeCell ref="B70:G70"/>
    <mergeCell ref="B54:H54"/>
    <mergeCell ref="B60:H60"/>
    <mergeCell ref="B64:H64"/>
    <mergeCell ref="B65:H65"/>
    <mergeCell ref="B61:H61"/>
    <mergeCell ref="B62:H62"/>
    <mergeCell ref="B63:H63"/>
    <mergeCell ref="B71:H71"/>
    <mergeCell ref="B72:G72"/>
    <mergeCell ref="B73:G73"/>
    <mergeCell ref="B74:G74"/>
    <mergeCell ref="B68:H68"/>
    <mergeCell ref="B75:H75"/>
    <mergeCell ref="B76:G76"/>
    <mergeCell ref="B78:G78"/>
    <mergeCell ref="B80:G80"/>
    <mergeCell ref="B79:G79"/>
    <mergeCell ref="B77:H77"/>
    <mergeCell ref="B81:G81"/>
    <mergeCell ref="B83:G83"/>
    <mergeCell ref="B90:H90"/>
    <mergeCell ref="B82:G82"/>
    <mergeCell ref="B84:H84"/>
    <mergeCell ref="B85:G85"/>
    <mergeCell ref="B86:G86"/>
    <mergeCell ref="B88:G88"/>
    <mergeCell ref="B89:G89"/>
    <mergeCell ref="B87:G87"/>
  </mergeCells>
  <hyperlinks>
    <hyperlink ref="B5" location="ГЛАВНАЯ!A1" display="&lt; НА ГЛАВНУЮ СТРАНИЦУ" xr:uid="{00000000-0004-0000-0100-000000000000}"/>
  </hyperlinks>
  <printOptions horizontalCentered="1"/>
  <pageMargins left="0.25" right="0.25" top="0.75" bottom="0.75" header="0.3" footer="0.3"/>
  <pageSetup paperSize="9" scale="56" orientation="portrait" horizontalDpi="1200" r:id="rId3"/>
  <headerFooter alignWithMargins="0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G116"/>
  <sheetViews>
    <sheetView zoomScaleNormal="100" zoomScaleSheetLayoutView="50" workbookViewId="0">
      <pane ySplit="8" topLeftCell="A70" activePane="bottomLeft" state="frozen"/>
      <selection activeCell="A5" sqref="A5"/>
      <selection pane="bottomLeft" activeCell="C5" sqref="C5:F5"/>
    </sheetView>
  </sheetViews>
  <sheetFormatPr defaultColWidth="9.140625" defaultRowHeight="12.75" x14ac:dyDescent="0.2"/>
  <cols>
    <col min="1" max="1" width="3.42578125" style="14" customWidth="1"/>
    <col min="2" max="2" width="35.7109375" style="14" customWidth="1"/>
    <col min="3" max="3" width="18.140625" style="19" customWidth="1"/>
    <col min="4" max="4" width="24.140625" style="14" customWidth="1"/>
    <col min="5" max="5" width="35.7109375" style="15" customWidth="1"/>
    <col min="6" max="6" width="18.140625" style="14" customWidth="1"/>
    <col min="7" max="7" width="21" style="14" customWidth="1"/>
    <col min="8" max="16384" width="9.140625" style="14"/>
  </cols>
  <sheetData>
    <row r="1" spans="2:6" ht="24" customHeight="1" x14ac:dyDescent="0.2">
      <c r="B1" s="1753" t="str">
        <f>ГЛАВНАЯ!B1</f>
        <v>ООО"Компания Феникс"</v>
      </c>
      <c r="C1" s="1754"/>
      <c r="D1" s="1754"/>
      <c r="E1" s="1754"/>
      <c r="F1" s="1755"/>
    </row>
    <row r="2" spans="2:6" ht="24" customHeight="1" x14ac:dyDescent="0.2">
      <c r="B2" s="1756" t="str">
        <f>ГЛАВНАЯ!B2</f>
        <v>Санкт Петербург, ул. Коли Томчака, д. 28 лит. Ж</v>
      </c>
      <c r="C2" s="1757"/>
      <c r="D2" s="1757"/>
      <c r="E2" s="1757"/>
      <c r="F2" s="1758"/>
    </row>
    <row r="3" spans="2:6" ht="24" customHeight="1" thickBot="1" x14ac:dyDescent="0.25">
      <c r="B3" s="1759" t="str">
        <f>ГЛАВНАЯ!B3</f>
        <v>т/ф 8 (812) 327-97-81, 327-97-82, 309-38-56 (многоканальный), +7 921 942-09-63.</v>
      </c>
      <c r="C3" s="1760"/>
      <c r="D3" s="1760"/>
      <c r="E3" s="1760"/>
      <c r="F3" s="1761"/>
    </row>
    <row r="4" spans="2:6" ht="30" customHeight="1" thickBot="1" x14ac:dyDescent="0.25">
      <c r="B4" s="1762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763"/>
      <c r="D4" s="1763"/>
      <c r="E4" s="1763"/>
      <c r="F4" s="1764"/>
    </row>
    <row r="5" spans="2:6" ht="38.25" customHeight="1" thickBot="1" x14ac:dyDescent="0.25">
      <c r="B5" s="135"/>
      <c r="C5" s="1850" t="s">
        <v>438</v>
      </c>
      <c r="D5" s="1850"/>
      <c r="E5" s="1850"/>
      <c r="F5" s="1850"/>
    </row>
    <row r="6" spans="2:6" ht="26.25" customHeight="1" thickBot="1" x14ac:dyDescent="0.25">
      <c r="B6" s="1847" t="s">
        <v>96</v>
      </c>
      <c r="C6" s="1848"/>
      <c r="D6" s="1848"/>
      <c r="E6" s="1848"/>
      <c r="F6" s="1849"/>
    </row>
    <row r="7" spans="2:6" ht="12.75" customHeight="1" thickBot="1" x14ac:dyDescent="0.25">
      <c r="B7" s="1852" t="s">
        <v>1</v>
      </c>
      <c r="C7" s="1853"/>
      <c r="D7" s="21"/>
      <c r="E7" s="1852" t="s">
        <v>1</v>
      </c>
      <c r="F7" s="1853"/>
    </row>
    <row r="8" spans="2:6" ht="12.75" customHeight="1" thickBot="1" x14ac:dyDescent="0.25">
      <c r="B8" s="190" t="s">
        <v>3</v>
      </c>
      <c r="C8" s="191" t="s">
        <v>26</v>
      </c>
      <c r="E8" s="190" t="s">
        <v>3</v>
      </c>
      <c r="F8" s="191" t="s">
        <v>26</v>
      </c>
    </row>
    <row r="9" spans="2:6" ht="12.75" customHeight="1" x14ac:dyDescent="0.2">
      <c r="B9" s="742" t="s">
        <v>1075</v>
      </c>
      <c r="C9" s="189">
        <v>15.23</v>
      </c>
      <c r="D9" s="130"/>
      <c r="E9" s="395" t="s">
        <v>1073</v>
      </c>
      <c r="F9" s="22">
        <v>13.39</v>
      </c>
    </row>
    <row r="10" spans="2:6" ht="12.75" customHeight="1" x14ac:dyDescent="0.2">
      <c r="B10" s="742" t="s">
        <v>581</v>
      </c>
      <c r="C10" s="189">
        <v>24.93</v>
      </c>
      <c r="D10" s="130"/>
      <c r="E10" s="395" t="s">
        <v>236</v>
      </c>
      <c r="F10" s="22">
        <v>15.23</v>
      </c>
    </row>
    <row r="11" spans="2:6" ht="12.75" customHeight="1" x14ac:dyDescent="0.2">
      <c r="B11" s="395" t="s">
        <v>232</v>
      </c>
      <c r="C11" s="113">
        <v>16.52</v>
      </c>
      <c r="D11" s="130"/>
      <c r="E11" s="395" t="s">
        <v>239</v>
      </c>
      <c r="F11" s="22">
        <v>12.18</v>
      </c>
    </row>
    <row r="12" spans="2:6" ht="12.75" customHeight="1" x14ac:dyDescent="0.2">
      <c r="B12" s="395" t="s">
        <v>241</v>
      </c>
      <c r="C12" s="113">
        <v>12.61</v>
      </c>
      <c r="D12" s="130"/>
      <c r="E12" s="395" t="s">
        <v>245</v>
      </c>
      <c r="F12" s="22">
        <v>13.5</v>
      </c>
    </row>
    <row r="13" spans="2:6" ht="12.75" customHeight="1" x14ac:dyDescent="0.2">
      <c r="B13" s="395" t="s">
        <v>317</v>
      </c>
      <c r="C13" s="113">
        <v>16.34</v>
      </c>
      <c r="D13" s="130"/>
      <c r="E13" s="395" t="s">
        <v>583</v>
      </c>
      <c r="F13" s="22">
        <v>22.36</v>
      </c>
    </row>
    <row r="14" spans="2:6" ht="12.75" customHeight="1" x14ac:dyDescent="0.2">
      <c r="B14" s="395" t="s">
        <v>1135</v>
      </c>
      <c r="C14" s="113">
        <v>10.11</v>
      </c>
      <c r="D14" s="130"/>
      <c r="E14" s="395" t="s">
        <v>12</v>
      </c>
      <c r="F14" s="22">
        <v>32.54</v>
      </c>
    </row>
    <row r="15" spans="2:6" ht="12.75" customHeight="1" x14ac:dyDescent="0.2">
      <c r="B15" s="395" t="s">
        <v>318</v>
      </c>
      <c r="C15" s="113">
        <v>13.28</v>
      </c>
      <c r="D15" s="130"/>
      <c r="E15" s="395" t="s">
        <v>247</v>
      </c>
      <c r="F15" s="22">
        <v>27.23</v>
      </c>
    </row>
    <row r="16" spans="2:6" ht="12.75" customHeight="1" x14ac:dyDescent="0.2">
      <c r="B16" s="395" t="s">
        <v>319</v>
      </c>
      <c r="C16" s="113">
        <v>15.61</v>
      </c>
      <c r="D16" s="130"/>
      <c r="E16" s="395" t="s">
        <v>237</v>
      </c>
      <c r="F16" s="22">
        <v>15.23</v>
      </c>
    </row>
    <row r="17" spans="2:6" ht="12.75" customHeight="1" x14ac:dyDescent="0.2">
      <c r="B17" s="395" t="s">
        <v>320</v>
      </c>
      <c r="C17" s="113">
        <v>18.170000000000002</v>
      </c>
      <c r="D17" s="130"/>
      <c r="E17" s="395" t="s">
        <v>260</v>
      </c>
      <c r="F17" s="22">
        <v>22.1</v>
      </c>
    </row>
    <row r="18" spans="2:6" ht="12.75" customHeight="1" x14ac:dyDescent="0.2">
      <c r="B18" s="395" t="s">
        <v>397</v>
      </c>
      <c r="C18" s="113">
        <v>14.97</v>
      </c>
      <c r="D18" s="130"/>
      <c r="E18" s="395" t="s">
        <v>175</v>
      </c>
      <c r="F18" s="22">
        <v>19.53</v>
      </c>
    </row>
    <row r="19" spans="2:6" ht="12.75" customHeight="1" x14ac:dyDescent="0.2">
      <c r="B19" s="394" t="s">
        <v>1940</v>
      </c>
      <c r="C19" s="743">
        <v>16.78</v>
      </c>
      <c r="D19" s="744"/>
      <c r="E19" s="395" t="s">
        <v>1136</v>
      </c>
      <c r="F19" s="22">
        <v>11.58</v>
      </c>
    </row>
    <row r="20" spans="2:6" ht="12.75" customHeight="1" x14ac:dyDescent="0.2">
      <c r="B20" s="395" t="s">
        <v>321</v>
      </c>
      <c r="C20" s="113">
        <v>15.02</v>
      </c>
      <c r="D20" s="130"/>
      <c r="E20" s="395" t="s">
        <v>14</v>
      </c>
      <c r="F20" s="22">
        <v>25.23</v>
      </c>
    </row>
    <row r="21" spans="2:6" ht="12.75" customHeight="1" thickBot="1" x14ac:dyDescent="0.25">
      <c r="B21" s="395" t="s">
        <v>322</v>
      </c>
      <c r="C21" s="113">
        <v>16.47</v>
      </c>
      <c r="D21" s="130"/>
      <c r="E21" s="738" t="s">
        <v>233</v>
      </c>
      <c r="F21" s="22">
        <v>14.61</v>
      </c>
    </row>
    <row r="22" spans="2:6" ht="12.75" customHeight="1" thickBot="1" x14ac:dyDescent="0.25">
      <c r="B22" s="395" t="s">
        <v>323</v>
      </c>
      <c r="C22" s="113">
        <v>17.2</v>
      </c>
      <c r="D22" s="130"/>
      <c r="E22" s="133"/>
      <c r="F22" s="247"/>
    </row>
    <row r="23" spans="2:6" ht="12.75" customHeight="1" thickBot="1" x14ac:dyDescent="0.25">
      <c r="B23" s="395" t="s">
        <v>259</v>
      </c>
      <c r="C23" s="113">
        <v>21.35</v>
      </c>
      <c r="D23" s="130"/>
      <c r="E23" s="1851" t="s">
        <v>176</v>
      </c>
      <c r="F23" s="1834"/>
    </row>
    <row r="24" spans="2:6" ht="12.75" customHeight="1" thickBot="1" x14ac:dyDescent="0.25">
      <c r="B24" s="395" t="s">
        <v>324</v>
      </c>
      <c r="C24" s="113">
        <v>24.18</v>
      </c>
      <c r="D24" s="130"/>
      <c r="E24" s="132" t="s">
        <v>3</v>
      </c>
      <c r="F24" s="131" t="s">
        <v>177</v>
      </c>
    </row>
    <row r="25" spans="2:6" ht="12.75" customHeight="1" x14ac:dyDescent="0.2">
      <c r="B25" s="395" t="s">
        <v>325</v>
      </c>
      <c r="C25" s="113">
        <v>18.89</v>
      </c>
      <c r="D25" s="130"/>
      <c r="E25" s="128" t="s">
        <v>178</v>
      </c>
      <c r="F25" s="64">
        <v>73.122</v>
      </c>
    </row>
    <row r="26" spans="2:6" ht="12.75" customHeight="1" x14ac:dyDescent="0.2">
      <c r="B26" s="395" t="s">
        <v>326</v>
      </c>
      <c r="C26" s="113">
        <v>26.4</v>
      </c>
      <c r="D26" s="130"/>
      <c r="E26" s="128" t="s">
        <v>179</v>
      </c>
      <c r="F26" s="22">
        <v>73.122</v>
      </c>
    </row>
    <row r="27" spans="2:6" ht="12.75" customHeight="1" x14ac:dyDescent="0.2">
      <c r="B27" s="395" t="s">
        <v>240</v>
      </c>
      <c r="C27" s="113">
        <v>11</v>
      </c>
      <c r="D27" s="130"/>
      <c r="E27" s="128"/>
      <c r="F27" s="22"/>
    </row>
    <row r="28" spans="2:6" ht="12.75" customHeight="1" x14ac:dyDescent="0.2">
      <c r="B28" s="395" t="s">
        <v>927</v>
      </c>
      <c r="C28" s="113">
        <v>10.06</v>
      </c>
      <c r="D28" s="130"/>
      <c r="E28" s="20" t="s">
        <v>198</v>
      </c>
      <c r="F28" s="22">
        <v>101.83</v>
      </c>
    </row>
    <row r="29" spans="2:6" ht="12.75" customHeight="1" thickBot="1" x14ac:dyDescent="0.25">
      <c r="B29" s="395" t="s">
        <v>1205</v>
      </c>
      <c r="C29" s="113">
        <v>9.7100000000000009</v>
      </c>
      <c r="D29" s="130"/>
      <c r="E29" s="20"/>
      <c r="F29" s="268"/>
    </row>
    <row r="30" spans="2:6" ht="12.75" customHeight="1" thickBot="1" x14ac:dyDescent="0.25">
      <c r="B30" s="395" t="s">
        <v>327</v>
      </c>
      <c r="C30" s="113">
        <v>9.7100000000000009</v>
      </c>
      <c r="D30" s="130"/>
      <c r="E30" s="1833" t="s">
        <v>2</v>
      </c>
      <c r="F30" s="1834"/>
    </row>
    <row r="31" spans="2:6" ht="12.75" customHeight="1" thickBot="1" x14ac:dyDescent="0.25">
      <c r="B31" s="395" t="s">
        <v>173</v>
      </c>
      <c r="C31" s="113">
        <v>20.079999999999998</v>
      </c>
      <c r="D31" s="130"/>
      <c r="E31" s="129" t="s">
        <v>3</v>
      </c>
      <c r="F31" s="63" t="s">
        <v>26</v>
      </c>
    </row>
    <row r="32" spans="2:6" ht="12.75" customHeight="1" x14ac:dyDescent="0.2">
      <c r="B32" s="395" t="s">
        <v>1076</v>
      </c>
      <c r="C32" s="113">
        <v>15.23</v>
      </c>
      <c r="D32" s="130"/>
      <c r="E32" s="269" t="s">
        <v>4</v>
      </c>
      <c r="F32" s="1857">
        <v>38.22</v>
      </c>
    </row>
    <row r="33" spans="2:6" ht="12.75" customHeight="1" x14ac:dyDescent="0.2">
      <c r="B33" s="395" t="s">
        <v>1072</v>
      </c>
      <c r="C33" s="113">
        <v>13.34</v>
      </c>
      <c r="D33" s="130"/>
      <c r="E33" s="270" t="s">
        <v>5</v>
      </c>
      <c r="F33" s="1858"/>
    </row>
    <row r="34" spans="2:6" ht="12.75" customHeight="1" x14ac:dyDescent="0.2">
      <c r="B34" s="395" t="s">
        <v>398</v>
      </c>
      <c r="C34" s="113">
        <v>14.97</v>
      </c>
      <c r="D34" s="130"/>
      <c r="E34" s="270" t="s">
        <v>1188</v>
      </c>
      <c r="F34" s="1858"/>
    </row>
    <row r="35" spans="2:6" ht="12.75" customHeight="1" x14ac:dyDescent="0.2">
      <c r="B35" s="395" t="s">
        <v>238</v>
      </c>
      <c r="C35" s="113">
        <v>9.6</v>
      </c>
      <c r="D35" s="130"/>
      <c r="E35" s="270" t="s">
        <v>6</v>
      </c>
      <c r="F35" s="1858"/>
    </row>
    <row r="36" spans="2:6" ht="12.75" customHeight="1" x14ac:dyDescent="0.2">
      <c r="B36" s="395" t="s">
        <v>246</v>
      </c>
      <c r="C36" s="113">
        <v>22.59</v>
      </c>
      <c r="D36" s="130"/>
      <c r="E36" s="270" t="s">
        <v>9</v>
      </c>
      <c r="F36" s="1858"/>
    </row>
    <row r="37" spans="2:6" ht="12.75" customHeight="1" thickBot="1" x14ac:dyDescent="0.25">
      <c r="B37" s="395" t="s">
        <v>399</v>
      </c>
      <c r="C37" s="113">
        <v>14.97</v>
      </c>
      <c r="D37" s="130"/>
      <c r="E37" s="271"/>
      <c r="F37" s="1859"/>
    </row>
    <row r="38" spans="2:6" ht="12.75" customHeight="1" x14ac:dyDescent="0.2">
      <c r="B38" s="395" t="s">
        <v>242</v>
      </c>
      <c r="C38" s="113">
        <v>12.92</v>
      </c>
      <c r="D38" s="130"/>
      <c r="E38" s="269" t="s">
        <v>7</v>
      </c>
      <c r="F38" s="1854">
        <v>45.36</v>
      </c>
    </row>
    <row r="39" spans="2:6" ht="12.75" customHeight="1" x14ac:dyDescent="0.2">
      <c r="B39" s="395" t="s">
        <v>328</v>
      </c>
      <c r="C39" s="113">
        <v>17.18</v>
      </c>
      <c r="D39" s="130"/>
      <c r="E39" s="270" t="s">
        <v>8</v>
      </c>
      <c r="F39" s="1855"/>
    </row>
    <row r="40" spans="2:6" ht="12.75" customHeight="1" thickBot="1" x14ac:dyDescent="0.25">
      <c r="B40" s="395" t="s">
        <v>582</v>
      </c>
      <c r="C40" s="113">
        <v>21.25</v>
      </c>
      <c r="D40" s="130"/>
      <c r="E40" s="271"/>
      <c r="F40" s="1856"/>
    </row>
    <row r="41" spans="2:6" ht="12.75" customHeight="1" thickBot="1" x14ac:dyDescent="0.25">
      <c r="B41" s="395" t="s">
        <v>1125</v>
      </c>
      <c r="C41" s="113">
        <v>17.34</v>
      </c>
      <c r="D41" s="130"/>
      <c r="E41" s="1833" t="s">
        <v>10</v>
      </c>
      <c r="F41" s="1834"/>
    </row>
    <row r="42" spans="2:6" ht="12.75" customHeight="1" x14ac:dyDescent="0.2">
      <c r="B42" s="395" t="s">
        <v>1124</v>
      </c>
      <c r="C42" s="113">
        <v>26.586000000000002</v>
      </c>
      <c r="D42" s="130"/>
      <c r="E42" s="167" t="s">
        <v>3</v>
      </c>
      <c r="F42" s="63" t="s">
        <v>26</v>
      </c>
    </row>
    <row r="43" spans="2:6" ht="12.75" customHeight="1" x14ac:dyDescent="0.2">
      <c r="B43" s="395" t="s">
        <v>1184</v>
      </c>
      <c r="C43" s="113">
        <v>9.9499999999999993</v>
      </c>
      <c r="D43" s="130"/>
      <c r="E43" s="117" t="s">
        <v>108</v>
      </c>
      <c r="F43" s="22">
        <v>34.25</v>
      </c>
    </row>
    <row r="44" spans="2:6" ht="12.75" customHeight="1" x14ac:dyDescent="0.2">
      <c r="B44" s="395" t="s">
        <v>1077</v>
      </c>
      <c r="C44" s="113">
        <v>20</v>
      </c>
      <c r="D44" s="130"/>
      <c r="E44" s="117" t="s">
        <v>20</v>
      </c>
      <c r="F44" s="22">
        <v>28.45</v>
      </c>
    </row>
    <row r="45" spans="2:6" ht="12.75" customHeight="1" x14ac:dyDescent="0.2">
      <c r="B45" s="395" t="s">
        <v>329</v>
      </c>
      <c r="C45" s="113">
        <v>17.62</v>
      </c>
      <c r="D45" s="130"/>
      <c r="E45" s="395" t="s">
        <v>15</v>
      </c>
      <c r="F45" s="22">
        <v>26.38</v>
      </c>
    </row>
    <row r="46" spans="2:6" ht="12.75" customHeight="1" thickBot="1" x14ac:dyDescent="0.25">
      <c r="B46" s="395" t="s">
        <v>244</v>
      </c>
      <c r="C46" s="113">
        <v>12.9</v>
      </c>
      <c r="D46" s="130"/>
      <c r="E46" s="738" t="s">
        <v>1162</v>
      </c>
      <c r="F46" s="247">
        <v>27.31</v>
      </c>
    </row>
    <row r="47" spans="2:6" ht="12.75" customHeight="1" thickBot="1" x14ac:dyDescent="0.25">
      <c r="B47" s="395" t="s">
        <v>243</v>
      </c>
      <c r="C47" s="113">
        <v>12.76</v>
      </c>
      <c r="D47" s="130"/>
      <c r="E47" s="118" t="s">
        <v>16</v>
      </c>
      <c r="F47" s="247">
        <v>42.87</v>
      </c>
    </row>
    <row r="48" spans="2:6" ht="12.75" customHeight="1" thickBot="1" x14ac:dyDescent="0.25">
      <c r="B48" s="395" t="s">
        <v>235</v>
      </c>
      <c r="C48" s="113">
        <v>15.23</v>
      </c>
      <c r="D48" s="130"/>
      <c r="E48" s="740"/>
      <c r="F48" s="741"/>
    </row>
    <row r="49" spans="2:7" ht="17.25" customHeight="1" thickBot="1" x14ac:dyDescent="0.25">
      <c r="B49" s="1838" t="s">
        <v>331</v>
      </c>
      <c r="C49" s="1839"/>
      <c r="D49" s="1839"/>
      <c r="E49" s="1839"/>
      <c r="F49" s="1839"/>
      <c r="G49" s="1840"/>
    </row>
    <row r="50" spans="2:7" ht="17.25" customHeight="1" thickBot="1" x14ac:dyDescent="0.25">
      <c r="B50" s="1835" t="s">
        <v>1</v>
      </c>
      <c r="C50" s="1836"/>
      <c r="D50" s="1837"/>
      <c r="E50" s="1844" t="s">
        <v>10</v>
      </c>
      <c r="F50" s="1845"/>
      <c r="G50" s="1846"/>
    </row>
    <row r="51" spans="2:7" ht="17.25" customHeight="1" thickBot="1" x14ac:dyDescent="0.25">
      <c r="B51" s="190" t="s">
        <v>3</v>
      </c>
      <c r="C51" s="250" t="s">
        <v>26</v>
      </c>
      <c r="D51" s="132" t="s">
        <v>333</v>
      </c>
      <c r="E51" s="132" t="s">
        <v>3</v>
      </c>
      <c r="F51" s="132" t="s">
        <v>1576</v>
      </c>
      <c r="G51" s="131" t="s">
        <v>333</v>
      </c>
    </row>
    <row r="52" spans="2:7" ht="15" customHeight="1" x14ac:dyDescent="0.2">
      <c r="B52" s="252" t="s">
        <v>330</v>
      </c>
      <c r="C52" s="122">
        <v>8.5050000000000008</v>
      </c>
      <c r="D52" s="256" t="s">
        <v>1123</v>
      </c>
      <c r="E52" s="17" t="s">
        <v>248</v>
      </c>
      <c r="F52" s="22">
        <v>10.899000000000001</v>
      </c>
      <c r="G52" s="251" t="s">
        <v>1159</v>
      </c>
    </row>
    <row r="53" spans="2:7" ht="15" customHeight="1" x14ac:dyDescent="0.2">
      <c r="B53" s="17" t="s">
        <v>11</v>
      </c>
      <c r="C53" s="124">
        <v>9.9540000000000006</v>
      </c>
      <c r="D53" s="257" t="s">
        <v>1157</v>
      </c>
      <c r="E53" s="17" t="s">
        <v>249</v>
      </c>
      <c r="F53" s="22">
        <v>10.899000000000001</v>
      </c>
      <c r="G53" s="251" t="s">
        <v>1160</v>
      </c>
    </row>
    <row r="54" spans="2:7" ht="15" customHeight="1" x14ac:dyDescent="0.2">
      <c r="B54" s="17" t="s">
        <v>328</v>
      </c>
      <c r="C54" s="124">
        <v>8.5050000000000008</v>
      </c>
      <c r="D54" s="257" t="s">
        <v>564</v>
      </c>
      <c r="E54" s="17" t="s">
        <v>18</v>
      </c>
      <c r="F54" s="22">
        <v>10.899000000000001</v>
      </c>
      <c r="G54" s="254"/>
    </row>
    <row r="55" spans="2:7" ht="22.5" customHeight="1" thickBot="1" x14ac:dyDescent="0.25">
      <c r="B55" s="253" t="s">
        <v>14</v>
      </c>
      <c r="C55" s="126">
        <v>9.9540000000000006</v>
      </c>
      <c r="D55" s="258" t="s">
        <v>1158</v>
      </c>
      <c r="E55" s="17" t="s">
        <v>19</v>
      </c>
      <c r="F55" s="22">
        <v>10.899000000000001</v>
      </c>
      <c r="G55" s="254"/>
    </row>
    <row r="56" spans="2:7" ht="15" customHeight="1" x14ac:dyDescent="0.2">
      <c r="B56" s="248"/>
      <c r="C56" s="23"/>
      <c r="D56" s="249"/>
      <c r="E56" s="17" t="s">
        <v>13</v>
      </c>
      <c r="F56" s="22">
        <v>10.899000000000001</v>
      </c>
      <c r="G56" s="254"/>
    </row>
    <row r="57" spans="2:7" ht="15" customHeight="1" thickBot="1" x14ac:dyDescent="0.25">
      <c r="B57" s="248"/>
      <c r="C57" s="23"/>
      <c r="D57" s="249"/>
      <c r="E57" s="253" t="s">
        <v>1156</v>
      </c>
      <c r="F57" s="247">
        <v>10.899000000000001</v>
      </c>
      <c r="G57" s="255" t="s">
        <v>1161</v>
      </c>
    </row>
    <row r="58" spans="2:7" ht="18.75" customHeight="1" thickBot="1" x14ac:dyDescent="0.25">
      <c r="B58" s="1841" t="s">
        <v>199</v>
      </c>
      <c r="C58" s="1842"/>
      <c r="D58" s="1842"/>
      <c r="E58" s="1842"/>
      <c r="F58" s="1843"/>
    </row>
    <row r="59" spans="2:7" ht="11.25" customHeight="1" thickBot="1" x14ac:dyDescent="0.25">
      <c r="B59" s="120" t="s">
        <v>200</v>
      </c>
      <c r="C59" s="111" t="s">
        <v>201</v>
      </c>
      <c r="D59" s="119" t="s">
        <v>202</v>
      </c>
      <c r="E59" s="115" t="s">
        <v>203</v>
      </c>
      <c r="F59" s="121" t="s">
        <v>208</v>
      </c>
    </row>
    <row r="60" spans="2:7" ht="16.5" customHeight="1" x14ac:dyDescent="0.2">
      <c r="B60" s="116" t="s">
        <v>1</v>
      </c>
      <c r="C60" s="112">
        <v>0.2</v>
      </c>
      <c r="D60" s="112">
        <v>0.5</v>
      </c>
      <c r="E60" s="122">
        <v>4</v>
      </c>
      <c r="F60" s="123">
        <v>20</v>
      </c>
    </row>
    <row r="61" spans="2:7" ht="16.5" customHeight="1" x14ac:dyDescent="0.2">
      <c r="B61" s="117" t="s">
        <v>10</v>
      </c>
      <c r="C61" s="113">
        <v>0.2</v>
      </c>
      <c r="D61" s="113">
        <v>0.3</v>
      </c>
      <c r="E61" s="124">
        <v>3.5</v>
      </c>
      <c r="F61" s="125">
        <v>14</v>
      </c>
    </row>
    <row r="62" spans="2:7" ht="16.5" customHeight="1" x14ac:dyDescent="0.2">
      <c r="B62" s="117" t="s">
        <v>2</v>
      </c>
      <c r="C62" s="113">
        <v>0.2</v>
      </c>
      <c r="D62" s="113">
        <v>0.5</v>
      </c>
      <c r="E62" s="124">
        <v>4</v>
      </c>
      <c r="F62" s="125">
        <v>15</v>
      </c>
    </row>
    <row r="63" spans="2:7" ht="16.5" customHeight="1" x14ac:dyDescent="0.2">
      <c r="B63" s="117" t="s">
        <v>204</v>
      </c>
      <c r="C63" s="113">
        <v>0.2</v>
      </c>
      <c r="D63" s="113">
        <v>0.5</v>
      </c>
      <c r="E63" s="124">
        <v>3.5</v>
      </c>
      <c r="F63" s="125">
        <v>10</v>
      </c>
    </row>
    <row r="64" spans="2:7" ht="16.5" customHeight="1" thickBot="1" x14ac:dyDescent="0.25">
      <c r="B64" s="118" t="s">
        <v>205</v>
      </c>
      <c r="C64" s="114">
        <v>0.2</v>
      </c>
      <c r="D64" s="114">
        <v>0.5</v>
      </c>
      <c r="E64" s="126">
        <v>3.5</v>
      </c>
      <c r="F64" s="127">
        <v>10</v>
      </c>
    </row>
    <row r="65" spans="2:6" ht="12.75" customHeight="1" x14ac:dyDescent="0.2">
      <c r="B65" s="1825" t="s">
        <v>250</v>
      </c>
      <c r="C65" s="1250"/>
      <c r="D65" s="1250"/>
      <c r="E65" s="1250"/>
      <c r="F65" s="1826"/>
    </row>
    <row r="66" spans="2:6" ht="12.75" customHeight="1" x14ac:dyDescent="0.2">
      <c r="B66" s="1827" t="s">
        <v>1930</v>
      </c>
      <c r="C66" s="1253"/>
      <c r="D66" s="1253"/>
      <c r="E66" s="1253"/>
      <c r="F66" s="1817"/>
    </row>
    <row r="67" spans="2:6" ht="12.75" customHeight="1" x14ac:dyDescent="0.2">
      <c r="B67" s="1827" t="s">
        <v>1185</v>
      </c>
      <c r="C67" s="1253"/>
      <c r="D67" s="1253"/>
      <c r="E67" s="1253"/>
      <c r="F67" s="1817"/>
    </row>
    <row r="68" spans="2:6" ht="12.75" customHeight="1" x14ac:dyDescent="0.2">
      <c r="B68" s="1816" t="s">
        <v>2086</v>
      </c>
      <c r="C68" s="1253"/>
      <c r="D68" s="1253"/>
      <c r="E68" s="1253"/>
      <c r="F68" s="1817"/>
    </row>
    <row r="69" spans="2:6" ht="12.75" customHeight="1" x14ac:dyDescent="0.2">
      <c r="B69" s="1828" t="s">
        <v>2036</v>
      </c>
      <c r="C69" s="1829"/>
      <c r="D69" s="1829"/>
      <c r="E69" s="1829"/>
      <c r="F69" s="1830"/>
    </row>
    <row r="70" spans="2:6" ht="12.75" customHeight="1" x14ac:dyDescent="0.2">
      <c r="B70" s="1816" t="s">
        <v>109</v>
      </c>
      <c r="C70" s="1253"/>
      <c r="D70" s="1253"/>
      <c r="E70" s="1253"/>
      <c r="F70" s="1817"/>
    </row>
    <row r="71" spans="2:6" ht="12.75" customHeight="1" x14ac:dyDescent="0.2">
      <c r="B71" s="1816" t="s">
        <v>21</v>
      </c>
      <c r="C71" s="1253"/>
      <c r="D71" s="1253"/>
      <c r="E71" s="1253"/>
      <c r="F71" s="1817"/>
    </row>
    <row r="72" spans="2:6" ht="12.75" customHeight="1" x14ac:dyDescent="0.2">
      <c r="B72" s="1818" t="s">
        <v>1150</v>
      </c>
      <c r="C72" s="1253"/>
      <c r="D72" s="1253"/>
      <c r="E72" s="1253"/>
      <c r="F72" s="1817"/>
    </row>
    <row r="73" spans="2:6" ht="12.75" customHeight="1" x14ac:dyDescent="0.2">
      <c r="B73" s="1816" t="s">
        <v>251</v>
      </c>
      <c r="C73" s="1253"/>
      <c r="D73" s="1253"/>
      <c r="E73" s="1253"/>
      <c r="F73" s="1817"/>
    </row>
    <row r="74" spans="2:6" ht="12.75" customHeight="1" x14ac:dyDescent="0.2">
      <c r="B74" s="1819" t="s">
        <v>309</v>
      </c>
      <c r="C74" s="1820"/>
      <c r="D74" s="1820"/>
      <c r="E74" s="1820"/>
      <c r="F74" s="1821"/>
    </row>
    <row r="75" spans="2:6" ht="12.75" customHeight="1" x14ac:dyDescent="0.2">
      <c r="B75" s="1822"/>
      <c r="C75" s="1823"/>
      <c r="D75" s="1823"/>
      <c r="E75" s="1823"/>
      <c r="F75" s="1824"/>
    </row>
    <row r="76" spans="2:6" ht="12.75" customHeight="1" x14ac:dyDescent="0.2">
      <c r="B76" s="1816" t="s">
        <v>27</v>
      </c>
      <c r="C76" s="1253"/>
      <c r="D76" s="1253"/>
      <c r="E76" s="1253"/>
      <c r="F76" s="1817"/>
    </row>
    <row r="77" spans="2:6" ht="12.75" customHeight="1" x14ac:dyDescent="0.2">
      <c r="B77" s="1816" t="s">
        <v>28</v>
      </c>
      <c r="C77" s="1253"/>
      <c r="D77" s="1253"/>
      <c r="E77" s="1253"/>
      <c r="F77" s="1817"/>
    </row>
    <row r="78" spans="2:6" ht="12.75" customHeight="1" x14ac:dyDescent="0.2">
      <c r="B78" s="1816" t="s">
        <v>22</v>
      </c>
      <c r="C78" s="1253"/>
      <c r="D78" s="1253"/>
      <c r="E78" s="1253"/>
      <c r="F78" s="1817"/>
    </row>
    <row r="79" spans="2:6" ht="12.75" customHeight="1" x14ac:dyDescent="0.2">
      <c r="B79" s="1816" t="s">
        <v>110</v>
      </c>
      <c r="C79" s="1253"/>
      <c r="D79" s="1253"/>
      <c r="E79" s="1253"/>
      <c r="F79" s="1817"/>
    </row>
    <row r="80" spans="2:6" ht="12.75" customHeight="1" x14ac:dyDescent="0.2">
      <c r="B80" s="1816" t="s">
        <v>23</v>
      </c>
      <c r="C80" s="1253"/>
      <c r="D80" s="1253"/>
      <c r="E80" s="1253"/>
      <c r="F80" s="1817"/>
    </row>
    <row r="81" spans="2:6" ht="12.75" customHeight="1" x14ac:dyDescent="0.2">
      <c r="B81" s="1816" t="s">
        <v>206</v>
      </c>
      <c r="C81" s="1253"/>
      <c r="D81" s="1253"/>
      <c r="E81" s="1253"/>
      <c r="F81" s="1817"/>
    </row>
    <row r="82" spans="2:6" ht="12.75" customHeight="1" x14ac:dyDescent="0.2">
      <c r="B82" s="1816" t="s">
        <v>17</v>
      </c>
      <c r="C82" s="1253"/>
      <c r="D82" s="1253"/>
      <c r="E82" s="1253"/>
      <c r="F82" s="1817"/>
    </row>
    <row r="83" spans="2:6" ht="12.75" customHeight="1" thickBot="1" x14ac:dyDescent="0.25">
      <c r="B83" s="1831" t="s">
        <v>174</v>
      </c>
      <c r="C83" s="1301"/>
      <c r="D83" s="1301"/>
      <c r="E83" s="1301"/>
      <c r="F83" s="1832"/>
    </row>
    <row r="84" spans="2:6" ht="12.75" customHeight="1" x14ac:dyDescent="0.2">
      <c r="C84" s="14"/>
      <c r="E84" s="14"/>
    </row>
    <row r="85" spans="2:6" ht="12.75" customHeight="1" x14ac:dyDescent="0.2">
      <c r="C85" s="14"/>
      <c r="E85" s="14"/>
    </row>
    <row r="86" spans="2:6" ht="12.75" customHeight="1" x14ac:dyDescent="0.2">
      <c r="C86" s="14"/>
      <c r="E86" s="14"/>
    </row>
    <row r="87" spans="2:6" ht="12.75" customHeight="1" x14ac:dyDescent="0.2">
      <c r="C87" s="14"/>
      <c r="E87" s="14"/>
    </row>
    <row r="88" spans="2:6" ht="12.75" customHeight="1" x14ac:dyDescent="0.2">
      <c r="C88" s="14"/>
      <c r="E88" s="14"/>
    </row>
    <row r="89" spans="2:6" ht="12.75" customHeight="1" x14ac:dyDescent="0.2">
      <c r="C89" s="14"/>
      <c r="E89" s="14"/>
    </row>
    <row r="90" spans="2:6" ht="12.75" customHeight="1" x14ac:dyDescent="0.2">
      <c r="C90" s="14"/>
      <c r="E90" s="14"/>
    </row>
    <row r="93" spans="2:6" x14ac:dyDescent="0.2">
      <c r="C93" s="14"/>
      <c r="E93" s="14"/>
    </row>
    <row r="94" spans="2:6" x14ac:dyDescent="0.2">
      <c r="C94" s="14"/>
      <c r="E94" s="14"/>
    </row>
    <row r="95" spans="2:6" x14ac:dyDescent="0.2">
      <c r="C95" s="14"/>
      <c r="E95" s="14"/>
    </row>
    <row r="96" spans="2:6" x14ac:dyDescent="0.2">
      <c r="C96" s="14"/>
      <c r="E96" s="14"/>
    </row>
    <row r="97" spans="3:5" x14ac:dyDescent="0.2">
      <c r="C97" s="14"/>
      <c r="E97" s="14"/>
    </row>
    <row r="98" spans="3:5" x14ac:dyDescent="0.2">
      <c r="E98" s="14"/>
    </row>
    <row r="99" spans="3:5" x14ac:dyDescent="0.2">
      <c r="E99" s="14"/>
    </row>
    <row r="100" spans="3:5" x14ac:dyDescent="0.2">
      <c r="E100" s="14"/>
    </row>
    <row r="101" spans="3:5" x14ac:dyDescent="0.2">
      <c r="E101" s="14"/>
    </row>
    <row r="102" spans="3:5" x14ac:dyDescent="0.2">
      <c r="E102" s="14"/>
    </row>
    <row r="103" spans="3:5" x14ac:dyDescent="0.2">
      <c r="E103" s="14"/>
    </row>
    <row r="104" spans="3:5" x14ac:dyDescent="0.2">
      <c r="E104" s="14"/>
    </row>
    <row r="105" spans="3:5" x14ac:dyDescent="0.2">
      <c r="E105" s="14"/>
    </row>
    <row r="106" spans="3:5" x14ac:dyDescent="0.2">
      <c r="E106" s="14"/>
    </row>
    <row r="107" spans="3:5" x14ac:dyDescent="0.2">
      <c r="E107" s="14"/>
    </row>
    <row r="108" spans="3:5" x14ac:dyDescent="0.2">
      <c r="E108" s="14"/>
    </row>
    <row r="109" spans="3:5" x14ac:dyDescent="0.2">
      <c r="E109" s="14"/>
    </row>
    <row r="110" spans="3:5" x14ac:dyDescent="0.2">
      <c r="E110" s="14"/>
    </row>
    <row r="111" spans="3:5" x14ac:dyDescent="0.2">
      <c r="E111" s="14"/>
    </row>
    <row r="112" spans="3:5" x14ac:dyDescent="0.2">
      <c r="E112" s="14"/>
    </row>
    <row r="113" spans="5:5" x14ac:dyDescent="0.2">
      <c r="E113" s="14"/>
    </row>
    <row r="114" spans="5:5" x14ac:dyDescent="0.2">
      <c r="E114" s="14"/>
    </row>
    <row r="115" spans="5:5" x14ac:dyDescent="0.2">
      <c r="E115" s="14"/>
    </row>
    <row r="116" spans="5:5" x14ac:dyDescent="0.2">
      <c r="E116" s="14"/>
    </row>
  </sheetData>
  <sheetProtection sheet="1" objects="1" scenarios="1"/>
  <sortState xmlns:xlrd2="http://schemas.microsoft.com/office/spreadsheetml/2017/richdata2" ref="B27:C28">
    <sortCondition ref="B27"/>
  </sortState>
  <customSheetViews>
    <customSheetView guid="{69A580D4-36A4-46B8-9EF6-48AA5F7B1248}" fitToPage="1">
      <pane ySplit="8" topLeftCell="A19" activePane="bottomLeft" state="frozen"/>
      <selection pane="bottomLeft" activeCell="B5" sqref="B5:E5"/>
      <pageMargins left="0" right="0" top="0" bottom="0" header="0.19685039370078741" footer="0.23622047244094491"/>
      <printOptions horizontalCentered="1" verticalCentered="1"/>
      <pageSetup paperSize="9" scale="61" orientation="portrait" r:id="rId1"/>
      <headerFooter alignWithMargins="0"/>
    </customSheetView>
    <customSheetView guid="{A83C358C-5219-47DF-9441-5894F1324676}" showPageBreaks="1" fitToPage="1" printArea="1">
      <pane ySplit="8" topLeftCell="A19" activePane="bottomLeft" state="frozen"/>
      <selection pane="bottomLeft" activeCell="B5" sqref="B5:E5"/>
      <pageMargins left="0" right="0" top="0" bottom="0" header="0.19685039370078741" footer="0.23622047244094491"/>
      <printOptions horizontalCentered="1" verticalCentered="1"/>
      <pageSetup paperSize="9" scale="61" orientation="portrait" r:id="rId2"/>
      <headerFooter alignWithMargins="0"/>
    </customSheetView>
  </customSheetViews>
  <mergeCells count="35">
    <mergeCell ref="E30:F30"/>
    <mergeCell ref="E23:F23"/>
    <mergeCell ref="B7:C7"/>
    <mergeCell ref="F38:F40"/>
    <mergeCell ref="E7:F7"/>
    <mergeCell ref="F32:F37"/>
    <mergeCell ref="B1:F1"/>
    <mergeCell ref="B2:F2"/>
    <mergeCell ref="B3:F3"/>
    <mergeCell ref="B4:F4"/>
    <mergeCell ref="B6:F6"/>
    <mergeCell ref="C5:F5"/>
    <mergeCell ref="E41:F41"/>
    <mergeCell ref="B50:D50"/>
    <mergeCell ref="B49:G49"/>
    <mergeCell ref="B58:F58"/>
    <mergeCell ref="E50:G50"/>
    <mergeCell ref="B81:F81"/>
    <mergeCell ref="B82:F82"/>
    <mergeCell ref="B83:F83"/>
    <mergeCell ref="B76:F76"/>
    <mergeCell ref="B77:F77"/>
    <mergeCell ref="B78:F78"/>
    <mergeCell ref="B79:F79"/>
    <mergeCell ref="B80:F80"/>
    <mergeCell ref="B71:F71"/>
    <mergeCell ref="B72:F72"/>
    <mergeCell ref="B73:F73"/>
    <mergeCell ref="B74:F75"/>
    <mergeCell ref="B65:F65"/>
    <mergeCell ref="B66:F66"/>
    <mergeCell ref="B67:F67"/>
    <mergeCell ref="B68:F68"/>
    <mergeCell ref="B70:F70"/>
    <mergeCell ref="B69:F69"/>
  </mergeCells>
  <phoneticPr fontId="10" type="noConversion"/>
  <hyperlinks>
    <hyperlink ref="C5" location="'Главная страница'!R1C1" display="Главная страница" xr:uid="{00000000-0004-0000-1200-000000000000}"/>
    <hyperlink ref="C5:F5" location="ГЛАВНАЯ!A1" display="&lt; НА ГЛАВНУЮ СТРАНИЦУ" xr:uid="{00000000-0004-0000-1200-000001000000}"/>
  </hyperlinks>
  <printOptions horizontalCentered="1" verticalCentered="1"/>
  <pageMargins left="0" right="0" top="0" bottom="0" header="0.19685039370078741" footer="0.23622047244094491"/>
  <pageSetup paperSize="9" scale="66" orientation="portrait" r:id="rId3"/>
  <headerFooter alignWithMargins="0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45"/>
  <sheetViews>
    <sheetView zoomScaleNormal="100" zoomScaleSheetLayoutView="50" workbookViewId="0">
      <pane ySplit="6" topLeftCell="A7" activePane="bottomLeft" state="frozen"/>
      <selection activeCell="A5" sqref="A5"/>
      <selection pane="bottomLeft" activeCell="C5" sqref="C5:F5"/>
    </sheetView>
  </sheetViews>
  <sheetFormatPr defaultColWidth="9.140625" defaultRowHeight="12.75" x14ac:dyDescent="0.2"/>
  <cols>
    <col min="1" max="1" width="31" style="1" customWidth="1"/>
    <col min="2" max="2" width="18.140625" style="1" customWidth="1"/>
    <col min="3" max="3" width="14.42578125" style="1" customWidth="1"/>
    <col min="4" max="4" width="35.7109375" style="2" customWidth="1"/>
    <col min="5" max="5" width="15.5703125" style="1" customWidth="1"/>
    <col min="6" max="16384" width="9.140625" style="1"/>
  </cols>
  <sheetData>
    <row r="1" spans="1:6" ht="25.5" customHeight="1" x14ac:dyDescent="0.2">
      <c r="A1" s="1875" t="str">
        <f>ГЛАВНАЯ!B1</f>
        <v>ООО"Компания Феникс"</v>
      </c>
      <c r="B1" s="1876"/>
      <c r="C1" s="1876"/>
      <c r="D1" s="1876"/>
      <c r="E1" s="1876"/>
      <c r="F1" s="1876"/>
    </row>
    <row r="2" spans="1:6" ht="25.5" customHeight="1" x14ac:dyDescent="0.2">
      <c r="A2" s="1877" t="str">
        <f>ГЛАВНАЯ!B2</f>
        <v>Санкт Петербург, ул. Коли Томчака, д. 28 лит. Ж</v>
      </c>
      <c r="B2" s="1878"/>
      <c r="C2" s="1878"/>
      <c r="D2" s="1878"/>
      <c r="E2" s="1878"/>
      <c r="F2" s="1878"/>
    </row>
    <row r="3" spans="1:6" ht="25.5" customHeight="1" thickBot="1" x14ac:dyDescent="0.25">
      <c r="A3" s="1879" t="str">
        <f>ГЛАВНАЯ!B3</f>
        <v>т/ф 8 (812) 327-97-81, 327-97-82, 309-38-56 (многоканальный), +7 921 942-09-63.</v>
      </c>
      <c r="B3" s="1880"/>
      <c r="C3" s="1880"/>
      <c r="D3" s="1880"/>
      <c r="E3" s="1880"/>
      <c r="F3" s="1880"/>
    </row>
    <row r="4" spans="1:6" ht="34.5" customHeight="1" thickBot="1" x14ac:dyDescent="0.25">
      <c r="A4" s="1881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B4" s="1882"/>
      <c r="C4" s="1882"/>
      <c r="D4" s="1882"/>
      <c r="E4" s="1882"/>
      <c r="F4" s="1882"/>
    </row>
    <row r="5" spans="1:6" ht="40.5" customHeight="1" thickBot="1" x14ac:dyDescent="0.25">
      <c r="A5" s="138"/>
      <c r="B5" s="138"/>
      <c r="C5" s="1850" t="s">
        <v>438</v>
      </c>
      <c r="D5" s="1850"/>
      <c r="E5" s="1850"/>
      <c r="F5" s="1850"/>
    </row>
    <row r="6" spans="1:6" s="3" customFormat="1" ht="37.5" customHeight="1" thickBot="1" x14ac:dyDescent="0.7">
      <c r="A6" s="1869" t="s">
        <v>191</v>
      </c>
      <c r="B6" s="1870"/>
      <c r="C6" s="1870"/>
      <c r="D6" s="1870"/>
      <c r="E6" s="1870"/>
      <c r="F6" s="1871"/>
    </row>
    <row r="7" spans="1:6" s="3" customFormat="1" ht="60.75" customHeight="1" x14ac:dyDescent="0.65">
      <c r="A7" s="1872" t="s">
        <v>1752</v>
      </c>
      <c r="B7" s="1873"/>
      <c r="C7" s="1873"/>
      <c r="D7" s="1873"/>
      <c r="E7" s="1873"/>
      <c r="F7" s="1874"/>
    </row>
    <row r="8" spans="1:6" s="3" customFormat="1" ht="60.75" customHeight="1" x14ac:dyDescent="0.65">
      <c r="A8" s="1860" t="s">
        <v>192</v>
      </c>
      <c r="B8" s="1861"/>
      <c r="C8" s="1861"/>
      <c r="D8" s="1861"/>
      <c r="E8" s="1861"/>
      <c r="F8" s="1862"/>
    </row>
    <row r="9" spans="1:6" s="3" customFormat="1" ht="60.75" customHeight="1" x14ac:dyDescent="0.65">
      <c r="A9" s="1860" t="s">
        <v>194</v>
      </c>
      <c r="B9" s="1861"/>
      <c r="C9" s="1861"/>
      <c r="D9" s="1861"/>
      <c r="E9" s="1861"/>
      <c r="F9" s="1862"/>
    </row>
    <row r="10" spans="1:6" s="3" customFormat="1" ht="60.75" customHeight="1" x14ac:dyDescent="0.65">
      <c r="A10" s="1860" t="s">
        <v>170</v>
      </c>
      <c r="B10" s="1861"/>
      <c r="C10" s="1861"/>
      <c r="D10" s="1861"/>
      <c r="E10" s="1861"/>
      <c r="F10" s="1862"/>
    </row>
    <row r="11" spans="1:6" s="3" customFormat="1" ht="60.75" customHeight="1" x14ac:dyDescent="0.65">
      <c r="A11" s="1860" t="s">
        <v>171</v>
      </c>
      <c r="B11" s="1861"/>
      <c r="C11" s="1861"/>
      <c r="D11" s="1861"/>
      <c r="E11" s="1861"/>
      <c r="F11" s="1862"/>
    </row>
    <row r="12" spans="1:6" s="3" customFormat="1" ht="60.75" customHeight="1" x14ac:dyDescent="0.65">
      <c r="A12" s="1860" t="s">
        <v>172</v>
      </c>
      <c r="B12" s="1861"/>
      <c r="C12" s="1861"/>
      <c r="D12" s="1861"/>
      <c r="E12" s="1861"/>
      <c r="F12" s="1862"/>
    </row>
    <row r="13" spans="1:6" s="3" customFormat="1" ht="14.25" customHeight="1" x14ac:dyDescent="0.65">
      <c r="A13" s="1866" t="s">
        <v>17</v>
      </c>
      <c r="B13" s="1867"/>
      <c r="C13" s="1867"/>
      <c r="D13" s="1867"/>
      <c r="E13" s="1867"/>
      <c r="F13" s="1868"/>
    </row>
    <row r="14" spans="1:6" s="3" customFormat="1" ht="14.25" customHeight="1" thickBot="1" x14ac:dyDescent="0.7">
      <c r="A14" s="1863" t="s">
        <v>195</v>
      </c>
      <c r="B14" s="1864"/>
      <c r="C14" s="1864"/>
      <c r="D14" s="1864"/>
      <c r="E14" s="1864"/>
      <c r="F14" s="1865"/>
    </row>
    <row r="15" spans="1:6" s="3" customFormat="1" ht="14.25" customHeight="1" x14ac:dyDescent="0.65"/>
    <row r="16" spans="1:6" ht="18.95" customHeight="1" x14ac:dyDescent="0.2"/>
    <row r="17" spans="1:5" ht="18.95" customHeight="1" x14ac:dyDescent="0.2"/>
    <row r="18" spans="1:5" ht="18.95" customHeight="1" x14ac:dyDescent="0.2">
      <c r="C18" s="4"/>
    </row>
    <row r="19" spans="1:5" ht="18.95" customHeight="1" x14ac:dyDescent="0.2">
      <c r="C19" s="4"/>
    </row>
    <row r="20" spans="1:5" ht="18.95" customHeight="1" x14ac:dyDescent="0.2">
      <c r="C20" s="4"/>
    </row>
    <row r="21" spans="1:5" ht="18.95" customHeight="1" x14ac:dyDescent="0.2">
      <c r="C21" s="4"/>
    </row>
    <row r="22" spans="1:5" ht="18.95" customHeight="1" x14ac:dyDescent="0.2">
      <c r="C22" s="4"/>
    </row>
    <row r="23" spans="1:5" ht="18.95" customHeight="1" x14ac:dyDescent="0.2">
      <c r="C23" s="4"/>
    </row>
    <row r="24" spans="1:5" ht="18.75" customHeight="1" x14ac:dyDescent="0.2">
      <c r="C24" s="4"/>
    </row>
    <row r="25" spans="1:5" ht="18.95" customHeight="1" x14ac:dyDescent="0.2">
      <c r="C25" s="4"/>
    </row>
    <row r="26" spans="1:5" ht="18.95" customHeight="1" x14ac:dyDescent="0.2"/>
    <row r="27" spans="1:5" ht="18.95" customHeight="1" x14ac:dyDescent="0.2"/>
    <row r="28" spans="1:5" ht="18.95" customHeight="1" x14ac:dyDescent="0.2"/>
    <row r="29" spans="1:5" ht="18.95" customHeight="1" x14ac:dyDescent="0.2"/>
    <row r="30" spans="1:5" ht="18.95" customHeight="1" x14ac:dyDescent="0.2"/>
    <row r="31" spans="1:5" ht="18.75" customHeight="1" x14ac:dyDescent="0.3">
      <c r="C31" s="5"/>
    </row>
    <row r="32" spans="1:5" s="6" customFormat="1" ht="15.95" customHeight="1" x14ac:dyDescent="0.3">
      <c r="A32" s="1"/>
      <c r="B32" s="1"/>
      <c r="D32" s="2"/>
      <c r="E32" s="1"/>
    </row>
    <row r="33" spans="1:5" s="6" customFormat="1" ht="15.95" customHeight="1" x14ac:dyDescent="0.3">
      <c r="A33" s="1"/>
      <c r="B33" s="1"/>
      <c r="C33" s="5"/>
      <c r="D33" s="2"/>
      <c r="E33" s="1"/>
    </row>
    <row r="34" spans="1:5" s="6" customFormat="1" ht="15.95" customHeight="1" x14ac:dyDescent="0.3">
      <c r="A34" s="1"/>
      <c r="B34" s="1"/>
      <c r="D34" s="2"/>
      <c r="E34" s="1"/>
    </row>
    <row r="45" spans="1:5" ht="18.75" x14ac:dyDescent="0.3">
      <c r="D45" s="5"/>
      <c r="E45" s="5"/>
    </row>
  </sheetData>
  <sheetProtection sheet="1" objects="1" scenarios="1"/>
  <customSheetViews>
    <customSheetView guid="{69A580D4-36A4-46B8-9EF6-48AA5F7B1248}">
      <pane ySplit="6" topLeftCell="A7" activePane="bottomLeft" state="frozen"/>
      <selection pane="bottomLeft" activeCell="C5" sqref="C5:F5"/>
      <pageMargins left="0" right="0" top="0" bottom="0" header="0.19685039370078741" footer="0.23622047244094491"/>
      <printOptions horizontalCentered="1"/>
      <pageSetup paperSize="9" scale="75" fitToWidth="8" orientation="portrait" r:id="rId1"/>
      <headerFooter alignWithMargins="0"/>
    </customSheetView>
    <customSheetView guid="{A83C358C-5219-47DF-9441-5894F1324676}" showPageBreaks="1">
      <pane ySplit="6" topLeftCell="A7" activePane="bottomLeft" state="frozen"/>
      <selection pane="bottomLeft" activeCell="C5" sqref="C5:F5"/>
      <pageMargins left="0" right="0" top="0" bottom="0" header="0.19685039370078741" footer="0.23622047244094491"/>
      <printOptions horizontalCentered="1"/>
      <pageSetup paperSize="9" scale="75" fitToWidth="8" orientation="portrait" r:id="rId2"/>
      <headerFooter alignWithMargins="0"/>
    </customSheetView>
  </customSheetViews>
  <mergeCells count="14">
    <mergeCell ref="A6:F6"/>
    <mergeCell ref="A7:F7"/>
    <mergeCell ref="A8:F8"/>
    <mergeCell ref="A1:F1"/>
    <mergeCell ref="A2:F2"/>
    <mergeCell ref="A3:F3"/>
    <mergeCell ref="A4:F4"/>
    <mergeCell ref="C5:F5"/>
    <mergeCell ref="A9:F9"/>
    <mergeCell ref="A10:F10"/>
    <mergeCell ref="A11:F11"/>
    <mergeCell ref="A14:F14"/>
    <mergeCell ref="A12:F12"/>
    <mergeCell ref="A13:F13"/>
  </mergeCells>
  <phoneticPr fontId="10" type="noConversion"/>
  <hyperlinks>
    <hyperlink ref="C5" location="'Главная страница'!R1C1" display="Главная страница" xr:uid="{00000000-0004-0000-1300-000000000000}"/>
    <hyperlink ref="C5:F5" location="ГЛАВНАЯ!A1" display="&lt; НА ГЛАВНУЮ СТРАНИЦУ" xr:uid="{00000000-0004-0000-1300-000001000000}"/>
  </hyperlinks>
  <printOptions horizontalCentered="1"/>
  <pageMargins left="0" right="0" top="0" bottom="0" header="0.19685039370078741" footer="0.23622047244094491"/>
  <pageSetup paperSize="9" scale="75" fitToWidth="8" orientation="portrait" r:id="rId3"/>
  <headerFooter alignWithMargins="0"/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H103"/>
  <sheetViews>
    <sheetView zoomScaleNormal="100" zoomScaleSheetLayoutView="75" workbookViewId="0">
      <pane ySplit="7" topLeftCell="A8" activePane="bottomLeft" state="frozen"/>
      <selection activeCell="A5" sqref="A5"/>
      <selection pane="bottomLeft" activeCell="D5" sqref="D5:G5"/>
    </sheetView>
  </sheetViews>
  <sheetFormatPr defaultColWidth="9.140625" defaultRowHeight="12.75" x14ac:dyDescent="0.2"/>
  <cols>
    <col min="1" max="1" width="19.140625" style="51" customWidth="1"/>
    <col min="2" max="2" width="26.85546875" style="51" customWidth="1"/>
    <col min="3" max="3" width="13.140625" style="51" customWidth="1"/>
    <col min="4" max="4" width="9.85546875" style="51" customWidth="1"/>
    <col min="5" max="5" width="19.140625" style="51" customWidth="1"/>
    <col min="6" max="6" width="26.85546875" style="51" customWidth="1"/>
    <col min="7" max="7" width="13.140625" style="51" customWidth="1"/>
    <col min="8" max="8" width="9.85546875" style="51" customWidth="1"/>
    <col min="9" max="16384" width="9.140625" style="51"/>
  </cols>
  <sheetData>
    <row r="1" spans="1:8" ht="27.75" customHeight="1" x14ac:dyDescent="0.2">
      <c r="A1" s="1962" t="str">
        <f>ГЛАВНАЯ!B1</f>
        <v>ООО"Компания Феникс"</v>
      </c>
      <c r="B1" s="1963"/>
      <c r="C1" s="1963"/>
      <c r="D1" s="1963"/>
      <c r="E1" s="1963"/>
      <c r="F1" s="1963"/>
      <c r="G1" s="1964"/>
    </row>
    <row r="2" spans="1:8" ht="23.25" customHeight="1" x14ac:dyDescent="0.2">
      <c r="A2" s="1965" t="str">
        <f>ГЛАВНАЯ!B2</f>
        <v>Санкт Петербург, ул. Коли Томчака, д. 28 лит. Ж</v>
      </c>
      <c r="B2" s="1966"/>
      <c r="C2" s="1966"/>
      <c r="D2" s="1966"/>
      <c r="E2" s="1966"/>
      <c r="F2" s="1966"/>
      <c r="G2" s="1967"/>
    </row>
    <row r="3" spans="1:8" ht="23.25" customHeight="1" thickBot="1" x14ac:dyDescent="0.25">
      <c r="A3" s="1968" t="str">
        <f>ГЛАВНАЯ!B3</f>
        <v>т/ф 8 (812) 327-97-81, 327-97-82, 309-38-56 (многоканальный), +7 921 942-09-63.</v>
      </c>
      <c r="B3" s="1969"/>
      <c r="C3" s="1969"/>
      <c r="D3" s="1969"/>
      <c r="E3" s="1969"/>
      <c r="F3" s="1969"/>
      <c r="G3" s="1970"/>
    </row>
    <row r="4" spans="1:8" ht="30.75" customHeight="1" thickBot="1" x14ac:dyDescent="0.25">
      <c r="A4" s="1971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B4" s="1972"/>
      <c r="C4" s="1972"/>
      <c r="D4" s="1972"/>
      <c r="E4" s="1972"/>
      <c r="F4" s="1972"/>
      <c r="G4" s="1973"/>
    </row>
    <row r="5" spans="1:8" ht="48" customHeight="1" thickBot="1" x14ac:dyDescent="0.25">
      <c r="A5" s="136"/>
      <c r="B5" s="136"/>
      <c r="C5" s="136"/>
      <c r="D5" s="1850" t="s">
        <v>438</v>
      </c>
      <c r="E5" s="1850"/>
      <c r="F5" s="1850"/>
      <c r="G5" s="1850"/>
    </row>
    <row r="6" spans="1:8" ht="51" customHeight="1" thickBot="1" x14ac:dyDescent="0.25">
      <c r="A6" s="1974" t="s">
        <v>219</v>
      </c>
      <c r="B6" s="1975"/>
      <c r="C6" s="1975"/>
      <c r="D6" s="1975"/>
      <c r="E6" s="1975"/>
      <c r="F6" s="1975"/>
      <c r="G6" s="1976"/>
    </row>
    <row r="7" spans="1:8" ht="21.75" customHeight="1" thickBot="1" x14ac:dyDescent="0.25">
      <c r="A7" s="26" t="s">
        <v>29</v>
      </c>
      <c r="B7" s="27" t="s">
        <v>0</v>
      </c>
      <c r="C7" s="28" t="s">
        <v>30</v>
      </c>
      <c r="D7" s="29" t="s">
        <v>1227</v>
      </c>
      <c r="E7" s="178" t="s">
        <v>29</v>
      </c>
      <c r="F7" s="97" t="s">
        <v>0</v>
      </c>
      <c r="G7" s="98" t="s">
        <v>31</v>
      </c>
    </row>
    <row r="8" spans="1:8" ht="12.75" customHeight="1" thickBot="1" x14ac:dyDescent="0.25">
      <c r="A8" s="110" t="s">
        <v>400</v>
      </c>
      <c r="B8" s="237" t="s">
        <v>34</v>
      </c>
      <c r="C8" s="236">
        <v>14.12</v>
      </c>
      <c r="D8" s="312">
        <v>1</v>
      </c>
      <c r="E8" s="720">
        <v>6006</v>
      </c>
      <c r="F8" s="722" t="s">
        <v>1141</v>
      </c>
      <c r="G8" s="1914">
        <v>32.79</v>
      </c>
      <c r="H8" s="1946">
        <v>12</v>
      </c>
    </row>
    <row r="9" spans="1:8" ht="12.75" customHeight="1" x14ac:dyDescent="0.2">
      <c r="A9" s="30" t="s">
        <v>132</v>
      </c>
      <c r="B9" s="231" t="s">
        <v>165</v>
      </c>
      <c r="C9" s="1898">
        <v>17.5</v>
      </c>
      <c r="D9" s="1939">
        <v>2</v>
      </c>
      <c r="E9" s="721">
        <v>6007</v>
      </c>
      <c r="F9" s="723" t="s">
        <v>1890</v>
      </c>
      <c r="G9" s="1915"/>
      <c r="H9" s="1947"/>
    </row>
    <row r="10" spans="1:8" ht="12.75" customHeight="1" x14ac:dyDescent="0.2">
      <c r="A10" s="36">
        <v>1606</v>
      </c>
      <c r="B10" s="238" t="s">
        <v>58</v>
      </c>
      <c r="C10" s="1899"/>
      <c r="D10" s="1940"/>
      <c r="E10" s="36">
        <v>6009</v>
      </c>
      <c r="F10" s="233"/>
      <c r="G10" s="1915"/>
      <c r="H10" s="1947"/>
    </row>
    <row r="11" spans="1:8" ht="12.75" customHeight="1" x14ac:dyDescent="0.2">
      <c r="A11" s="36">
        <v>1852</v>
      </c>
      <c r="B11" s="232" t="s">
        <v>164</v>
      </c>
      <c r="C11" s="1899"/>
      <c r="D11" s="1940"/>
      <c r="E11" s="40">
        <v>6010</v>
      </c>
      <c r="F11" s="234" t="s">
        <v>168</v>
      </c>
      <c r="G11" s="1915"/>
      <c r="H11" s="1947"/>
    </row>
    <row r="12" spans="1:8" ht="12.75" customHeight="1" x14ac:dyDescent="0.2">
      <c r="A12" s="36">
        <v>1854</v>
      </c>
      <c r="B12" s="232" t="s">
        <v>1197</v>
      </c>
      <c r="C12" s="1899"/>
      <c r="D12" s="1940"/>
      <c r="E12" s="36">
        <v>6012</v>
      </c>
      <c r="F12" s="233" t="s">
        <v>365</v>
      </c>
      <c r="G12" s="1915"/>
      <c r="H12" s="1947"/>
    </row>
    <row r="13" spans="1:8" ht="12.75" customHeight="1" x14ac:dyDescent="0.2">
      <c r="A13" s="36">
        <v>1881</v>
      </c>
      <c r="B13" s="232" t="s">
        <v>1198</v>
      </c>
      <c r="C13" s="1899"/>
      <c r="D13" s="1940"/>
      <c r="E13" s="36">
        <v>6013</v>
      </c>
      <c r="F13" s="233" t="s">
        <v>364</v>
      </c>
      <c r="G13" s="1915"/>
      <c r="H13" s="1947"/>
    </row>
    <row r="14" spans="1:8" ht="12.75" customHeight="1" x14ac:dyDescent="0.2">
      <c r="A14" s="36">
        <v>1908</v>
      </c>
      <c r="B14" s="232" t="s">
        <v>163</v>
      </c>
      <c r="C14" s="1899"/>
      <c r="D14" s="1940"/>
      <c r="E14" s="36">
        <v>6014</v>
      </c>
      <c r="F14" s="233" t="s">
        <v>1893</v>
      </c>
      <c r="G14" s="1915"/>
      <c r="H14" s="1947"/>
    </row>
    <row r="15" spans="1:8" ht="12.75" customHeight="1" x14ac:dyDescent="0.2">
      <c r="A15" s="36">
        <v>2259</v>
      </c>
      <c r="B15" s="232" t="s">
        <v>46</v>
      </c>
      <c r="C15" s="1899"/>
      <c r="D15" s="1940"/>
      <c r="E15" s="36"/>
      <c r="F15" s="233"/>
      <c r="G15" s="1915"/>
      <c r="H15" s="1947"/>
    </row>
    <row r="16" spans="1:8" ht="12.75" customHeight="1" x14ac:dyDescent="0.2">
      <c r="A16" s="36">
        <v>2261</v>
      </c>
      <c r="B16" s="233" t="s">
        <v>49</v>
      </c>
      <c r="C16" s="1899"/>
      <c r="D16" s="1940"/>
      <c r="E16" s="36">
        <v>6016</v>
      </c>
      <c r="F16" s="233" t="s">
        <v>362</v>
      </c>
      <c r="G16" s="1915"/>
      <c r="H16" s="1947"/>
    </row>
    <row r="17" spans="1:8" ht="12.75" customHeight="1" x14ac:dyDescent="0.2">
      <c r="A17" s="36">
        <v>2406</v>
      </c>
      <c r="B17" s="233" t="s">
        <v>162</v>
      </c>
      <c r="C17" s="1899"/>
      <c r="D17" s="1940"/>
      <c r="E17" s="36">
        <v>6017</v>
      </c>
      <c r="F17" s="234"/>
      <c r="G17" s="1915"/>
      <c r="H17" s="1947"/>
    </row>
    <row r="18" spans="1:8" ht="12.75" customHeight="1" x14ac:dyDescent="0.2">
      <c r="A18" s="36">
        <v>2746</v>
      </c>
      <c r="B18" s="233" t="s">
        <v>60</v>
      </c>
      <c r="C18" s="1899"/>
      <c r="D18" s="1940"/>
      <c r="E18" s="36">
        <v>6020</v>
      </c>
      <c r="F18" s="234" t="s">
        <v>1891</v>
      </c>
      <c r="G18" s="1915"/>
      <c r="H18" s="1947"/>
    </row>
    <row r="19" spans="1:8" ht="12.75" customHeight="1" x14ac:dyDescent="0.2">
      <c r="A19" s="36">
        <v>2871</v>
      </c>
      <c r="B19" s="233" t="s">
        <v>36</v>
      </c>
      <c r="C19" s="1899"/>
      <c r="D19" s="1940"/>
      <c r="E19" s="36">
        <v>6021</v>
      </c>
      <c r="F19" s="234" t="s">
        <v>1145</v>
      </c>
      <c r="G19" s="1915"/>
      <c r="H19" s="1947"/>
    </row>
    <row r="20" spans="1:8" ht="12.75" customHeight="1" thickBot="1" x14ac:dyDescent="0.25">
      <c r="A20" s="36">
        <v>3144</v>
      </c>
      <c r="B20" s="232" t="s">
        <v>161</v>
      </c>
      <c r="C20" s="1899"/>
      <c r="D20" s="1940"/>
      <c r="E20" s="169">
        <v>9002</v>
      </c>
      <c r="F20" s="235" t="s">
        <v>62</v>
      </c>
      <c r="G20" s="1916"/>
      <c r="H20" s="1948"/>
    </row>
    <row r="21" spans="1:8" ht="12.75" customHeight="1" x14ac:dyDescent="0.2">
      <c r="A21" s="36">
        <v>3204</v>
      </c>
      <c r="B21" s="233" t="s">
        <v>160</v>
      </c>
      <c r="C21" s="1899"/>
      <c r="D21" s="1940"/>
      <c r="E21" s="66">
        <v>8101</v>
      </c>
      <c r="F21" s="1907" t="s">
        <v>666</v>
      </c>
      <c r="G21" s="1909">
        <v>24.25</v>
      </c>
      <c r="H21" s="1917">
        <v>5</v>
      </c>
    </row>
    <row r="22" spans="1:8" ht="12.75" customHeight="1" thickBot="1" x14ac:dyDescent="0.25">
      <c r="A22" s="36">
        <v>3209</v>
      </c>
      <c r="B22" s="233" t="s">
        <v>159</v>
      </c>
      <c r="C22" s="1899"/>
      <c r="D22" s="1940"/>
      <c r="E22" s="52">
        <v>8103</v>
      </c>
      <c r="F22" s="1908"/>
      <c r="G22" s="1910"/>
      <c r="H22" s="1918"/>
    </row>
    <row r="23" spans="1:8" ht="12.75" customHeight="1" x14ac:dyDescent="0.2">
      <c r="A23" s="36">
        <v>3458</v>
      </c>
      <c r="B23" s="232" t="s">
        <v>158</v>
      </c>
      <c r="C23" s="1899"/>
      <c r="D23" s="1940"/>
      <c r="E23" s="109">
        <v>7419</v>
      </c>
      <c r="F23" s="1901" t="s">
        <v>105</v>
      </c>
      <c r="G23" s="1903">
        <v>27.88</v>
      </c>
      <c r="H23" s="1917">
        <v>9</v>
      </c>
    </row>
    <row r="24" spans="1:8" ht="12.75" customHeight="1" x14ac:dyDescent="0.2">
      <c r="A24" s="36">
        <v>3499</v>
      </c>
      <c r="B24" s="232"/>
      <c r="C24" s="1899"/>
      <c r="D24" s="1940"/>
      <c r="E24" s="36">
        <v>7431</v>
      </c>
      <c r="F24" s="1902"/>
      <c r="G24" s="1903"/>
      <c r="H24" s="1918"/>
    </row>
    <row r="25" spans="1:8" ht="12.75" customHeight="1" x14ac:dyDescent="0.2">
      <c r="A25" s="36">
        <v>4059</v>
      </c>
      <c r="B25" s="232" t="s">
        <v>157</v>
      </c>
      <c r="C25" s="1899"/>
      <c r="D25" s="1940"/>
      <c r="E25" s="36">
        <v>8011</v>
      </c>
      <c r="F25" s="1905" t="s">
        <v>316</v>
      </c>
      <c r="G25" s="1903"/>
      <c r="H25" s="1918"/>
    </row>
    <row r="26" spans="1:8" ht="12.75" customHeight="1" thickBot="1" x14ac:dyDescent="0.25">
      <c r="A26" s="36">
        <v>4063</v>
      </c>
      <c r="B26" s="233" t="s">
        <v>42</v>
      </c>
      <c r="C26" s="1899"/>
      <c r="D26" s="1940"/>
      <c r="E26" s="52">
        <v>8012</v>
      </c>
      <c r="F26" s="1906"/>
      <c r="G26" s="1904"/>
      <c r="H26" s="1918"/>
    </row>
    <row r="27" spans="1:8" ht="12.75" customHeight="1" x14ac:dyDescent="0.2">
      <c r="A27" s="36">
        <v>4077</v>
      </c>
      <c r="B27" s="233" t="s">
        <v>43</v>
      </c>
      <c r="C27" s="1899"/>
      <c r="D27" s="1940"/>
      <c r="E27" s="109">
        <v>7505</v>
      </c>
      <c r="F27" s="1911" t="s">
        <v>267</v>
      </c>
      <c r="G27" s="1896">
        <v>31.51</v>
      </c>
      <c r="H27" s="1917">
        <v>10</v>
      </c>
    </row>
    <row r="28" spans="1:8" ht="12.75" customHeight="1" x14ac:dyDescent="0.2">
      <c r="A28" s="36">
        <v>4082</v>
      </c>
      <c r="B28" s="233" t="s">
        <v>55</v>
      </c>
      <c r="C28" s="1899"/>
      <c r="D28" s="1940"/>
      <c r="E28" s="36">
        <v>7525</v>
      </c>
      <c r="F28" s="1911"/>
      <c r="G28" s="1896"/>
      <c r="H28" s="1918"/>
    </row>
    <row r="29" spans="1:8" ht="12.75" customHeight="1" x14ac:dyDescent="0.2">
      <c r="A29" s="36">
        <v>4096</v>
      </c>
      <c r="B29" s="232"/>
      <c r="C29" s="1899"/>
      <c r="D29" s="1940"/>
      <c r="E29" s="36">
        <v>7528</v>
      </c>
      <c r="F29" s="1911"/>
      <c r="G29" s="1896"/>
      <c r="H29" s="1918"/>
    </row>
    <row r="30" spans="1:8" ht="12.75" customHeight="1" thickBot="1" x14ac:dyDescent="0.25">
      <c r="A30" s="36">
        <v>4158</v>
      </c>
      <c r="B30" s="232" t="s">
        <v>47</v>
      </c>
      <c r="C30" s="1899"/>
      <c r="D30" s="1940"/>
      <c r="E30" s="52">
        <v>7536</v>
      </c>
      <c r="F30" s="1912"/>
      <c r="G30" s="1897"/>
      <c r="H30" s="1918"/>
    </row>
    <row r="31" spans="1:8" ht="12.75" customHeight="1" x14ac:dyDescent="0.2">
      <c r="A31" s="36">
        <v>4201</v>
      </c>
      <c r="B31" s="232"/>
      <c r="C31" s="1899"/>
      <c r="D31" s="1940"/>
      <c r="E31" s="66">
        <v>9013</v>
      </c>
      <c r="F31" s="1913" t="s">
        <v>268</v>
      </c>
      <c r="G31" s="1895">
        <v>25.35</v>
      </c>
      <c r="H31" s="1917">
        <v>6</v>
      </c>
    </row>
    <row r="32" spans="1:8" ht="12.75" customHeight="1" x14ac:dyDescent="0.2">
      <c r="A32" s="36">
        <v>4261</v>
      </c>
      <c r="B32" s="233" t="s">
        <v>32</v>
      </c>
      <c r="C32" s="1899"/>
      <c r="D32" s="1940"/>
      <c r="E32" s="36">
        <v>9018</v>
      </c>
      <c r="F32" s="1911"/>
      <c r="G32" s="1896"/>
      <c r="H32" s="1918"/>
    </row>
    <row r="33" spans="1:8" ht="12.75" customHeight="1" thickBot="1" x14ac:dyDescent="0.25">
      <c r="A33" s="36">
        <v>4301</v>
      </c>
      <c r="B33" s="232" t="s">
        <v>166</v>
      </c>
      <c r="C33" s="1899"/>
      <c r="D33" s="1940"/>
      <c r="E33" s="52">
        <v>9035</v>
      </c>
      <c r="F33" s="1912"/>
      <c r="G33" s="1897"/>
      <c r="H33" s="1918"/>
    </row>
    <row r="34" spans="1:8" ht="12.75" customHeight="1" x14ac:dyDescent="0.2">
      <c r="A34" s="36">
        <v>4858</v>
      </c>
      <c r="B34" s="232" t="s">
        <v>155</v>
      </c>
      <c r="C34" s="1899"/>
      <c r="D34" s="1940"/>
      <c r="E34" s="66">
        <v>7718</v>
      </c>
      <c r="F34" s="1913" t="s">
        <v>269</v>
      </c>
      <c r="G34" s="1895">
        <v>40.01</v>
      </c>
      <c r="H34" s="1917">
        <v>13</v>
      </c>
    </row>
    <row r="35" spans="1:8" ht="12.75" customHeight="1" x14ac:dyDescent="0.2">
      <c r="A35" s="36">
        <v>4967</v>
      </c>
      <c r="B35" s="233" t="s">
        <v>44</v>
      </c>
      <c r="C35" s="1899"/>
      <c r="D35" s="1940"/>
      <c r="E35" s="36">
        <v>7722</v>
      </c>
      <c r="F35" s="1911"/>
      <c r="G35" s="1896"/>
      <c r="H35" s="1918"/>
    </row>
    <row r="36" spans="1:8" ht="12.75" customHeight="1" thickBot="1" x14ac:dyDescent="0.25">
      <c r="A36" s="36">
        <v>5150</v>
      </c>
      <c r="B36" s="233" t="s">
        <v>50</v>
      </c>
      <c r="C36" s="1899"/>
      <c r="D36" s="1940"/>
      <c r="E36" s="52">
        <v>7734</v>
      </c>
      <c r="F36" s="1912"/>
      <c r="G36" s="1897"/>
      <c r="H36" s="1918"/>
    </row>
    <row r="37" spans="1:8" ht="12.75" customHeight="1" thickBot="1" x14ac:dyDescent="0.25">
      <c r="A37" s="36">
        <v>5173</v>
      </c>
      <c r="B37" s="233" t="s">
        <v>33</v>
      </c>
      <c r="C37" s="1899"/>
      <c r="D37" s="1940"/>
      <c r="E37" s="260">
        <v>7754</v>
      </c>
      <c r="F37" s="261" t="s">
        <v>710</v>
      </c>
      <c r="G37" s="241">
        <v>32.369999999999997</v>
      </c>
      <c r="H37" s="315">
        <v>11</v>
      </c>
    </row>
    <row r="38" spans="1:8" ht="12.75" customHeight="1" x14ac:dyDescent="0.2">
      <c r="A38" s="36">
        <v>5259</v>
      </c>
      <c r="B38" s="233" t="s">
        <v>41</v>
      </c>
      <c r="C38" s="1899"/>
      <c r="D38" s="1940"/>
      <c r="E38" s="66">
        <v>1853</v>
      </c>
      <c r="F38" s="1913" t="s">
        <v>1228</v>
      </c>
      <c r="G38" s="1895">
        <v>21.44</v>
      </c>
      <c r="H38" s="1917">
        <v>14</v>
      </c>
    </row>
    <row r="39" spans="1:8" ht="12.75" customHeight="1" x14ac:dyDescent="0.2">
      <c r="A39" s="36">
        <v>5608</v>
      </c>
      <c r="B39" s="233" t="s">
        <v>156</v>
      </c>
      <c r="C39" s="1899"/>
      <c r="D39" s="1940"/>
      <c r="E39" s="36">
        <v>1884</v>
      </c>
      <c r="F39" s="1911"/>
      <c r="G39" s="1896"/>
      <c r="H39" s="1918"/>
    </row>
    <row r="40" spans="1:8" ht="12.75" customHeight="1" thickBot="1" x14ac:dyDescent="0.25">
      <c r="A40" s="36">
        <v>5713</v>
      </c>
      <c r="B40" s="232"/>
      <c r="C40" s="1899"/>
      <c r="D40" s="1940"/>
      <c r="E40" s="52">
        <v>2403</v>
      </c>
      <c r="F40" s="1912"/>
      <c r="G40" s="1897"/>
      <c r="H40" s="1918"/>
    </row>
    <row r="41" spans="1:8" ht="12.75" customHeight="1" thickBot="1" x14ac:dyDescent="0.25">
      <c r="A41" s="36">
        <v>5850</v>
      </c>
      <c r="B41" s="232" t="s">
        <v>154</v>
      </c>
      <c r="C41" s="1899"/>
      <c r="D41" s="1940"/>
      <c r="E41" s="1933" t="s">
        <v>334</v>
      </c>
      <c r="F41" s="1934"/>
      <c r="G41" s="1934"/>
    </row>
    <row r="42" spans="1:8" ht="12.75" customHeight="1" x14ac:dyDescent="0.2">
      <c r="A42" s="36">
        <v>5853</v>
      </c>
      <c r="B42" s="233" t="s">
        <v>38</v>
      </c>
      <c r="C42" s="1899"/>
      <c r="D42" s="1941"/>
      <c r="E42" s="134" t="s">
        <v>132</v>
      </c>
      <c r="F42" s="240" t="s">
        <v>165</v>
      </c>
      <c r="G42" s="1898">
        <v>41.64</v>
      </c>
    </row>
    <row r="43" spans="1:8" ht="12.75" customHeight="1" thickBot="1" x14ac:dyDescent="0.25">
      <c r="A43" s="65">
        <v>5992</v>
      </c>
      <c r="B43" s="239"/>
      <c r="C43" s="1900"/>
      <c r="D43" s="1941"/>
      <c r="E43" s="719">
        <v>7005</v>
      </c>
      <c r="F43" s="234" t="s">
        <v>35</v>
      </c>
      <c r="G43" s="1931"/>
    </row>
    <row r="44" spans="1:8" ht="12.75" customHeight="1" x14ac:dyDescent="0.2">
      <c r="A44" s="66">
        <v>7005</v>
      </c>
      <c r="B44" s="231" t="s">
        <v>35</v>
      </c>
      <c r="C44" s="1959">
        <v>18.14</v>
      </c>
      <c r="D44" s="1942">
        <v>3</v>
      </c>
      <c r="E44" s="719">
        <v>1852</v>
      </c>
      <c r="F44" s="234" t="s">
        <v>1142</v>
      </c>
      <c r="G44" s="1931"/>
    </row>
    <row r="45" spans="1:8" ht="12.75" customHeight="1" x14ac:dyDescent="0.2">
      <c r="A45" s="36">
        <v>7013</v>
      </c>
      <c r="B45" s="233" t="s">
        <v>40</v>
      </c>
      <c r="C45" s="1960"/>
      <c r="D45" s="1943"/>
      <c r="E45" s="719">
        <v>1854</v>
      </c>
      <c r="F45" s="234" t="s">
        <v>1197</v>
      </c>
      <c r="G45" s="1931"/>
    </row>
    <row r="46" spans="1:8" ht="12.75" customHeight="1" thickBot="1" x14ac:dyDescent="0.25">
      <c r="A46" s="36">
        <v>7120</v>
      </c>
      <c r="B46" s="232"/>
      <c r="C46" s="1960"/>
      <c r="D46" s="1943"/>
      <c r="E46" s="724">
        <v>1908</v>
      </c>
      <c r="F46" s="725" t="s">
        <v>1892</v>
      </c>
      <c r="G46" s="1932"/>
    </row>
    <row r="47" spans="1:8" ht="12.75" customHeight="1" thickBot="1" x14ac:dyDescent="0.25">
      <c r="A47" s="36">
        <v>7122</v>
      </c>
      <c r="B47" s="233" t="s">
        <v>39</v>
      </c>
      <c r="C47" s="1960"/>
      <c r="D47" s="1918"/>
      <c r="E47" s="1927" t="s">
        <v>167</v>
      </c>
      <c r="F47" s="1927"/>
      <c r="G47" s="1927"/>
    </row>
    <row r="48" spans="1:8" ht="12.75" customHeight="1" thickBot="1" x14ac:dyDescent="0.25">
      <c r="A48" s="36">
        <v>7125</v>
      </c>
      <c r="B48" s="232" t="s">
        <v>152</v>
      </c>
      <c r="C48" s="1960"/>
      <c r="D48" s="1918"/>
      <c r="E48" s="106" t="s">
        <v>133</v>
      </c>
      <c r="F48" s="108" t="s">
        <v>134</v>
      </c>
      <c r="G48" s="107">
        <v>22.14</v>
      </c>
    </row>
    <row r="49" spans="1:7" ht="12.75" customHeight="1" x14ac:dyDescent="0.2">
      <c r="A49" s="36">
        <v>7128</v>
      </c>
      <c r="B49" s="233" t="s">
        <v>37</v>
      </c>
      <c r="C49" s="1960"/>
      <c r="D49" s="1918"/>
      <c r="E49" s="48">
        <v>1606</v>
      </c>
      <c r="F49" s="67" t="s">
        <v>58</v>
      </c>
      <c r="G49" s="1928">
        <v>25.13</v>
      </c>
    </row>
    <row r="50" spans="1:7" ht="12.75" customHeight="1" x14ac:dyDescent="0.2">
      <c r="A50" s="36">
        <v>7218</v>
      </c>
      <c r="B50" s="233" t="s">
        <v>711</v>
      </c>
      <c r="C50" s="1960"/>
      <c r="D50" s="1918"/>
      <c r="E50" s="46">
        <v>2259</v>
      </c>
      <c r="F50" s="34" t="s">
        <v>46</v>
      </c>
      <c r="G50" s="1929"/>
    </row>
    <row r="51" spans="1:7" ht="12.75" customHeight="1" x14ac:dyDescent="0.2">
      <c r="A51" s="36">
        <v>7255</v>
      </c>
      <c r="B51" s="233" t="s">
        <v>135</v>
      </c>
      <c r="C51" s="1960"/>
      <c r="D51" s="1918"/>
      <c r="E51" s="46">
        <v>2261</v>
      </c>
      <c r="F51" s="34" t="s">
        <v>49</v>
      </c>
      <c r="G51" s="1929"/>
    </row>
    <row r="52" spans="1:7" ht="12.75" customHeight="1" x14ac:dyDescent="0.2">
      <c r="A52" s="36">
        <v>7256</v>
      </c>
      <c r="B52" s="233" t="s">
        <v>136</v>
      </c>
      <c r="C52" s="1960"/>
      <c r="D52" s="1918"/>
      <c r="E52" s="46">
        <v>2406</v>
      </c>
      <c r="F52" s="34" t="s">
        <v>162</v>
      </c>
      <c r="G52" s="1929"/>
    </row>
    <row r="53" spans="1:7" ht="12.75" customHeight="1" x14ac:dyDescent="0.2">
      <c r="A53" s="36">
        <v>7257</v>
      </c>
      <c r="B53" s="233" t="s">
        <v>137</v>
      </c>
      <c r="C53" s="1960"/>
      <c r="D53" s="1918"/>
      <c r="E53" s="46">
        <v>2871</v>
      </c>
      <c r="F53" s="34" t="s">
        <v>36</v>
      </c>
      <c r="G53" s="1929"/>
    </row>
    <row r="54" spans="1:7" ht="12.75" customHeight="1" x14ac:dyDescent="0.2">
      <c r="A54" s="36">
        <v>7258</v>
      </c>
      <c r="B54" s="232"/>
      <c r="C54" s="1960"/>
      <c r="D54" s="1918"/>
      <c r="E54" s="46">
        <v>3144</v>
      </c>
      <c r="F54" s="34" t="s">
        <v>161</v>
      </c>
      <c r="G54" s="1929"/>
    </row>
    <row r="55" spans="1:7" ht="12.75" customHeight="1" x14ac:dyDescent="0.2">
      <c r="A55" s="36">
        <v>7259</v>
      </c>
      <c r="B55" s="232"/>
      <c r="C55" s="1960"/>
      <c r="D55" s="1918"/>
      <c r="E55" s="46">
        <v>4063</v>
      </c>
      <c r="F55" s="34" t="s">
        <v>42</v>
      </c>
      <c r="G55" s="1929"/>
    </row>
    <row r="56" spans="1:7" ht="12.75" customHeight="1" x14ac:dyDescent="0.2">
      <c r="A56" s="36">
        <v>7260</v>
      </c>
      <c r="B56" s="232"/>
      <c r="C56" s="1960"/>
      <c r="D56" s="1918"/>
      <c r="E56" s="46">
        <v>7005</v>
      </c>
      <c r="F56" s="34" t="s">
        <v>35</v>
      </c>
      <c r="G56" s="1929"/>
    </row>
    <row r="57" spans="1:7" ht="12.75" customHeight="1" x14ac:dyDescent="0.2">
      <c r="A57" s="36">
        <v>7261</v>
      </c>
      <c r="B57" s="232"/>
      <c r="C57" s="1960"/>
      <c r="D57" s="1918"/>
      <c r="E57" s="46">
        <v>7013</v>
      </c>
      <c r="F57" s="34" t="s">
        <v>40</v>
      </c>
      <c r="G57" s="1929"/>
    </row>
    <row r="58" spans="1:7" ht="12.75" customHeight="1" thickBot="1" x14ac:dyDescent="0.25">
      <c r="A58" s="52">
        <v>7282</v>
      </c>
      <c r="B58" s="235" t="s">
        <v>138</v>
      </c>
      <c r="C58" s="1961"/>
      <c r="D58" s="1918"/>
      <c r="E58" s="46">
        <v>7122</v>
      </c>
      <c r="F58" s="34" t="s">
        <v>39</v>
      </c>
      <c r="G58" s="1929"/>
    </row>
    <row r="59" spans="1:7" ht="12.75" customHeight="1" thickBot="1" x14ac:dyDescent="0.25">
      <c r="A59" s="262">
        <v>7105</v>
      </c>
      <c r="B59" s="263" t="s">
        <v>212</v>
      </c>
      <c r="C59" s="236">
        <v>21.3</v>
      </c>
      <c r="D59" s="313">
        <v>4</v>
      </c>
      <c r="E59" s="47">
        <v>7128</v>
      </c>
      <c r="F59" s="44" t="s">
        <v>37</v>
      </c>
      <c r="G59" s="1930"/>
    </row>
    <row r="60" spans="1:7" ht="12.75" customHeight="1" thickBot="1" x14ac:dyDescent="0.25">
      <c r="A60" s="168">
        <v>2549</v>
      </c>
      <c r="B60" s="237" t="s">
        <v>61</v>
      </c>
      <c r="C60" s="236">
        <v>25.73</v>
      </c>
      <c r="D60" s="313">
        <v>7</v>
      </c>
      <c r="E60" s="48">
        <v>6012</v>
      </c>
      <c r="F60" s="49" t="s">
        <v>140</v>
      </c>
      <c r="G60" s="1922">
        <v>47.57</v>
      </c>
    </row>
    <row r="61" spans="1:7" ht="12.75" customHeight="1" thickBot="1" x14ac:dyDescent="0.25">
      <c r="A61" s="66" t="s">
        <v>139</v>
      </c>
      <c r="B61" s="231" t="s">
        <v>150</v>
      </c>
      <c r="C61" s="1959">
        <v>26.92</v>
      </c>
      <c r="D61" s="1944">
        <v>8</v>
      </c>
      <c r="E61" s="47">
        <v>6013</v>
      </c>
      <c r="F61" s="50" t="s">
        <v>147</v>
      </c>
      <c r="G61" s="1923"/>
    </row>
    <row r="62" spans="1:7" ht="12.75" customHeight="1" x14ac:dyDescent="0.2">
      <c r="A62" s="36" t="s">
        <v>141</v>
      </c>
      <c r="B62" s="233" t="s">
        <v>149</v>
      </c>
      <c r="C62" s="1960"/>
      <c r="D62" s="1918"/>
    </row>
    <row r="63" spans="1:7" ht="12.75" customHeight="1" x14ac:dyDescent="0.2">
      <c r="A63" s="33" t="s">
        <v>142</v>
      </c>
      <c r="B63" s="233" t="s">
        <v>148</v>
      </c>
      <c r="C63" s="1960"/>
      <c r="D63" s="1918"/>
    </row>
    <row r="64" spans="1:7" ht="12.75" customHeight="1" x14ac:dyDescent="0.2">
      <c r="A64" s="36" t="s">
        <v>143</v>
      </c>
      <c r="B64" s="233" t="s">
        <v>151</v>
      </c>
      <c r="C64" s="1960"/>
      <c r="D64" s="1918"/>
    </row>
    <row r="65" spans="1:7" ht="12.75" customHeight="1" thickBot="1" x14ac:dyDescent="0.25">
      <c r="A65" s="65" t="s">
        <v>144</v>
      </c>
      <c r="B65" s="728" t="s">
        <v>536</v>
      </c>
      <c r="C65" s="1960"/>
      <c r="D65" s="1945"/>
    </row>
    <row r="66" spans="1:7" ht="12.75" customHeight="1" thickBot="1" x14ac:dyDescent="0.25">
      <c r="A66" s="1935" t="s">
        <v>537</v>
      </c>
      <c r="B66" s="1936"/>
      <c r="C66" s="1936"/>
      <c r="D66" s="1937"/>
      <c r="E66" s="1937"/>
      <c r="F66" s="1937"/>
      <c r="G66" s="1938"/>
    </row>
    <row r="67" spans="1:7" ht="12.75" customHeight="1" thickBot="1" x14ac:dyDescent="0.25">
      <c r="A67" s="1924" t="s">
        <v>167</v>
      </c>
      <c r="B67" s="1925"/>
      <c r="C67" s="1926"/>
      <c r="E67" s="1924" t="s">
        <v>539</v>
      </c>
      <c r="F67" s="1925"/>
      <c r="G67" s="1926"/>
    </row>
    <row r="68" spans="1:7" ht="12.75" customHeight="1" x14ac:dyDescent="0.2">
      <c r="A68" s="170">
        <v>5173</v>
      </c>
      <c r="B68" s="171" t="s">
        <v>33</v>
      </c>
      <c r="C68" s="1919">
        <v>13</v>
      </c>
      <c r="E68" s="66">
        <v>4524</v>
      </c>
      <c r="F68" s="231" t="s">
        <v>45</v>
      </c>
      <c r="G68" s="1919">
        <v>9.98</v>
      </c>
    </row>
    <row r="69" spans="1:7" ht="12.75" customHeight="1" x14ac:dyDescent="0.2">
      <c r="A69" s="46">
        <v>5608</v>
      </c>
      <c r="B69" s="172" t="s">
        <v>156</v>
      </c>
      <c r="C69" s="1920"/>
      <c r="E69" s="36">
        <v>5880</v>
      </c>
      <c r="F69" s="232" t="s">
        <v>153</v>
      </c>
      <c r="G69" s="1920"/>
    </row>
    <row r="70" spans="1:7" ht="12.75" customHeight="1" x14ac:dyDescent="0.2">
      <c r="A70" s="46">
        <v>5850</v>
      </c>
      <c r="B70" s="172" t="s">
        <v>154</v>
      </c>
      <c r="C70" s="1920"/>
      <c r="E70" s="36">
        <v>9048</v>
      </c>
      <c r="F70" s="233" t="s">
        <v>145</v>
      </c>
      <c r="G70" s="1920"/>
    </row>
    <row r="71" spans="1:7" ht="12.75" customHeight="1" x14ac:dyDescent="0.2">
      <c r="A71" s="173">
        <v>5327</v>
      </c>
      <c r="B71" s="172" t="s">
        <v>538</v>
      </c>
      <c r="C71" s="1920"/>
      <c r="E71" s="36">
        <v>9058</v>
      </c>
      <c r="F71" s="233" t="s">
        <v>146</v>
      </c>
      <c r="G71" s="1920"/>
    </row>
    <row r="72" spans="1:7" ht="12.75" customHeight="1" thickBot="1" x14ac:dyDescent="0.25">
      <c r="A72" s="46"/>
      <c r="B72" s="172" t="s">
        <v>38</v>
      </c>
      <c r="C72" s="1921"/>
      <c r="E72" s="175"/>
      <c r="F72" s="233" t="s">
        <v>540</v>
      </c>
      <c r="G72" s="1920"/>
    </row>
    <row r="73" spans="1:7" ht="12.75" customHeight="1" x14ac:dyDescent="0.2">
      <c r="A73" s="726"/>
      <c r="B73" s="18"/>
      <c r="C73" s="727"/>
      <c r="E73" s="175"/>
      <c r="F73" s="233" t="s">
        <v>541</v>
      </c>
      <c r="G73" s="1920"/>
    </row>
    <row r="74" spans="1:7" ht="12.75" customHeight="1" x14ac:dyDescent="0.2">
      <c r="A74" s="726"/>
      <c r="B74" s="18"/>
      <c r="C74" s="727"/>
      <c r="E74" s="175"/>
      <c r="F74" s="233" t="s">
        <v>542</v>
      </c>
      <c r="G74" s="1920"/>
    </row>
    <row r="75" spans="1:7" ht="12.75" customHeight="1" thickBot="1" x14ac:dyDescent="0.25">
      <c r="E75" s="176"/>
      <c r="F75" s="235" t="s">
        <v>543</v>
      </c>
      <c r="G75" s="1921"/>
    </row>
    <row r="76" spans="1:7" ht="15" customHeight="1" thickBot="1" x14ac:dyDescent="0.25">
      <c r="A76" s="1889" t="s">
        <v>48</v>
      </c>
      <c r="B76" s="1839"/>
      <c r="C76" s="1839"/>
      <c r="D76" s="1839"/>
      <c r="E76" s="1839"/>
      <c r="F76" s="1839"/>
      <c r="G76" s="1840"/>
    </row>
    <row r="77" spans="1:7" ht="15" customHeight="1" thickBot="1" x14ac:dyDescent="0.3">
      <c r="A77" s="68" t="s">
        <v>51</v>
      </c>
      <c r="B77" s="69" t="s">
        <v>52</v>
      </c>
      <c r="C77" s="70" t="s">
        <v>53</v>
      </c>
      <c r="D77" s="53"/>
      <c r="E77" s="71" t="s">
        <v>257</v>
      </c>
      <c r="F77" s="69" t="s">
        <v>52</v>
      </c>
      <c r="G77" s="70" t="s">
        <v>53</v>
      </c>
    </row>
    <row r="78" spans="1:7" ht="15" customHeight="1" x14ac:dyDescent="0.2">
      <c r="A78" s="72" t="s">
        <v>54</v>
      </c>
      <c r="B78" s="73">
        <v>0.27</v>
      </c>
      <c r="C78" s="74">
        <v>2.1</v>
      </c>
      <c r="E78" s="72" t="s">
        <v>54</v>
      </c>
      <c r="F78" s="73">
        <v>0.35</v>
      </c>
      <c r="G78" s="74">
        <v>1.1000000000000001</v>
      </c>
    </row>
    <row r="79" spans="1:7" ht="15" customHeight="1" thickBot="1" x14ac:dyDescent="0.25">
      <c r="A79" s="75" t="s">
        <v>56</v>
      </c>
      <c r="B79" s="76">
        <v>0.3</v>
      </c>
      <c r="C79" s="77">
        <v>3.4</v>
      </c>
      <c r="D79" s="62"/>
      <c r="E79" s="75" t="s">
        <v>56</v>
      </c>
      <c r="F79" s="76">
        <v>0.5</v>
      </c>
      <c r="G79" s="77">
        <v>1.5</v>
      </c>
    </row>
    <row r="80" spans="1:7" ht="15" customHeight="1" thickBot="1" x14ac:dyDescent="0.25">
      <c r="A80" s="78" t="s">
        <v>131</v>
      </c>
      <c r="B80" s="79" t="s">
        <v>57</v>
      </c>
      <c r="C80" s="80">
        <v>7</v>
      </c>
      <c r="E80" s="716" t="s">
        <v>207</v>
      </c>
      <c r="F80" s="717"/>
      <c r="G80" s="718"/>
    </row>
    <row r="81" spans="1:7" ht="15" customHeight="1" thickBot="1" x14ac:dyDescent="0.25">
      <c r="A81" s="68" t="s">
        <v>59</v>
      </c>
      <c r="B81" s="69" t="s">
        <v>52</v>
      </c>
      <c r="C81" s="70" t="s">
        <v>53</v>
      </c>
    </row>
    <row r="82" spans="1:7" ht="15" customHeight="1" thickBot="1" x14ac:dyDescent="0.25">
      <c r="A82" s="72" t="s">
        <v>54</v>
      </c>
      <c r="B82" s="81">
        <v>0.27</v>
      </c>
      <c r="C82" s="74">
        <v>2.9</v>
      </c>
      <c r="E82" s="82" t="s">
        <v>258</v>
      </c>
      <c r="F82" s="83" t="s">
        <v>52</v>
      </c>
      <c r="G82" s="84" t="s">
        <v>53</v>
      </c>
    </row>
    <row r="83" spans="1:7" ht="15" customHeight="1" x14ac:dyDescent="0.2">
      <c r="A83" s="75" t="s">
        <v>56</v>
      </c>
      <c r="B83" s="85" t="s">
        <v>57</v>
      </c>
      <c r="C83" s="77">
        <v>3.4</v>
      </c>
      <c r="E83" s="72" t="s">
        <v>54</v>
      </c>
      <c r="F83" s="81">
        <v>0.27</v>
      </c>
      <c r="G83" s="74">
        <v>1.5</v>
      </c>
    </row>
    <row r="84" spans="1:7" ht="15" customHeight="1" thickBot="1" x14ac:dyDescent="0.3">
      <c r="A84" s="78" t="s">
        <v>131</v>
      </c>
      <c r="B84" s="86" t="s">
        <v>57</v>
      </c>
      <c r="C84" s="87">
        <v>7</v>
      </c>
      <c r="D84" s="53"/>
      <c r="E84" s="78" t="s">
        <v>56</v>
      </c>
      <c r="F84" s="88">
        <v>0.4</v>
      </c>
      <c r="G84" s="80">
        <v>1.5</v>
      </c>
    </row>
    <row r="85" spans="1:7" ht="15" customHeight="1" thickBot="1" x14ac:dyDescent="0.25">
      <c r="D85" s="265"/>
      <c r="E85" s="265"/>
      <c r="F85" s="265"/>
      <c r="G85" s="266"/>
    </row>
    <row r="86" spans="1:7" ht="15" customHeight="1" x14ac:dyDescent="0.2">
      <c r="A86" s="1951" t="s">
        <v>335</v>
      </c>
      <c r="B86" s="1952"/>
      <c r="C86" s="1952"/>
      <c r="D86" s="1952"/>
      <c r="E86" s="1952"/>
      <c r="F86" s="1952"/>
      <c r="G86" s="1953"/>
    </row>
    <row r="87" spans="1:7" ht="15" customHeight="1" x14ac:dyDescent="0.2">
      <c r="A87" s="1954" t="s">
        <v>213</v>
      </c>
      <c r="B87" s="1955"/>
      <c r="C87" s="1955"/>
      <c r="D87" s="1955"/>
      <c r="E87" s="1955"/>
      <c r="F87" s="1955"/>
      <c r="G87" s="1956"/>
    </row>
    <row r="88" spans="1:7" ht="15" customHeight="1" x14ac:dyDescent="0.2">
      <c r="A88" s="1957" t="s">
        <v>1229</v>
      </c>
      <c r="B88" s="1891"/>
      <c r="C88" s="1891"/>
      <c r="D88" s="1891"/>
      <c r="E88" s="1891"/>
      <c r="F88" s="1891"/>
      <c r="G88" s="1892"/>
    </row>
    <row r="89" spans="1:7" ht="15" customHeight="1" x14ac:dyDescent="0.2">
      <c r="A89" s="1958" t="s">
        <v>1753</v>
      </c>
      <c r="B89" s="1253"/>
      <c r="C89" s="1253"/>
      <c r="D89" s="1253"/>
      <c r="E89" s="1253"/>
      <c r="F89" s="1253"/>
      <c r="G89" s="1817"/>
    </row>
    <row r="90" spans="1:7" ht="15" customHeight="1" x14ac:dyDescent="0.2">
      <c r="A90" s="1893" t="s">
        <v>1186</v>
      </c>
      <c r="B90" s="1891"/>
      <c r="C90" s="1891"/>
      <c r="D90" s="1891"/>
      <c r="E90" s="1891"/>
      <c r="F90" s="1891"/>
      <c r="G90" s="1892"/>
    </row>
    <row r="91" spans="1:7" ht="15" customHeight="1" x14ac:dyDescent="0.2">
      <c r="A91" s="1950" t="s">
        <v>1187</v>
      </c>
      <c r="B91" s="1891"/>
      <c r="C91" s="1891"/>
      <c r="D91" s="1891"/>
      <c r="E91" s="1891"/>
      <c r="F91" s="1891"/>
      <c r="G91" s="1892"/>
    </row>
    <row r="92" spans="1:7" ht="12.75" customHeight="1" x14ac:dyDescent="0.2">
      <c r="A92" s="1890" t="s">
        <v>220</v>
      </c>
      <c r="B92" s="1891"/>
      <c r="C92" s="1891"/>
      <c r="D92" s="1891"/>
      <c r="E92" s="1891"/>
      <c r="F92" s="1891"/>
      <c r="G92" s="1892"/>
    </row>
    <row r="93" spans="1:7" ht="17.25" customHeight="1" x14ac:dyDescent="0.2">
      <c r="A93" s="1890" t="s">
        <v>214</v>
      </c>
      <c r="B93" s="1891"/>
      <c r="C93" s="1891"/>
      <c r="D93" s="1891"/>
      <c r="E93" s="1891"/>
      <c r="F93" s="1891"/>
      <c r="G93" s="1892"/>
    </row>
    <row r="94" spans="1:7" ht="15.75" x14ac:dyDescent="0.2">
      <c r="A94" s="1890" t="s">
        <v>215</v>
      </c>
      <c r="B94" s="1891"/>
      <c r="C94" s="1891"/>
      <c r="D94" s="1891"/>
      <c r="E94" s="1891"/>
      <c r="F94" s="1891"/>
      <c r="G94" s="1892"/>
    </row>
    <row r="95" spans="1:7" ht="15.75" customHeight="1" x14ac:dyDescent="0.2">
      <c r="A95" s="1890" t="s">
        <v>265</v>
      </c>
      <c r="B95" s="1891"/>
      <c r="C95" s="1891"/>
      <c r="D95" s="1891"/>
      <c r="E95" s="1891"/>
      <c r="F95" s="1891"/>
      <c r="G95" s="1892"/>
    </row>
    <row r="96" spans="1:7" ht="15.75" x14ac:dyDescent="0.2">
      <c r="A96" s="1890" t="s">
        <v>264</v>
      </c>
      <c r="B96" s="1891"/>
      <c r="C96" s="1891"/>
      <c r="D96" s="1891"/>
      <c r="E96" s="1891"/>
      <c r="F96" s="1891"/>
      <c r="G96" s="1892"/>
    </row>
    <row r="97" spans="1:7" ht="15.75" x14ac:dyDescent="0.2">
      <c r="A97" s="1949" t="s">
        <v>1230</v>
      </c>
      <c r="B97" s="1891"/>
      <c r="C97" s="1891"/>
      <c r="D97" s="1891"/>
      <c r="E97" s="1891"/>
      <c r="F97" s="1891"/>
      <c r="G97" s="1892"/>
    </row>
    <row r="98" spans="1:7" ht="15.75" x14ac:dyDescent="0.2">
      <c r="A98" s="1890" t="s">
        <v>266</v>
      </c>
      <c r="B98" s="1891"/>
      <c r="C98" s="1891"/>
      <c r="D98" s="1891"/>
      <c r="E98" s="1891"/>
      <c r="F98" s="1891"/>
      <c r="G98" s="1892"/>
    </row>
    <row r="99" spans="1:7" ht="15.75" x14ac:dyDescent="0.2">
      <c r="A99" s="1893" t="s">
        <v>256</v>
      </c>
      <c r="B99" s="1891"/>
      <c r="C99" s="1891"/>
      <c r="D99" s="1891"/>
      <c r="E99" s="1891"/>
      <c r="F99" s="1891"/>
      <c r="G99" s="1892"/>
    </row>
    <row r="100" spans="1:7" ht="12.75" customHeight="1" x14ac:dyDescent="0.2">
      <c r="A100" s="1894" t="s">
        <v>63</v>
      </c>
      <c r="B100" s="1891"/>
      <c r="C100" s="1891"/>
      <c r="D100" s="1891"/>
      <c r="E100" s="1891"/>
      <c r="F100" s="1891"/>
      <c r="G100" s="1892"/>
    </row>
    <row r="101" spans="1:7" ht="15.75" x14ac:dyDescent="0.2">
      <c r="A101" s="1893" t="s">
        <v>64</v>
      </c>
      <c r="B101" s="1891"/>
      <c r="C101" s="1891"/>
      <c r="D101" s="1891"/>
      <c r="E101" s="1891"/>
      <c r="F101" s="1891"/>
      <c r="G101" s="1892"/>
    </row>
    <row r="102" spans="1:7" ht="36" customHeight="1" x14ac:dyDescent="0.2">
      <c r="A102" s="1883" t="s">
        <v>2134</v>
      </c>
      <c r="B102" s="1884"/>
      <c r="C102" s="1884"/>
      <c r="D102" s="1884"/>
      <c r="E102" s="1884"/>
      <c r="F102" s="1884"/>
      <c r="G102" s="1885"/>
    </row>
    <row r="103" spans="1:7" ht="16.5" thickBot="1" x14ac:dyDescent="0.25">
      <c r="A103" s="1886"/>
      <c r="B103" s="1887"/>
      <c r="C103" s="1887"/>
      <c r="D103" s="1887"/>
      <c r="E103" s="1887"/>
      <c r="F103" s="1887"/>
      <c r="G103" s="1888"/>
    </row>
  </sheetData>
  <sheetProtection sheet="1" objects="1" scenarios="1"/>
  <sortState xmlns:xlrd2="http://schemas.microsoft.com/office/spreadsheetml/2017/richdata2" ref="E29:F36">
    <sortCondition ref="E37"/>
  </sortState>
  <customSheetViews>
    <customSheetView guid="{69A580D4-36A4-46B8-9EF6-48AA5F7B1248}" fitToPage="1">
      <pane ySplit="7" topLeftCell="A81" activePane="bottomLeft" state="frozen"/>
      <selection pane="bottomLeft" activeCell="C57" sqref="C57"/>
      <pageMargins left="0" right="0" top="0" bottom="0" header="0" footer="0"/>
      <printOptions horizontalCentered="1"/>
      <pageSetup paperSize="9" scale="54" orientation="portrait" r:id="rId1"/>
      <headerFooter alignWithMargins="0"/>
    </customSheetView>
    <customSheetView guid="{A83C358C-5219-47DF-9441-5894F1324676}" showPageBreaks="1" fitToPage="1" printArea="1">
      <pane ySplit="7" topLeftCell="A81" activePane="bottomLeft" state="frozen"/>
      <selection pane="bottomLeft" activeCell="C57" sqref="C57"/>
      <pageMargins left="0" right="0" top="0" bottom="0" header="0" footer="0"/>
      <printOptions horizontalCentered="1"/>
      <pageSetup paperSize="9" scale="54" orientation="portrait" r:id="rId2"/>
      <headerFooter alignWithMargins="0"/>
    </customSheetView>
  </customSheetViews>
  <mergeCells count="62">
    <mergeCell ref="A1:G1"/>
    <mergeCell ref="A2:G2"/>
    <mergeCell ref="A3:G3"/>
    <mergeCell ref="A4:G4"/>
    <mergeCell ref="A6:G6"/>
    <mergeCell ref="D5:G5"/>
    <mergeCell ref="H8:H20"/>
    <mergeCell ref="A97:G97"/>
    <mergeCell ref="A91:G91"/>
    <mergeCell ref="A92:G92"/>
    <mergeCell ref="A93:G93"/>
    <mergeCell ref="A95:G95"/>
    <mergeCell ref="A96:G96"/>
    <mergeCell ref="A94:G94"/>
    <mergeCell ref="A86:G86"/>
    <mergeCell ref="A87:G87"/>
    <mergeCell ref="A88:G88"/>
    <mergeCell ref="A89:G89"/>
    <mergeCell ref="A90:G90"/>
    <mergeCell ref="C61:C65"/>
    <mergeCell ref="F34:F36"/>
    <mergeCell ref="C44:C58"/>
    <mergeCell ref="H38:H40"/>
    <mergeCell ref="G68:G75"/>
    <mergeCell ref="G60:G61"/>
    <mergeCell ref="E67:G67"/>
    <mergeCell ref="F38:F40"/>
    <mergeCell ref="G38:G40"/>
    <mergeCell ref="E47:G47"/>
    <mergeCell ref="G49:G59"/>
    <mergeCell ref="G42:G46"/>
    <mergeCell ref="E41:G41"/>
    <mergeCell ref="A66:G66"/>
    <mergeCell ref="A67:C67"/>
    <mergeCell ref="C68:C72"/>
    <mergeCell ref="D9:D43"/>
    <mergeCell ref="D44:D58"/>
    <mergeCell ref="D61:D65"/>
    <mergeCell ref="H21:H22"/>
    <mergeCell ref="H23:H26"/>
    <mergeCell ref="H27:H30"/>
    <mergeCell ref="H31:H33"/>
    <mergeCell ref="H34:H36"/>
    <mergeCell ref="G34:G36"/>
    <mergeCell ref="C9:C43"/>
    <mergeCell ref="F23:F24"/>
    <mergeCell ref="G23:G26"/>
    <mergeCell ref="F25:F26"/>
    <mergeCell ref="F21:F22"/>
    <mergeCell ref="G21:G22"/>
    <mergeCell ref="F27:F30"/>
    <mergeCell ref="F31:F33"/>
    <mergeCell ref="G27:G30"/>
    <mergeCell ref="G31:G33"/>
    <mergeCell ref="G8:G20"/>
    <mergeCell ref="A102:G102"/>
    <mergeCell ref="A103:G103"/>
    <mergeCell ref="A76:G76"/>
    <mergeCell ref="A98:G98"/>
    <mergeCell ref="A99:G99"/>
    <mergeCell ref="A100:G100"/>
    <mergeCell ref="A101:G101"/>
  </mergeCells>
  <hyperlinks>
    <hyperlink ref="D5" location="'Главная страница'!R1C1" display="Главная страница" xr:uid="{00000000-0004-0000-1400-000000000000}"/>
    <hyperlink ref="D5:G5" location="ГЛАВНАЯ!A1" display="&lt; НА ГЛАВНУЮ СТРАНИЦУ" xr:uid="{00000000-0004-0000-1400-000001000000}"/>
  </hyperlinks>
  <printOptions horizontalCentered="1"/>
  <pageMargins left="0.25" right="0.25" top="0.75" bottom="0.75" header="0.3" footer="0.3"/>
  <pageSetup paperSize="9" scale="74" orientation="portrait" r:id="rId3"/>
  <headerFooter alignWithMargins="0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I133"/>
  <sheetViews>
    <sheetView zoomScaleNormal="100" workbookViewId="0">
      <pane ySplit="7" topLeftCell="A8" activePane="bottomLeft" state="frozen"/>
      <selection activeCell="A5" sqref="A5"/>
      <selection pane="bottomLeft" activeCell="D5" sqref="D5:G5"/>
    </sheetView>
  </sheetViews>
  <sheetFormatPr defaultColWidth="9.140625" defaultRowHeight="12.75" x14ac:dyDescent="0.2"/>
  <cols>
    <col min="1" max="1" width="14.7109375" style="91" customWidth="1"/>
    <col min="2" max="2" width="26.28515625" style="18" customWidth="1"/>
    <col min="3" max="3" width="12.7109375" style="18" customWidth="1"/>
    <col min="4" max="4" width="11.85546875" style="18" customWidth="1"/>
    <col min="5" max="5" width="14.7109375" style="18" customWidth="1"/>
    <col min="6" max="6" width="26.28515625" style="18" customWidth="1"/>
    <col min="7" max="7" width="12.7109375" style="18" customWidth="1"/>
    <col min="8" max="8" width="11.140625" style="18" customWidth="1"/>
    <col min="9" max="9" width="9.140625" style="18"/>
    <col min="10" max="10" width="19.140625" style="18" customWidth="1"/>
    <col min="11" max="13" width="9.140625" style="18"/>
    <col min="14" max="14" width="21.5703125" style="18" customWidth="1"/>
    <col min="15" max="16384" width="9.140625" style="18"/>
  </cols>
  <sheetData>
    <row r="1" spans="1:9" ht="24.75" customHeight="1" x14ac:dyDescent="0.3">
      <c r="A1" s="2012" t="str">
        <f>ГЛАВНАЯ!B1</f>
        <v>ООО"Компания Феникс"</v>
      </c>
      <c r="B1" s="2013"/>
      <c r="C1" s="2013"/>
      <c r="D1" s="2013"/>
      <c r="E1" s="2013"/>
      <c r="F1" s="2013"/>
      <c r="G1" s="2014"/>
      <c r="H1" s="24"/>
      <c r="I1" s="24"/>
    </row>
    <row r="2" spans="1:9" ht="24.75" customHeight="1" x14ac:dyDescent="0.25">
      <c r="A2" s="2015" t="str">
        <f>ГЛАВНАЯ!B2</f>
        <v>Санкт Петербург, ул. Коли Томчака, д. 28 лит. Ж</v>
      </c>
      <c r="B2" s="2016"/>
      <c r="C2" s="2016"/>
      <c r="D2" s="2016"/>
      <c r="E2" s="2016"/>
      <c r="F2" s="2016"/>
      <c r="G2" s="2017"/>
      <c r="H2" s="25"/>
      <c r="I2" s="25"/>
    </row>
    <row r="3" spans="1:9" ht="24.75" customHeight="1" thickBot="1" x14ac:dyDescent="0.3">
      <c r="A3" s="2018" t="str">
        <f>ГЛАВНАЯ!B3</f>
        <v>т/ф 8 (812) 327-97-81, 327-97-82, 309-38-56 (многоканальный), +7 921 942-09-63.</v>
      </c>
      <c r="B3" s="2019"/>
      <c r="C3" s="2019"/>
      <c r="D3" s="2019"/>
      <c r="E3" s="2019"/>
      <c r="F3" s="2019"/>
      <c r="G3" s="2020"/>
      <c r="H3" s="25"/>
      <c r="I3" s="25"/>
    </row>
    <row r="4" spans="1:9" ht="27" customHeight="1" thickBot="1" x14ac:dyDescent="0.3">
      <c r="A4" s="2027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B4" s="2028"/>
      <c r="C4" s="2028"/>
      <c r="D4" s="2028"/>
      <c r="E4" s="2028"/>
      <c r="F4" s="2028"/>
      <c r="G4" s="2029"/>
      <c r="H4" s="25"/>
      <c r="I4" s="25"/>
    </row>
    <row r="5" spans="1:9" ht="46.5" customHeight="1" thickBot="1" x14ac:dyDescent="0.3">
      <c r="A5" s="137"/>
      <c r="B5" s="137"/>
      <c r="C5" s="137"/>
      <c r="D5" s="1850" t="s">
        <v>438</v>
      </c>
      <c r="E5" s="1850"/>
      <c r="F5" s="1850"/>
      <c r="G5" s="1850"/>
      <c r="H5" s="25"/>
      <c r="I5" s="25"/>
    </row>
    <row r="6" spans="1:9" ht="45" customHeight="1" thickBot="1" x14ac:dyDescent="0.25">
      <c r="A6" s="2030" t="s">
        <v>89</v>
      </c>
      <c r="B6" s="2031"/>
      <c r="C6" s="2031"/>
      <c r="D6" s="2031"/>
      <c r="E6" s="2031"/>
      <c r="F6" s="2031"/>
      <c r="G6" s="2032"/>
    </row>
    <row r="7" spans="1:9" ht="15.75" customHeight="1" thickBot="1" x14ac:dyDescent="0.25">
      <c r="A7" s="96" t="s">
        <v>29</v>
      </c>
      <c r="B7" s="97" t="s">
        <v>0</v>
      </c>
      <c r="C7" s="98" t="s">
        <v>30</v>
      </c>
      <c r="D7" s="29" t="s">
        <v>1227</v>
      </c>
      <c r="E7" s="178" t="s">
        <v>29</v>
      </c>
      <c r="F7" s="97" t="s">
        <v>0</v>
      </c>
      <c r="G7" s="98" t="s">
        <v>31</v>
      </c>
    </row>
    <row r="8" spans="1:9" ht="12" customHeight="1" thickBot="1" x14ac:dyDescent="0.25">
      <c r="A8" s="104" t="s">
        <v>400</v>
      </c>
      <c r="B8" s="105" t="s">
        <v>34</v>
      </c>
      <c r="C8" s="292">
        <v>23.01</v>
      </c>
      <c r="D8" s="312">
        <v>1</v>
      </c>
      <c r="E8" s="295">
        <v>6009</v>
      </c>
      <c r="F8" s="31"/>
      <c r="G8" s="2024">
        <v>40.479999999999997</v>
      </c>
      <c r="H8" s="1917">
        <v>12</v>
      </c>
    </row>
    <row r="9" spans="1:9" ht="12" customHeight="1" x14ac:dyDescent="0.2">
      <c r="A9" s="95" t="s">
        <v>132</v>
      </c>
      <c r="B9" s="31" t="s">
        <v>165</v>
      </c>
      <c r="C9" s="2039">
        <v>24.9</v>
      </c>
      <c r="D9" s="1939">
        <v>2</v>
      </c>
      <c r="E9" s="296">
        <v>6010</v>
      </c>
      <c r="F9" s="41" t="s">
        <v>168</v>
      </c>
      <c r="G9" s="2025"/>
      <c r="H9" s="1918"/>
    </row>
    <row r="10" spans="1:9" ht="12" customHeight="1" x14ac:dyDescent="0.2">
      <c r="A10" s="89">
        <v>1606</v>
      </c>
      <c r="B10" s="37" t="s">
        <v>58</v>
      </c>
      <c r="C10" s="2040"/>
      <c r="D10" s="1940"/>
      <c r="E10" s="297">
        <v>6012</v>
      </c>
      <c r="F10" s="172" t="s">
        <v>365</v>
      </c>
      <c r="G10" s="2025"/>
      <c r="H10" s="1918"/>
    </row>
    <row r="11" spans="1:9" ht="12" customHeight="1" x14ac:dyDescent="0.2">
      <c r="A11" s="89">
        <v>1852</v>
      </c>
      <c r="B11" s="38" t="s">
        <v>164</v>
      </c>
      <c r="C11" s="2040"/>
      <c r="D11" s="1940"/>
      <c r="E11" s="297">
        <v>6013</v>
      </c>
      <c r="F11" s="34" t="s">
        <v>364</v>
      </c>
      <c r="G11" s="2025"/>
      <c r="H11" s="1918"/>
    </row>
    <row r="12" spans="1:9" ht="12" customHeight="1" x14ac:dyDescent="0.2">
      <c r="A12" s="89" t="s">
        <v>1199</v>
      </c>
      <c r="B12" s="38" t="s">
        <v>1197</v>
      </c>
      <c r="C12" s="2040"/>
      <c r="D12" s="1940"/>
      <c r="E12" s="297">
        <v>6014</v>
      </c>
      <c r="F12" s="34" t="s">
        <v>363</v>
      </c>
      <c r="G12" s="2025"/>
      <c r="H12" s="1918"/>
    </row>
    <row r="13" spans="1:9" ht="12" customHeight="1" x14ac:dyDescent="0.2">
      <c r="A13" s="89" t="s">
        <v>1200</v>
      </c>
      <c r="B13" s="38" t="s">
        <v>1198</v>
      </c>
      <c r="C13" s="2040"/>
      <c r="D13" s="1940"/>
      <c r="E13" s="296">
        <v>6015</v>
      </c>
      <c r="F13" s="188" t="s">
        <v>169</v>
      </c>
      <c r="G13" s="2025"/>
      <c r="H13" s="1918"/>
    </row>
    <row r="14" spans="1:9" ht="12" customHeight="1" x14ac:dyDescent="0.2">
      <c r="A14" s="89">
        <v>1908</v>
      </c>
      <c r="B14" s="38" t="s">
        <v>163</v>
      </c>
      <c r="C14" s="2040"/>
      <c r="D14" s="1940"/>
      <c r="E14" s="297">
        <v>6016</v>
      </c>
      <c r="F14" s="34" t="s">
        <v>362</v>
      </c>
      <c r="G14" s="2025"/>
      <c r="H14" s="1918"/>
    </row>
    <row r="15" spans="1:9" ht="12" customHeight="1" x14ac:dyDescent="0.2">
      <c r="A15" s="89">
        <v>2259</v>
      </c>
      <c r="B15" s="38" t="s">
        <v>46</v>
      </c>
      <c r="C15" s="2040"/>
      <c r="D15" s="1940"/>
      <c r="E15" s="297">
        <v>6017</v>
      </c>
      <c r="F15" s="41"/>
      <c r="G15" s="2025"/>
      <c r="H15" s="1918"/>
    </row>
    <row r="16" spans="1:9" ht="12" customHeight="1" thickBot="1" x14ac:dyDescent="0.25">
      <c r="A16" s="89">
        <v>2261</v>
      </c>
      <c r="B16" s="34" t="s">
        <v>49</v>
      </c>
      <c r="C16" s="2040"/>
      <c r="D16" s="1940"/>
      <c r="E16" s="298">
        <v>9002</v>
      </c>
      <c r="F16" s="44" t="s">
        <v>62</v>
      </c>
      <c r="G16" s="2026"/>
      <c r="H16" s="1918"/>
    </row>
    <row r="17" spans="1:8" ht="12" customHeight="1" x14ac:dyDescent="0.2">
      <c r="A17" s="89">
        <v>2406</v>
      </c>
      <c r="B17" s="34" t="s">
        <v>162</v>
      </c>
      <c r="C17" s="2040"/>
      <c r="D17" s="1940"/>
      <c r="E17" s="299">
        <v>8101</v>
      </c>
      <c r="F17" s="2037" t="s">
        <v>666</v>
      </c>
      <c r="G17" s="2045">
        <v>31.78</v>
      </c>
      <c r="H17" s="1917">
        <v>5</v>
      </c>
    </row>
    <row r="18" spans="1:8" ht="12" customHeight="1" thickBot="1" x14ac:dyDescent="0.25">
      <c r="A18" s="89">
        <v>2746</v>
      </c>
      <c r="B18" s="34" t="s">
        <v>60</v>
      </c>
      <c r="C18" s="2040"/>
      <c r="D18" s="1940"/>
      <c r="E18" s="300">
        <v>8103</v>
      </c>
      <c r="F18" s="2038"/>
      <c r="G18" s="2046"/>
      <c r="H18" s="1918"/>
    </row>
    <row r="19" spans="1:8" ht="12" customHeight="1" x14ac:dyDescent="0.2">
      <c r="A19" s="89">
        <v>2871</v>
      </c>
      <c r="B19" s="34" t="s">
        <v>36</v>
      </c>
      <c r="C19" s="2040"/>
      <c r="D19" s="1940"/>
      <c r="E19" s="301">
        <v>7419</v>
      </c>
      <c r="F19" s="2033" t="s">
        <v>105</v>
      </c>
      <c r="G19" s="2021">
        <v>35.479999999999997</v>
      </c>
      <c r="H19" s="1917">
        <v>9</v>
      </c>
    </row>
    <row r="20" spans="1:8" ht="12" customHeight="1" x14ac:dyDescent="0.2">
      <c r="A20" s="89">
        <v>3144</v>
      </c>
      <c r="B20" s="38" t="s">
        <v>161</v>
      </c>
      <c r="C20" s="2040"/>
      <c r="D20" s="1940"/>
      <c r="E20" s="297">
        <v>7431</v>
      </c>
      <c r="F20" s="2034"/>
      <c r="G20" s="2022"/>
      <c r="H20" s="1918"/>
    </row>
    <row r="21" spans="1:8" ht="12" customHeight="1" x14ac:dyDescent="0.2">
      <c r="A21" s="89">
        <v>3204</v>
      </c>
      <c r="B21" s="34" t="s">
        <v>160</v>
      </c>
      <c r="C21" s="2040"/>
      <c r="D21" s="1940"/>
      <c r="E21" s="297">
        <v>8011</v>
      </c>
      <c r="F21" s="2035" t="s">
        <v>316</v>
      </c>
      <c r="G21" s="2022"/>
      <c r="H21" s="1918"/>
    </row>
    <row r="22" spans="1:8" ht="12" customHeight="1" thickBot="1" x14ac:dyDescent="0.25">
      <c r="A22" s="89">
        <v>3209</v>
      </c>
      <c r="B22" s="34" t="s">
        <v>159</v>
      </c>
      <c r="C22" s="2040"/>
      <c r="D22" s="1940"/>
      <c r="E22" s="302">
        <v>8012</v>
      </c>
      <c r="F22" s="2036"/>
      <c r="G22" s="2023"/>
      <c r="H22" s="1918"/>
    </row>
    <row r="23" spans="1:8" ht="12" customHeight="1" x14ac:dyDescent="0.2">
      <c r="A23" s="89">
        <v>3458</v>
      </c>
      <c r="B23" s="38" t="s">
        <v>158</v>
      </c>
      <c r="C23" s="2040"/>
      <c r="D23" s="1940"/>
      <c r="E23" s="295">
        <v>7505</v>
      </c>
      <c r="F23" s="2042" t="s">
        <v>267</v>
      </c>
      <c r="G23" s="2021">
        <v>39.17</v>
      </c>
      <c r="H23" s="1917">
        <v>10</v>
      </c>
    </row>
    <row r="24" spans="1:8" ht="12" customHeight="1" x14ac:dyDescent="0.2">
      <c r="A24" s="89" t="s">
        <v>547</v>
      </c>
      <c r="B24" s="38"/>
      <c r="C24" s="2040"/>
      <c r="D24" s="1940"/>
      <c r="E24" s="297">
        <v>7525</v>
      </c>
      <c r="F24" s="2043"/>
      <c r="G24" s="2022"/>
      <c r="H24" s="1918"/>
    </row>
    <row r="25" spans="1:8" ht="12" customHeight="1" x14ac:dyDescent="0.2">
      <c r="A25" s="89">
        <v>4059</v>
      </c>
      <c r="B25" s="38" t="s">
        <v>157</v>
      </c>
      <c r="C25" s="2040"/>
      <c r="D25" s="1940"/>
      <c r="E25" s="297">
        <v>7528</v>
      </c>
      <c r="F25" s="2043"/>
      <c r="G25" s="2022"/>
      <c r="H25" s="1918"/>
    </row>
    <row r="26" spans="1:8" s="45" customFormat="1" ht="12" customHeight="1" thickBot="1" x14ac:dyDescent="0.3">
      <c r="A26" s="89">
        <v>4063</v>
      </c>
      <c r="B26" s="34" t="s">
        <v>42</v>
      </c>
      <c r="C26" s="2040"/>
      <c r="D26" s="1940"/>
      <c r="E26" s="302">
        <v>7536</v>
      </c>
      <c r="F26" s="2044"/>
      <c r="G26" s="2023"/>
      <c r="H26" s="1918"/>
    </row>
    <row r="27" spans="1:8" s="45" customFormat="1" ht="12" customHeight="1" x14ac:dyDescent="0.25">
      <c r="A27" s="89">
        <v>4077</v>
      </c>
      <c r="B27" s="34" t="s">
        <v>43</v>
      </c>
      <c r="C27" s="2040"/>
      <c r="D27" s="1940"/>
      <c r="E27" s="295">
        <v>9013</v>
      </c>
      <c r="F27" s="2042" t="s">
        <v>268</v>
      </c>
      <c r="G27" s="2021">
        <v>32.9</v>
      </c>
      <c r="H27" s="1917">
        <v>6</v>
      </c>
    </row>
    <row r="28" spans="1:8" s="45" customFormat="1" ht="12" customHeight="1" x14ac:dyDescent="0.25">
      <c r="A28" s="89">
        <v>4082</v>
      </c>
      <c r="B28" s="34" t="s">
        <v>55</v>
      </c>
      <c r="C28" s="2040"/>
      <c r="D28" s="1940"/>
      <c r="E28" s="297">
        <v>9018</v>
      </c>
      <c r="F28" s="2043"/>
      <c r="G28" s="2022"/>
      <c r="H28" s="1918"/>
    </row>
    <row r="29" spans="1:8" s="45" customFormat="1" ht="12" customHeight="1" thickBot="1" x14ac:dyDescent="0.3">
      <c r="A29" s="89">
        <v>4096</v>
      </c>
      <c r="B29" s="38"/>
      <c r="C29" s="2040"/>
      <c r="D29" s="1940"/>
      <c r="E29" s="302">
        <v>9035</v>
      </c>
      <c r="F29" s="2044"/>
      <c r="G29" s="2023"/>
      <c r="H29" s="1918"/>
    </row>
    <row r="30" spans="1:8" s="45" customFormat="1" ht="12" customHeight="1" x14ac:dyDescent="0.25">
      <c r="A30" s="89">
        <v>4158</v>
      </c>
      <c r="B30" s="38" t="s">
        <v>47</v>
      </c>
      <c r="C30" s="2040"/>
      <c r="D30" s="1940"/>
      <c r="E30" s="295">
        <v>7718</v>
      </c>
      <c r="F30" s="2042" t="s">
        <v>269</v>
      </c>
      <c r="G30" s="2021">
        <v>47.84</v>
      </c>
      <c r="H30" s="1917">
        <v>13</v>
      </c>
    </row>
    <row r="31" spans="1:8" s="45" customFormat="1" ht="12" customHeight="1" x14ac:dyDescent="0.25">
      <c r="A31" s="89">
        <v>4201</v>
      </c>
      <c r="B31" s="38"/>
      <c r="C31" s="2040"/>
      <c r="D31" s="1940"/>
      <c r="E31" s="297">
        <v>7722</v>
      </c>
      <c r="F31" s="2043"/>
      <c r="G31" s="2022"/>
      <c r="H31" s="1918"/>
    </row>
    <row r="32" spans="1:8" s="45" customFormat="1" ht="12" customHeight="1" thickBot="1" x14ac:dyDescent="0.3">
      <c r="A32" s="89">
        <v>4261</v>
      </c>
      <c r="B32" s="34" t="s">
        <v>32</v>
      </c>
      <c r="C32" s="2040"/>
      <c r="D32" s="1940"/>
      <c r="E32" s="303">
        <v>7734</v>
      </c>
      <c r="F32" s="2043"/>
      <c r="G32" s="2022"/>
      <c r="H32" s="1918"/>
    </row>
    <row r="33" spans="1:8" s="45" customFormat="1" ht="12" customHeight="1" thickBot="1" x14ac:dyDescent="0.3">
      <c r="A33" s="89">
        <v>4301</v>
      </c>
      <c r="B33" s="38" t="s">
        <v>166</v>
      </c>
      <c r="C33" s="2040"/>
      <c r="D33" s="1940"/>
      <c r="E33" s="304">
        <v>7754</v>
      </c>
      <c r="F33" s="264" t="s">
        <v>710</v>
      </c>
      <c r="G33" s="314">
        <v>40.06</v>
      </c>
      <c r="H33" s="315">
        <v>11</v>
      </c>
    </row>
    <row r="34" spans="1:8" s="45" customFormat="1" ht="12" customHeight="1" x14ac:dyDescent="0.25">
      <c r="A34" s="89">
        <v>4858</v>
      </c>
      <c r="B34" s="38" t="s">
        <v>155</v>
      </c>
      <c r="C34" s="2040"/>
      <c r="D34" s="1940"/>
      <c r="E34" s="305">
        <v>1853</v>
      </c>
      <c r="F34" s="2048" t="s">
        <v>1228</v>
      </c>
      <c r="G34" s="2024">
        <v>28.92</v>
      </c>
      <c r="H34" s="1917">
        <v>14</v>
      </c>
    </row>
    <row r="35" spans="1:8" ht="12" customHeight="1" x14ac:dyDescent="0.2">
      <c r="A35" s="89">
        <v>4967</v>
      </c>
      <c r="B35" s="34" t="s">
        <v>44</v>
      </c>
      <c r="C35" s="2040"/>
      <c r="D35" s="1940"/>
      <c r="E35" s="306">
        <v>1884</v>
      </c>
      <c r="F35" s="2049"/>
      <c r="G35" s="2051"/>
      <c r="H35" s="1918"/>
    </row>
    <row r="36" spans="1:8" ht="12" customHeight="1" thickBot="1" x14ac:dyDescent="0.25">
      <c r="A36" s="89">
        <v>5150</v>
      </c>
      <c r="B36" s="34" t="s">
        <v>50</v>
      </c>
      <c r="C36" s="2040"/>
      <c r="D36" s="1940"/>
      <c r="E36" s="307">
        <v>2403</v>
      </c>
      <c r="F36" s="2050"/>
      <c r="G36" s="2052"/>
      <c r="H36" s="1918"/>
    </row>
    <row r="37" spans="1:8" ht="12" customHeight="1" thickBot="1" x14ac:dyDescent="0.25">
      <c r="A37" s="89">
        <v>5173</v>
      </c>
      <c r="B37" s="34" t="s">
        <v>33</v>
      </c>
      <c r="C37" s="2040"/>
      <c r="D37" s="1940"/>
      <c r="E37" s="2047" t="s">
        <v>167</v>
      </c>
      <c r="F37" s="2047"/>
      <c r="G37" s="2047"/>
    </row>
    <row r="38" spans="1:8" ht="12" customHeight="1" thickBot="1" x14ac:dyDescent="0.25">
      <c r="A38" s="89">
        <v>5259</v>
      </c>
      <c r="B38" s="34" t="s">
        <v>41</v>
      </c>
      <c r="C38" s="2040"/>
      <c r="D38" s="1940"/>
      <c r="E38" s="308" t="s">
        <v>133</v>
      </c>
      <c r="F38" s="105" t="s">
        <v>134</v>
      </c>
      <c r="G38" s="107">
        <v>28.42</v>
      </c>
    </row>
    <row r="39" spans="1:8" ht="12" customHeight="1" x14ac:dyDescent="0.2">
      <c r="A39" s="89">
        <v>5608</v>
      </c>
      <c r="B39" s="34" t="s">
        <v>156</v>
      </c>
      <c r="C39" s="2040"/>
      <c r="D39" s="1940"/>
      <c r="E39" s="309">
        <v>1606</v>
      </c>
      <c r="F39" s="67" t="s">
        <v>58</v>
      </c>
      <c r="G39" s="1928">
        <v>29.74</v>
      </c>
    </row>
    <row r="40" spans="1:8" ht="12" customHeight="1" x14ac:dyDescent="0.2">
      <c r="A40" s="89">
        <v>5713</v>
      </c>
      <c r="B40" s="38"/>
      <c r="C40" s="2040"/>
      <c r="D40" s="1940"/>
      <c r="E40" s="306">
        <v>2259</v>
      </c>
      <c r="F40" s="34" t="s">
        <v>46</v>
      </c>
      <c r="G40" s="1929"/>
    </row>
    <row r="41" spans="1:8" ht="12" customHeight="1" x14ac:dyDescent="0.2">
      <c r="A41" s="89">
        <v>5850</v>
      </c>
      <c r="B41" s="38" t="s">
        <v>154</v>
      </c>
      <c r="C41" s="2040"/>
      <c r="D41" s="1940"/>
      <c r="E41" s="306">
        <v>2261</v>
      </c>
      <c r="F41" s="34" t="s">
        <v>49</v>
      </c>
      <c r="G41" s="1929"/>
    </row>
    <row r="42" spans="1:8" ht="12" customHeight="1" x14ac:dyDescent="0.2">
      <c r="A42" s="89">
        <v>5853</v>
      </c>
      <c r="B42" s="34" t="s">
        <v>38</v>
      </c>
      <c r="C42" s="2040"/>
      <c r="D42" s="1940"/>
      <c r="E42" s="306">
        <v>2406</v>
      </c>
      <c r="F42" s="34" t="s">
        <v>162</v>
      </c>
      <c r="G42" s="1929"/>
    </row>
    <row r="43" spans="1:8" ht="12" customHeight="1" thickBot="1" x14ac:dyDescent="0.25">
      <c r="A43" s="90">
        <v>5992</v>
      </c>
      <c r="B43" s="100"/>
      <c r="C43" s="2041"/>
      <c r="D43" s="1940"/>
      <c r="E43" s="306">
        <v>2871</v>
      </c>
      <c r="F43" s="34" t="s">
        <v>36</v>
      </c>
      <c r="G43" s="1929"/>
    </row>
    <row r="44" spans="1:8" ht="12" customHeight="1" x14ac:dyDescent="0.2">
      <c r="A44" s="99">
        <v>7005</v>
      </c>
      <c r="B44" s="67" t="s">
        <v>35</v>
      </c>
      <c r="C44" s="1999">
        <v>25.55</v>
      </c>
      <c r="D44" s="1939">
        <v>3</v>
      </c>
      <c r="E44" s="306">
        <v>3144</v>
      </c>
      <c r="F44" s="34" t="s">
        <v>161</v>
      </c>
      <c r="G44" s="1929"/>
    </row>
    <row r="45" spans="1:8" ht="12" customHeight="1" x14ac:dyDescent="0.2">
      <c r="A45" s="89">
        <v>7013</v>
      </c>
      <c r="B45" s="34" t="s">
        <v>40</v>
      </c>
      <c r="C45" s="1999"/>
      <c r="D45" s="1918"/>
      <c r="E45" s="306">
        <v>4063</v>
      </c>
      <c r="F45" s="34" t="s">
        <v>42</v>
      </c>
      <c r="G45" s="1929"/>
    </row>
    <row r="46" spans="1:8" ht="12" customHeight="1" x14ac:dyDescent="0.2">
      <c r="A46" s="89">
        <v>7120</v>
      </c>
      <c r="B46" s="38"/>
      <c r="C46" s="1999"/>
      <c r="D46" s="1918"/>
      <c r="E46" s="306">
        <v>7005</v>
      </c>
      <c r="F46" s="34" t="s">
        <v>35</v>
      </c>
      <c r="G46" s="1929"/>
    </row>
    <row r="47" spans="1:8" ht="12" customHeight="1" x14ac:dyDescent="0.2">
      <c r="A47" s="89">
        <v>7122</v>
      </c>
      <c r="B47" s="34" t="s">
        <v>39</v>
      </c>
      <c r="C47" s="1999"/>
      <c r="D47" s="1918"/>
      <c r="E47" s="306">
        <v>7013</v>
      </c>
      <c r="F47" s="34" t="s">
        <v>40</v>
      </c>
      <c r="G47" s="1929"/>
    </row>
    <row r="48" spans="1:8" ht="12" customHeight="1" x14ac:dyDescent="0.2">
      <c r="A48" s="89">
        <v>7125</v>
      </c>
      <c r="B48" s="38" t="s">
        <v>152</v>
      </c>
      <c r="C48" s="1999"/>
      <c r="D48" s="1918"/>
      <c r="E48" s="306">
        <v>7122</v>
      </c>
      <c r="F48" s="34" t="s">
        <v>39</v>
      </c>
      <c r="G48" s="1929"/>
    </row>
    <row r="49" spans="1:7" ht="12" customHeight="1" thickBot="1" x14ac:dyDescent="0.25">
      <c r="A49" s="89">
        <v>7128</v>
      </c>
      <c r="B49" s="34" t="s">
        <v>37</v>
      </c>
      <c r="C49" s="1999"/>
      <c r="D49" s="1918"/>
      <c r="E49" s="307">
        <v>7128</v>
      </c>
      <c r="F49" s="44" t="s">
        <v>37</v>
      </c>
      <c r="G49" s="1930"/>
    </row>
    <row r="50" spans="1:7" ht="12" customHeight="1" x14ac:dyDescent="0.2">
      <c r="A50" s="36">
        <v>7218</v>
      </c>
      <c r="B50" s="233" t="s">
        <v>711</v>
      </c>
      <c r="C50" s="1999"/>
      <c r="D50" s="1918"/>
      <c r="E50" s="309">
        <v>6012</v>
      </c>
      <c r="F50" s="49" t="s">
        <v>140</v>
      </c>
      <c r="G50" s="2010">
        <v>49.14</v>
      </c>
    </row>
    <row r="51" spans="1:7" ht="12" customHeight="1" thickBot="1" x14ac:dyDescent="0.25">
      <c r="A51" s="89">
        <v>7255</v>
      </c>
      <c r="B51" s="34" t="s">
        <v>135</v>
      </c>
      <c r="C51" s="1999"/>
      <c r="D51" s="1918"/>
      <c r="E51" s="307">
        <v>6013</v>
      </c>
      <c r="F51" s="50" t="s">
        <v>147</v>
      </c>
      <c r="G51" s="1923"/>
    </row>
    <row r="52" spans="1:7" ht="12" customHeight="1" thickBot="1" x14ac:dyDescent="0.25">
      <c r="A52" s="89">
        <v>7256</v>
      </c>
      <c r="B52" s="34" t="s">
        <v>136</v>
      </c>
      <c r="C52" s="1999"/>
      <c r="D52" s="1918"/>
      <c r="E52" s="2011" t="s">
        <v>537</v>
      </c>
      <c r="F52" s="2011"/>
      <c r="G52" s="2011"/>
    </row>
    <row r="53" spans="1:7" ht="12" customHeight="1" thickBot="1" x14ac:dyDescent="0.25">
      <c r="A53" s="89">
        <v>7257</v>
      </c>
      <c r="B53" s="34" t="s">
        <v>137</v>
      </c>
      <c r="C53" s="1999"/>
      <c r="D53" s="1918"/>
      <c r="E53" s="1936" t="s">
        <v>167</v>
      </c>
      <c r="F53" s="1936"/>
      <c r="G53" s="2006"/>
    </row>
    <row r="54" spans="1:7" ht="12" customHeight="1" x14ac:dyDescent="0.2">
      <c r="A54" s="89">
        <v>7258</v>
      </c>
      <c r="B54" s="38"/>
      <c r="C54" s="1999"/>
      <c r="D54" s="1918"/>
      <c r="E54" s="305">
        <v>5173</v>
      </c>
      <c r="F54" s="171" t="s">
        <v>33</v>
      </c>
      <c r="G54" s="1919">
        <v>15.98</v>
      </c>
    </row>
    <row r="55" spans="1:7" ht="12" customHeight="1" x14ac:dyDescent="0.2">
      <c r="A55" s="89">
        <v>7259</v>
      </c>
      <c r="B55" s="38"/>
      <c r="C55" s="1999"/>
      <c r="D55" s="1918"/>
      <c r="E55" s="306">
        <v>5608</v>
      </c>
      <c r="F55" s="172" t="s">
        <v>156</v>
      </c>
      <c r="G55" s="1920"/>
    </row>
    <row r="56" spans="1:7" ht="12" customHeight="1" x14ac:dyDescent="0.2">
      <c r="A56" s="89">
        <v>7260</v>
      </c>
      <c r="B56" s="38"/>
      <c r="C56" s="1999"/>
      <c r="D56" s="1918"/>
      <c r="E56" s="306">
        <v>5850</v>
      </c>
      <c r="F56" s="172" t="s">
        <v>154</v>
      </c>
      <c r="G56" s="1920"/>
    </row>
    <row r="57" spans="1:7" ht="12" customHeight="1" x14ac:dyDescent="0.2">
      <c r="A57" s="89">
        <v>7261</v>
      </c>
      <c r="B57" s="38"/>
      <c r="C57" s="1999"/>
      <c r="D57" s="1918"/>
      <c r="E57" s="310">
        <v>5327</v>
      </c>
      <c r="F57" s="172" t="s">
        <v>538</v>
      </c>
      <c r="G57" s="1920"/>
    </row>
    <row r="58" spans="1:7" ht="12" customHeight="1" thickBot="1" x14ac:dyDescent="0.25">
      <c r="A58" s="223">
        <v>7282</v>
      </c>
      <c r="B58" s="224" t="s">
        <v>138</v>
      </c>
      <c r="C58" s="1999"/>
      <c r="D58" s="1918"/>
      <c r="E58" s="306"/>
      <c r="F58" s="172" t="s">
        <v>38</v>
      </c>
      <c r="G58" s="1921"/>
    </row>
    <row r="59" spans="1:7" ht="12" customHeight="1" thickBot="1" x14ac:dyDescent="0.25">
      <c r="A59" s="222">
        <v>7105</v>
      </c>
      <c r="B59" s="227" t="s">
        <v>212</v>
      </c>
      <c r="C59" s="293">
        <v>28.77</v>
      </c>
      <c r="D59" s="313">
        <v>4</v>
      </c>
      <c r="E59" s="1936" t="s">
        <v>539</v>
      </c>
      <c r="F59" s="1936"/>
      <c r="G59" s="1926"/>
    </row>
    <row r="60" spans="1:7" ht="12" customHeight="1" thickBot="1" x14ac:dyDescent="0.25">
      <c r="A60" s="225">
        <v>2549</v>
      </c>
      <c r="B60" s="226" t="s">
        <v>61</v>
      </c>
      <c r="C60" s="294">
        <v>33.29</v>
      </c>
      <c r="D60" s="313">
        <v>7</v>
      </c>
      <c r="E60" s="295">
        <v>4524</v>
      </c>
      <c r="F60" s="171" t="s">
        <v>45</v>
      </c>
      <c r="G60" s="1919">
        <v>14.45</v>
      </c>
    </row>
    <row r="61" spans="1:7" ht="12" customHeight="1" x14ac:dyDescent="0.2">
      <c r="A61" s="177" t="s">
        <v>139</v>
      </c>
      <c r="B61" s="31" t="s">
        <v>150</v>
      </c>
      <c r="C61" s="1998">
        <v>34.5</v>
      </c>
      <c r="D61" s="1944">
        <v>8</v>
      </c>
      <c r="E61" s="297">
        <v>5880</v>
      </c>
      <c r="F61" s="174" t="s">
        <v>153</v>
      </c>
      <c r="G61" s="1920"/>
    </row>
    <row r="62" spans="1:7" ht="12" customHeight="1" x14ac:dyDescent="0.2">
      <c r="A62" s="35" t="s">
        <v>141</v>
      </c>
      <c r="B62" s="34" t="s">
        <v>149</v>
      </c>
      <c r="C62" s="1999"/>
      <c r="D62" s="1918"/>
      <c r="E62" s="297">
        <v>9048</v>
      </c>
      <c r="F62" s="172" t="s">
        <v>145</v>
      </c>
      <c r="G62" s="1920"/>
    </row>
    <row r="63" spans="1:7" ht="12.75" customHeight="1" x14ac:dyDescent="0.2">
      <c r="A63" s="39" t="s">
        <v>142</v>
      </c>
      <c r="B63" s="34" t="s">
        <v>148</v>
      </c>
      <c r="C63" s="1999"/>
      <c r="D63" s="1918"/>
      <c r="E63" s="297">
        <v>9058</v>
      </c>
      <c r="F63" s="172" t="s">
        <v>146</v>
      </c>
      <c r="G63" s="1920"/>
    </row>
    <row r="64" spans="1:7" ht="12.75" customHeight="1" x14ac:dyDescent="0.2">
      <c r="A64" s="35" t="s">
        <v>143</v>
      </c>
      <c r="B64" s="34" t="s">
        <v>151</v>
      </c>
      <c r="C64" s="1999"/>
      <c r="D64" s="1918"/>
      <c r="E64" s="311"/>
      <c r="F64" s="172" t="s">
        <v>540</v>
      </c>
      <c r="G64" s="1920"/>
    </row>
    <row r="65" spans="1:7" ht="12.75" customHeight="1" thickBot="1" x14ac:dyDescent="0.25">
      <c r="A65" s="43" t="s">
        <v>144</v>
      </c>
      <c r="B65" s="44" t="s">
        <v>536</v>
      </c>
      <c r="C65" s="2000"/>
      <c r="D65" s="1918"/>
      <c r="E65" s="311"/>
      <c r="F65" s="172" t="s">
        <v>541</v>
      </c>
      <c r="G65" s="1920"/>
    </row>
    <row r="66" spans="1:7" ht="12.75" customHeight="1" x14ac:dyDescent="0.25">
      <c r="D66" s="53"/>
      <c r="E66" s="175"/>
      <c r="F66" s="172" t="s">
        <v>542</v>
      </c>
      <c r="G66" s="1920"/>
    </row>
    <row r="67" spans="1:7" ht="12.75" customHeight="1" thickBot="1" x14ac:dyDescent="0.3">
      <c r="D67" s="53"/>
      <c r="E67" s="176"/>
      <c r="F67" s="50" t="s">
        <v>543</v>
      </c>
      <c r="G67" s="1921"/>
    </row>
    <row r="68" spans="1:7" ht="12.75" customHeight="1" thickBot="1" x14ac:dyDescent="0.3">
      <c r="D68" s="53"/>
    </row>
    <row r="69" spans="1:7" ht="12.75" customHeight="1" thickBot="1" x14ac:dyDescent="0.3">
      <c r="D69" s="53"/>
      <c r="E69" s="2001" t="s">
        <v>90</v>
      </c>
      <c r="F69" s="2002"/>
      <c r="G69" s="2003"/>
    </row>
    <row r="70" spans="1:7" ht="12.75" customHeight="1" thickBot="1" x14ac:dyDescent="0.3">
      <c r="D70" s="53"/>
      <c r="E70" s="2007" t="s">
        <v>91</v>
      </c>
      <c r="F70" s="2008"/>
      <c r="G70" s="2009"/>
    </row>
    <row r="71" spans="1:7" ht="12.75" customHeight="1" x14ac:dyDescent="0.25">
      <c r="D71" s="53"/>
      <c r="E71" s="54"/>
      <c r="F71" s="55" t="s">
        <v>52</v>
      </c>
      <c r="G71" s="56" t="s">
        <v>53</v>
      </c>
    </row>
    <row r="72" spans="1:7" ht="12.75" customHeight="1" x14ac:dyDescent="0.2">
      <c r="D72" s="51"/>
      <c r="E72" s="57" t="s">
        <v>54</v>
      </c>
      <c r="F72" s="186">
        <v>0.25</v>
      </c>
      <c r="G72" s="187">
        <v>1.8</v>
      </c>
    </row>
    <row r="73" spans="1:7" ht="12.75" customHeight="1" x14ac:dyDescent="0.2">
      <c r="D73" s="32"/>
      <c r="E73" s="57" t="s">
        <v>56</v>
      </c>
      <c r="F73" s="186">
        <v>0.3</v>
      </c>
      <c r="G73" s="187">
        <v>2.4</v>
      </c>
    </row>
    <row r="74" spans="1:7" ht="20.25" customHeight="1" thickBot="1" x14ac:dyDescent="0.25">
      <c r="D74" s="32"/>
      <c r="E74" s="58"/>
      <c r="F74" s="2004" t="s">
        <v>218</v>
      </c>
      <c r="G74" s="2005"/>
    </row>
    <row r="75" spans="1:7" ht="20.25" customHeight="1" x14ac:dyDescent="0.2">
      <c r="D75" s="32"/>
    </row>
    <row r="76" spans="1:7" ht="20.25" customHeight="1" x14ac:dyDescent="0.2">
      <c r="D76" s="32"/>
    </row>
    <row r="77" spans="1:7" ht="20.25" customHeight="1" x14ac:dyDescent="0.2">
      <c r="D77" s="32"/>
    </row>
    <row r="78" spans="1:7" ht="15" thickBot="1" x14ac:dyDescent="0.25">
      <c r="D78" s="267"/>
      <c r="E78" s="267"/>
      <c r="F78" s="267"/>
      <c r="G78" s="267"/>
    </row>
    <row r="79" spans="1:7" ht="35.25" customHeight="1" x14ac:dyDescent="0.2">
      <c r="A79" s="1980"/>
      <c r="B79" s="1981"/>
      <c r="C79" s="1981"/>
      <c r="D79" s="1981"/>
      <c r="E79" s="1981"/>
      <c r="F79" s="1981"/>
      <c r="G79" s="1982"/>
    </row>
    <row r="80" spans="1:7" ht="15.75" customHeight="1" x14ac:dyDescent="0.2">
      <c r="A80" s="1984" t="s">
        <v>213</v>
      </c>
      <c r="B80" s="1985"/>
      <c r="C80" s="1985"/>
      <c r="D80" s="1985"/>
      <c r="E80" s="1985"/>
      <c r="F80" s="1985"/>
      <c r="G80" s="1986"/>
    </row>
    <row r="81" spans="1:7" ht="42" customHeight="1" x14ac:dyDescent="0.2">
      <c r="A81" s="1987" t="s">
        <v>1206</v>
      </c>
      <c r="B81" s="1978"/>
      <c r="C81" s="1978"/>
      <c r="D81" s="1978"/>
      <c r="E81" s="1978"/>
      <c r="F81" s="1978"/>
      <c r="G81" s="1979"/>
    </row>
    <row r="82" spans="1:7" ht="15.75" customHeight="1" x14ac:dyDescent="0.2">
      <c r="A82" s="1987" t="s">
        <v>193</v>
      </c>
      <c r="B82" s="1978"/>
      <c r="C82" s="1978"/>
      <c r="D82" s="1978"/>
      <c r="E82" s="1978"/>
      <c r="F82" s="1978"/>
      <c r="G82" s="1979"/>
    </row>
    <row r="83" spans="1:7" x14ac:dyDescent="0.2">
      <c r="A83" s="1983" t="s">
        <v>92</v>
      </c>
      <c r="B83" s="1978"/>
      <c r="C83" s="1978"/>
      <c r="D83" s="1978"/>
      <c r="E83" s="1978"/>
      <c r="F83" s="1978"/>
      <c r="G83" s="1979"/>
    </row>
    <row r="84" spans="1:7" ht="15.75" x14ac:dyDescent="0.2">
      <c r="A84" s="1983" t="s">
        <v>93</v>
      </c>
      <c r="B84" s="1988"/>
      <c r="C84" s="1977" t="s">
        <v>315</v>
      </c>
      <c r="D84" s="1978"/>
      <c r="E84" s="1978"/>
      <c r="F84" s="1978"/>
      <c r="G84" s="1979"/>
    </row>
    <row r="85" spans="1:7" ht="15.75" customHeight="1" x14ac:dyDescent="0.2">
      <c r="A85" s="1983" t="s">
        <v>94</v>
      </c>
      <c r="B85" s="1988"/>
      <c r="C85" s="1978"/>
      <c r="D85" s="1978"/>
      <c r="E85" s="1978"/>
      <c r="F85" s="1978"/>
      <c r="G85" s="1979"/>
    </row>
    <row r="86" spans="1:7" ht="15.75" customHeight="1" x14ac:dyDescent="0.2">
      <c r="A86" s="1983" t="s">
        <v>95</v>
      </c>
      <c r="B86" s="1988"/>
      <c r="C86" s="1978"/>
      <c r="D86" s="1978"/>
      <c r="E86" s="1978"/>
      <c r="F86" s="1978"/>
      <c r="G86" s="1979"/>
    </row>
    <row r="87" spans="1:7" ht="15.75" customHeight="1" x14ac:dyDescent="0.2">
      <c r="A87" s="1983" t="s">
        <v>271</v>
      </c>
      <c r="B87" s="1978"/>
      <c r="C87" s="1978"/>
      <c r="D87" s="1978"/>
      <c r="E87" s="1978"/>
      <c r="F87" s="1978"/>
      <c r="G87" s="1979"/>
    </row>
    <row r="88" spans="1:7" ht="15.75" customHeight="1" x14ac:dyDescent="0.2">
      <c r="A88" s="1983" t="s">
        <v>272</v>
      </c>
      <c r="B88" s="1978"/>
      <c r="C88" s="1978"/>
      <c r="D88" s="1978"/>
      <c r="E88" s="1978"/>
      <c r="F88" s="1978"/>
      <c r="G88" s="1979"/>
    </row>
    <row r="89" spans="1:7" x14ac:dyDescent="0.2">
      <c r="A89" s="1994" t="s">
        <v>940</v>
      </c>
      <c r="B89" s="1995"/>
      <c r="C89" s="1995"/>
      <c r="D89" s="1995"/>
      <c r="E89" s="1995"/>
      <c r="F89" s="1995"/>
      <c r="G89" s="1996"/>
    </row>
    <row r="90" spans="1:7" ht="15.75" customHeight="1" x14ac:dyDescent="0.2">
      <c r="A90" s="1983" t="s">
        <v>637</v>
      </c>
      <c r="B90" s="1978"/>
      <c r="C90" s="1978"/>
      <c r="D90" s="1978"/>
      <c r="E90" s="1978"/>
      <c r="F90" s="1978"/>
      <c r="G90" s="1979"/>
    </row>
    <row r="91" spans="1:7" ht="15.75" customHeight="1" x14ac:dyDescent="0.2">
      <c r="A91" s="1997" t="s">
        <v>214</v>
      </c>
      <c r="B91" s="1995"/>
      <c r="C91" s="1995"/>
      <c r="D91" s="1995"/>
      <c r="E91" s="1995"/>
      <c r="F91" s="1995"/>
      <c r="G91" s="1996"/>
    </row>
    <row r="92" spans="1:7" ht="15.75" customHeight="1" x14ac:dyDescent="0.2">
      <c r="A92" s="1983" t="s">
        <v>180</v>
      </c>
      <c r="B92" s="1978"/>
      <c r="C92" s="1978"/>
      <c r="D92" s="1978"/>
      <c r="E92" s="1978"/>
      <c r="F92" s="1978"/>
      <c r="G92" s="1979"/>
    </row>
    <row r="93" spans="1:7" ht="15.75" customHeight="1" x14ac:dyDescent="0.2">
      <c r="A93" s="1983" t="s">
        <v>110</v>
      </c>
      <c r="B93" s="1978"/>
      <c r="C93" s="1978"/>
      <c r="D93" s="1978"/>
      <c r="E93" s="1978"/>
      <c r="F93" s="1978"/>
      <c r="G93" s="1979"/>
    </row>
    <row r="94" spans="1:7" ht="15.75" customHeight="1" x14ac:dyDescent="0.2">
      <c r="A94" s="1983" t="s">
        <v>111</v>
      </c>
      <c r="B94" s="1978"/>
      <c r="C94" s="1978"/>
      <c r="D94" s="1978"/>
      <c r="E94" s="1978"/>
      <c r="F94" s="1978"/>
      <c r="G94" s="1979"/>
    </row>
    <row r="95" spans="1:7" x14ac:dyDescent="0.2">
      <c r="A95" s="1983" t="s">
        <v>112</v>
      </c>
      <c r="B95" s="1989"/>
      <c r="C95" s="1989"/>
      <c r="D95" s="1989"/>
      <c r="E95" s="1989"/>
      <c r="F95" s="1989"/>
      <c r="G95" s="1990"/>
    </row>
    <row r="96" spans="1:7" ht="13.5" thickBot="1" x14ac:dyDescent="0.25">
      <c r="A96" s="1991" t="e">
        <f>'Вертикальные жалюзи'!B80:F80</f>
        <v>#VALUE!</v>
      </c>
      <c r="B96" s="1992"/>
      <c r="C96" s="1992"/>
      <c r="D96" s="1992"/>
      <c r="E96" s="1992"/>
      <c r="F96" s="1992"/>
      <c r="G96" s="1993"/>
    </row>
    <row r="97" spans="1:3" ht="15" x14ac:dyDescent="0.25">
      <c r="A97" s="92"/>
      <c r="B97" s="59"/>
      <c r="C97" s="60"/>
    </row>
    <row r="98" spans="1:3" ht="15" x14ac:dyDescent="0.25">
      <c r="A98" s="92"/>
      <c r="B98" s="59"/>
      <c r="C98" s="60"/>
    </row>
    <row r="99" spans="1:3" ht="15" x14ac:dyDescent="0.25">
      <c r="A99" s="92"/>
      <c r="B99" s="59"/>
      <c r="C99" s="60"/>
    </row>
    <row r="100" spans="1:3" ht="15" x14ac:dyDescent="0.25">
      <c r="A100" s="92"/>
      <c r="B100" s="59"/>
      <c r="C100" s="60"/>
    </row>
    <row r="101" spans="1:3" ht="15" x14ac:dyDescent="0.25">
      <c r="A101" s="93"/>
      <c r="B101" s="60"/>
    </row>
    <row r="102" spans="1:3" ht="25.5" x14ac:dyDescent="0.25">
      <c r="A102" s="93"/>
      <c r="B102" s="61"/>
      <c r="C102" s="42"/>
    </row>
    <row r="116" spans="4:7" ht="15.75" x14ac:dyDescent="0.25">
      <c r="D116" s="25"/>
      <c r="E116" s="25"/>
      <c r="F116" s="25"/>
      <c r="G116" s="25"/>
    </row>
    <row r="130" spans="1:7" ht="15.75" x14ac:dyDescent="0.25">
      <c r="E130" s="25"/>
      <c r="F130" s="25"/>
      <c r="G130" s="25"/>
    </row>
    <row r="132" spans="1:7" ht="15.75" x14ac:dyDescent="0.25">
      <c r="A132" s="94"/>
    </row>
    <row r="133" spans="1:7" ht="15.75" x14ac:dyDescent="0.25">
      <c r="A133" s="94"/>
    </row>
  </sheetData>
  <sheetProtection sheet="1" objects="1" scenarios="1"/>
  <sortState xmlns:xlrd2="http://schemas.microsoft.com/office/spreadsheetml/2017/richdata2" ref="M89:N95">
    <sortCondition ref="M24"/>
  </sortState>
  <customSheetViews>
    <customSheetView guid="{69A580D4-36A4-46B8-9EF6-48AA5F7B1248}" fitToPage="1">
      <pane ySplit="7" topLeftCell="A20" activePane="bottomLeft" state="frozen"/>
      <selection pane="bottomLeft" activeCell="C57" sqref="C57"/>
      <pageMargins left="0" right="0" top="0" bottom="0" header="0.23622047244094491" footer="0.51181102362204722"/>
      <printOptions horizontalCentered="1"/>
      <pageSetup paperSize="9" scale="52" orientation="portrait" r:id="rId1"/>
      <headerFooter alignWithMargins="0"/>
    </customSheetView>
    <customSheetView guid="{A83C358C-5219-47DF-9441-5894F1324676}" showPageBreaks="1" fitToPage="1" printArea="1">
      <pane ySplit="7" topLeftCell="A20" activePane="bottomLeft" state="frozen"/>
      <selection pane="bottomLeft" activeCell="C57" sqref="C57"/>
      <pageMargins left="0" right="0" top="0" bottom="0" header="0.23622047244094491" footer="0.51181102362204722"/>
      <printOptions horizontalCentered="1"/>
      <pageSetup paperSize="9" scale="52" orientation="portrait" r:id="rId2"/>
      <headerFooter alignWithMargins="0"/>
    </customSheetView>
  </customSheetViews>
  <mergeCells count="63">
    <mergeCell ref="H8:H16"/>
    <mergeCell ref="H17:H18"/>
    <mergeCell ref="H19:H22"/>
    <mergeCell ref="H23:H26"/>
    <mergeCell ref="H27:H29"/>
    <mergeCell ref="G17:G18"/>
    <mergeCell ref="E37:G37"/>
    <mergeCell ref="F30:F32"/>
    <mergeCell ref="G30:G32"/>
    <mergeCell ref="H30:H32"/>
    <mergeCell ref="F34:F36"/>
    <mergeCell ref="G34:G36"/>
    <mergeCell ref="H34:H36"/>
    <mergeCell ref="G27:G29"/>
    <mergeCell ref="A1:G1"/>
    <mergeCell ref="A2:G2"/>
    <mergeCell ref="A3:G3"/>
    <mergeCell ref="G23:G26"/>
    <mergeCell ref="G8:G16"/>
    <mergeCell ref="D9:D43"/>
    <mergeCell ref="A4:G4"/>
    <mergeCell ref="A6:G6"/>
    <mergeCell ref="F19:F20"/>
    <mergeCell ref="F21:F22"/>
    <mergeCell ref="G19:G22"/>
    <mergeCell ref="D5:G5"/>
    <mergeCell ref="F17:F18"/>
    <mergeCell ref="C9:C43"/>
    <mergeCell ref="F23:F26"/>
    <mergeCell ref="F27:F29"/>
    <mergeCell ref="C61:C65"/>
    <mergeCell ref="E69:G69"/>
    <mergeCell ref="F74:G74"/>
    <mergeCell ref="C44:C58"/>
    <mergeCell ref="G60:G67"/>
    <mergeCell ref="E53:G53"/>
    <mergeCell ref="E70:G70"/>
    <mergeCell ref="G50:G51"/>
    <mergeCell ref="G54:G58"/>
    <mergeCell ref="E59:G59"/>
    <mergeCell ref="E52:G52"/>
    <mergeCell ref="G39:G49"/>
    <mergeCell ref="D44:D58"/>
    <mergeCell ref="D61:D65"/>
    <mergeCell ref="A95:G95"/>
    <mergeCell ref="A96:G96"/>
    <mergeCell ref="A87:G87"/>
    <mergeCell ref="A88:G88"/>
    <mergeCell ref="A89:G89"/>
    <mergeCell ref="A90:G90"/>
    <mergeCell ref="A91:G91"/>
    <mergeCell ref="C84:G86"/>
    <mergeCell ref="A79:G79"/>
    <mergeCell ref="A92:G92"/>
    <mergeCell ref="A93:G93"/>
    <mergeCell ref="A94:G94"/>
    <mergeCell ref="A80:G80"/>
    <mergeCell ref="A81:G81"/>
    <mergeCell ref="A82:G82"/>
    <mergeCell ref="A83:G83"/>
    <mergeCell ref="A86:B86"/>
    <mergeCell ref="A85:B85"/>
    <mergeCell ref="A84:B84"/>
  </mergeCells>
  <phoneticPr fontId="10" type="noConversion"/>
  <hyperlinks>
    <hyperlink ref="D5" location="'Главная страница'!R1C1" display="Главная страница" xr:uid="{00000000-0004-0000-1500-000000000000}"/>
    <hyperlink ref="D5:G5" location="ГЛАВНАЯ!A1" display="&lt; НА ГЛАВНУЮ СТРАНИЦУ" xr:uid="{00000000-0004-0000-1500-000001000000}"/>
  </hyperlinks>
  <printOptions horizontalCentered="1"/>
  <pageMargins left="0" right="0" top="0" bottom="0" header="0.23622047244094491" footer="0.51181102362204722"/>
  <pageSetup paperSize="9" scale="51" orientation="portrait" r:id="rId3"/>
  <headerFooter alignWithMargins="0"/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K85"/>
  <sheetViews>
    <sheetView showGridLines="0" showRowColHeader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5" sqref="D5:G5"/>
    </sheetView>
  </sheetViews>
  <sheetFormatPr defaultColWidth="9.140625" defaultRowHeight="15" x14ac:dyDescent="0.25"/>
  <cols>
    <col min="1" max="1" width="3.42578125" style="1004" customWidth="1"/>
    <col min="2" max="2" width="25.85546875" style="1014" customWidth="1"/>
    <col min="3" max="3" width="31.42578125" style="1015" customWidth="1"/>
    <col min="4" max="4" width="20.42578125" style="1016" customWidth="1"/>
    <col min="5" max="5" width="20.42578125" style="1014" customWidth="1"/>
    <col min="6" max="6" width="24.28515625" style="1014" customWidth="1"/>
    <col min="7" max="7" width="20.42578125" style="1004" customWidth="1"/>
    <col min="8" max="16384" width="9.140625" style="1004"/>
  </cols>
  <sheetData>
    <row r="1" spans="2:11" ht="25.5" customHeight="1" x14ac:dyDescent="0.3">
      <c r="B1" s="2099" t="str">
        <f>ГЛАВНАЯ!B1</f>
        <v>ООО"Компания Феникс"</v>
      </c>
      <c r="C1" s="2100"/>
      <c r="D1" s="2100"/>
      <c r="E1" s="2100"/>
      <c r="F1" s="2100"/>
      <c r="G1" s="2101"/>
      <c r="H1" s="1003"/>
    </row>
    <row r="2" spans="2:11" ht="25.5" customHeight="1" x14ac:dyDescent="0.3">
      <c r="B2" s="2102" t="str">
        <f>ГЛАВНАЯ!B2</f>
        <v>Санкт Петербург, ул. Коли Томчака, д. 28 лит. Ж</v>
      </c>
      <c r="C2" s="2103"/>
      <c r="D2" s="2103"/>
      <c r="E2" s="2103"/>
      <c r="F2" s="2103"/>
      <c r="G2" s="2104"/>
      <c r="H2" s="1003"/>
    </row>
    <row r="3" spans="2:11" ht="25.5" customHeight="1" thickBot="1" x14ac:dyDescent="0.35">
      <c r="B3" s="2105" t="str">
        <f>ГЛАВНАЯ!B3</f>
        <v>т/ф 8 (812) 327-97-81, 327-97-82, 309-38-56 (многоканальный), +7 921 942-09-63.</v>
      </c>
      <c r="C3" s="2106"/>
      <c r="D3" s="2106"/>
      <c r="E3" s="2106"/>
      <c r="F3" s="2106"/>
      <c r="G3" s="2107"/>
      <c r="H3" s="1003"/>
    </row>
    <row r="4" spans="2:11" ht="30" customHeight="1" thickBot="1" x14ac:dyDescent="0.35">
      <c r="B4" s="2108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2109"/>
      <c r="D4" s="2109"/>
      <c r="E4" s="2109"/>
      <c r="F4" s="2109"/>
      <c r="G4" s="2110"/>
      <c r="H4" s="1003"/>
    </row>
    <row r="5" spans="2:11" ht="55.5" customHeight="1" thickBot="1" x14ac:dyDescent="0.35">
      <c r="B5" s="1010"/>
      <c r="C5" s="1010"/>
      <c r="D5" s="2114" t="s">
        <v>438</v>
      </c>
      <c r="E5" s="2114"/>
      <c r="F5" s="2114"/>
      <c r="G5" s="2114"/>
      <c r="H5" s="1003"/>
    </row>
    <row r="6" spans="2:11" ht="39" customHeight="1" thickBot="1" x14ac:dyDescent="0.35">
      <c r="B6" s="2111" t="s">
        <v>2253</v>
      </c>
      <c r="C6" s="2112"/>
      <c r="D6" s="2112"/>
      <c r="E6" s="2112"/>
      <c r="F6" s="2112"/>
      <c r="G6" s="2113"/>
      <c r="H6" s="1005"/>
    </row>
    <row r="7" spans="2:11" s="1006" customFormat="1" ht="25.5" customHeight="1" thickBot="1" x14ac:dyDescent="0.25">
      <c r="B7" s="1002" t="s">
        <v>3</v>
      </c>
      <c r="C7" s="897" t="s">
        <v>65</v>
      </c>
      <c r="D7" s="1017" t="s">
        <v>66</v>
      </c>
      <c r="E7" s="1017" t="s">
        <v>67</v>
      </c>
      <c r="F7" s="1017" t="s">
        <v>68</v>
      </c>
      <c r="G7" s="1018" t="s">
        <v>69</v>
      </c>
    </row>
    <row r="8" spans="2:11" ht="14.25" customHeight="1" x14ac:dyDescent="0.2">
      <c r="B8" s="2064" t="s">
        <v>70</v>
      </c>
      <c r="C8" s="495" t="s">
        <v>72</v>
      </c>
      <c r="D8" s="2067" t="s">
        <v>71</v>
      </c>
      <c r="E8" s="2067" t="s">
        <v>1148</v>
      </c>
      <c r="F8" s="2066" t="s">
        <v>2266</v>
      </c>
      <c r="G8" s="2065">
        <v>95.31</v>
      </c>
    </row>
    <row r="9" spans="2:11" ht="14.25" customHeight="1" x14ac:dyDescent="0.2">
      <c r="B9" s="1148"/>
      <c r="C9" s="480" t="s">
        <v>73</v>
      </c>
      <c r="D9" s="2076"/>
      <c r="E9" s="2076"/>
      <c r="F9" s="2068"/>
      <c r="G9" s="2070"/>
    </row>
    <row r="10" spans="2:11" ht="14.25" customHeight="1" x14ac:dyDescent="0.2">
      <c r="B10" s="1148"/>
      <c r="C10" s="480" t="s">
        <v>74</v>
      </c>
      <c r="D10" s="2076"/>
      <c r="E10" s="2076"/>
      <c r="F10" s="2068"/>
      <c r="G10" s="2070"/>
    </row>
    <row r="11" spans="2:11" ht="14.25" customHeight="1" x14ac:dyDescent="0.2">
      <c r="B11" s="1148"/>
      <c r="C11" s="480" t="s">
        <v>75</v>
      </c>
      <c r="D11" s="2076"/>
      <c r="E11" s="2076"/>
      <c r="F11" s="2068"/>
      <c r="G11" s="2070"/>
      <c r="H11" s="1007"/>
      <c r="I11" s="1007"/>
      <c r="K11" s="1008"/>
    </row>
    <row r="12" spans="2:11" ht="14.25" customHeight="1" x14ac:dyDescent="0.2">
      <c r="B12" s="1148"/>
      <c r="C12" s="480" t="s">
        <v>76</v>
      </c>
      <c r="D12" s="2076"/>
      <c r="E12" s="2076"/>
      <c r="F12" s="2068"/>
      <c r="G12" s="2070"/>
    </row>
    <row r="13" spans="2:11" ht="14.25" customHeight="1" thickBot="1" x14ac:dyDescent="0.25">
      <c r="B13" s="2075"/>
      <c r="C13" s="673" t="s">
        <v>77</v>
      </c>
      <c r="D13" s="2077"/>
      <c r="E13" s="2077"/>
      <c r="F13" s="2069"/>
      <c r="G13" s="2071"/>
    </row>
    <row r="14" spans="2:11" ht="14.25" customHeight="1" x14ac:dyDescent="0.2">
      <c r="B14" s="2064" t="s">
        <v>78</v>
      </c>
      <c r="C14" s="495" t="s">
        <v>72</v>
      </c>
      <c r="D14" s="2067" t="s">
        <v>79</v>
      </c>
      <c r="E14" s="2067" t="s">
        <v>1147</v>
      </c>
      <c r="F14" s="2066" t="s">
        <v>2267</v>
      </c>
      <c r="G14" s="2065">
        <v>105.19</v>
      </c>
    </row>
    <row r="15" spans="2:11" ht="14.25" customHeight="1" x14ac:dyDescent="0.2">
      <c r="B15" s="1148"/>
      <c r="C15" s="480" t="s">
        <v>73</v>
      </c>
      <c r="D15" s="2076"/>
      <c r="E15" s="2076"/>
      <c r="F15" s="2068"/>
      <c r="G15" s="2070"/>
    </row>
    <row r="16" spans="2:11" ht="14.25" customHeight="1" x14ac:dyDescent="0.2">
      <c r="B16" s="1148"/>
      <c r="C16" s="480" t="s">
        <v>74</v>
      </c>
      <c r="D16" s="2076"/>
      <c r="E16" s="2076"/>
      <c r="F16" s="2068"/>
      <c r="G16" s="2070"/>
    </row>
    <row r="17" spans="2:11" ht="14.25" customHeight="1" x14ac:dyDescent="0.2">
      <c r="B17" s="1148"/>
      <c r="C17" s="480" t="s">
        <v>75</v>
      </c>
      <c r="D17" s="2076"/>
      <c r="E17" s="2076"/>
      <c r="F17" s="2068"/>
      <c r="G17" s="2070"/>
      <c r="H17" s="1007"/>
      <c r="I17" s="1007"/>
      <c r="K17" s="1008"/>
    </row>
    <row r="18" spans="2:11" ht="14.25" customHeight="1" x14ac:dyDescent="0.2">
      <c r="B18" s="1148"/>
      <c r="C18" s="480" t="s">
        <v>76</v>
      </c>
      <c r="D18" s="2076"/>
      <c r="E18" s="2076"/>
      <c r="F18" s="2068"/>
      <c r="G18" s="2070"/>
    </row>
    <row r="19" spans="2:11" ht="14.25" customHeight="1" thickBot="1" x14ac:dyDescent="0.25">
      <c r="B19" s="2075"/>
      <c r="C19" s="673" t="s">
        <v>77</v>
      </c>
      <c r="D19" s="2077"/>
      <c r="E19" s="2077"/>
      <c r="F19" s="2069"/>
      <c r="G19" s="2071"/>
    </row>
    <row r="20" spans="2:11" ht="14.25" customHeight="1" x14ac:dyDescent="0.2">
      <c r="B20" s="2064" t="s">
        <v>2255</v>
      </c>
      <c r="C20" s="495" t="s">
        <v>665</v>
      </c>
      <c r="D20" s="2067" t="s">
        <v>71</v>
      </c>
      <c r="E20" s="2067" t="s">
        <v>209</v>
      </c>
      <c r="F20" s="2066" t="s">
        <v>2268</v>
      </c>
      <c r="G20" s="2115">
        <v>86.74</v>
      </c>
    </row>
    <row r="21" spans="2:11" ht="14.25" customHeight="1" x14ac:dyDescent="0.2">
      <c r="B21" s="1148"/>
      <c r="C21" s="480" t="s">
        <v>80</v>
      </c>
      <c r="D21" s="2076"/>
      <c r="E21" s="2076"/>
      <c r="F21" s="2068"/>
      <c r="G21" s="2116"/>
    </row>
    <row r="22" spans="2:11" ht="14.25" customHeight="1" x14ac:dyDescent="0.2">
      <c r="B22" s="1148"/>
      <c r="C22" s="480" t="s">
        <v>81</v>
      </c>
      <c r="D22" s="2076"/>
      <c r="E22" s="2076"/>
      <c r="F22" s="2068"/>
      <c r="G22" s="2116"/>
    </row>
    <row r="23" spans="2:11" ht="14.25" customHeight="1" x14ac:dyDescent="0.2">
      <c r="B23" s="1148"/>
      <c r="C23" s="480" t="s">
        <v>82</v>
      </c>
      <c r="D23" s="2076"/>
      <c r="E23" s="2076"/>
      <c r="F23" s="2068"/>
      <c r="G23" s="2116"/>
    </row>
    <row r="24" spans="2:11" ht="14.25" customHeight="1" x14ac:dyDescent="0.2">
      <c r="B24" s="1148"/>
      <c r="C24" s="480" t="s">
        <v>83</v>
      </c>
      <c r="D24" s="2076"/>
      <c r="E24" s="2076"/>
      <c r="F24" s="2068"/>
      <c r="G24" s="2116"/>
      <c r="H24" s="1007"/>
      <c r="I24" s="1007"/>
      <c r="K24" s="1008"/>
    </row>
    <row r="25" spans="2:11" ht="14.25" customHeight="1" x14ac:dyDescent="0.2">
      <c r="B25" s="1148"/>
      <c r="C25" s="480" t="s">
        <v>255</v>
      </c>
      <c r="D25" s="2076"/>
      <c r="E25" s="2076"/>
      <c r="F25" s="2068"/>
      <c r="G25" s="2116"/>
    </row>
    <row r="26" spans="2:11" ht="14.25" customHeight="1" thickBot="1" x14ac:dyDescent="0.25">
      <c r="B26" s="2075"/>
      <c r="C26" s="673" t="s">
        <v>84</v>
      </c>
      <c r="D26" s="2077"/>
      <c r="E26" s="2077"/>
      <c r="F26" s="2069"/>
      <c r="G26" s="2117"/>
    </row>
    <row r="27" spans="2:11" ht="14.25" customHeight="1" x14ac:dyDescent="0.2">
      <c r="B27" s="2081" t="s">
        <v>1508</v>
      </c>
      <c r="C27" s="495" t="s">
        <v>85</v>
      </c>
      <c r="D27" s="2053" t="s">
        <v>71</v>
      </c>
      <c r="E27" s="2053" t="s">
        <v>1509</v>
      </c>
      <c r="F27" s="2053" t="s">
        <v>2269</v>
      </c>
      <c r="G27" s="2058">
        <v>86.74</v>
      </c>
    </row>
    <row r="28" spans="2:11" ht="14.25" customHeight="1" x14ac:dyDescent="0.2">
      <c r="B28" s="2118"/>
      <c r="C28" s="480" t="s">
        <v>1140</v>
      </c>
      <c r="D28" s="2120"/>
      <c r="E28" s="2120"/>
      <c r="F28" s="2120"/>
      <c r="G28" s="2122"/>
    </row>
    <row r="29" spans="2:11" ht="14.25" customHeight="1" x14ac:dyDescent="0.2">
      <c r="B29" s="2118"/>
      <c r="C29" s="480" t="s">
        <v>1142</v>
      </c>
      <c r="D29" s="2120"/>
      <c r="E29" s="2120"/>
      <c r="F29" s="2120"/>
      <c r="G29" s="2122"/>
    </row>
    <row r="30" spans="2:11" ht="14.25" customHeight="1" x14ac:dyDescent="0.2">
      <c r="B30" s="2118"/>
      <c r="C30" s="480" t="s">
        <v>332</v>
      </c>
      <c r="D30" s="2120"/>
      <c r="E30" s="2120"/>
      <c r="F30" s="2120"/>
      <c r="G30" s="2122"/>
    </row>
    <row r="31" spans="2:11" ht="14.25" customHeight="1" x14ac:dyDescent="0.2">
      <c r="B31" s="2118"/>
      <c r="C31" s="480" t="s">
        <v>362</v>
      </c>
      <c r="D31" s="2120"/>
      <c r="E31" s="2120"/>
      <c r="F31" s="2120"/>
      <c r="G31" s="2122"/>
    </row>
    <row r="32" spans="2:11" ht="14.25" customHeight="1" thickBot="1" x14ac:dyDescent="0.25">
      <c r="B32" s="2119"/>
      <c r="C32" s="673" t="s">
        <v>1892</v>
      </c>
      <c r="D32" s="2121"/>
      <c r="E32" s="2121"/>
      <c r="F32" s="2121"/>
      <c r="G32" s="2123"/>
    </row>
    <row r="33" spans="2:11" ht="14.25" customHeight="1" x14ac:dyDescent="0.2">
      <c r="B33" s="2064" t="s">
        <v>2254</v>
      </c>
      <c r="C33" s="495" t="s">
        <v>107</v>
      </c>
      <c r="D33" s="2067" t="s">
        <v>79</v>
      </c>
      <c r="E33" s="2067" t="s">
        <v>210</v>
      </c>
      <c r="F33" s="2066" t="s">
        <v>2270</v>
      </c>
      <c r="G33" s="2065">
        <v>95.6</v>
      </c>
    </row>
    <row r="34" spans="2:11" ht="14.25" customHeight="1" x14ac:dyDescent="0.2">
      <c r="B34" s="1148"/>
      <c r="C34" s="480" t="s">
        <v>106</v>
      </c>
      <c r="D34" s="2076"/>
      <c r="E34" s="2076"/>
      <c r="F34" s="2068"/>
      <c r="G34" s="2070"/>
    </row>
    <row r="35" spans="2:11" ht="14.25" customHeight="1" x14ac:dyDescent="0.2">
      <c r="B35" s="1148"/>
      <c r="C35" s="480" t="s">
        <v>81</v>
      </c>
      <c r="D35" s="2076"/>
      <c r="E35" s="2076"/>
      <c r="F35" s="2068"/>
      <c r="G35" s="2070"/>
    </row>
    <row r="36" spans="2:11" ht="14.25" customHeight="1" x14ac:dyDescent="0.2">
      <c r="B36" s="1148"/>
      <c r="C36" s="480" t="s">
        <v>82</v>
      </c>
      <c r="D36" s="2076"/>
      <c r="E36" s="2076"/>
      <c r="F36" s="2068"/>
      <c r="G36" s="2070"/>
      <c r="H36" s="1007"/>
      <c r="I36" s="1007"/>
      <c r="K36" s="1008"/>
    </row>
    <row r="37" spans="2:11" ht="14.25" customHeight="1" x14ac:dyDescent="0.2">
      <c r="B37" s="1148"/>
      <c r="C37" s="480" t="s">
        <v>83</v>
      </c>
      <c r="D37" s="2076"/>
      <c r="E37" s="2076"/>
      <c r="F37" s="2068"/>
      <c r="G37" s="2070"/>
    </row>
    <row r="38" spans="2:11" ht="14.25" customHeight="1" x14ac:dyDescent="0.2">
      <c r="B38" s="1148"/>
      <c r="C38" s="480" t="s">
        <v>255</v>
      </c>
      <c r="D38" s="2076"/>
      <c r="E38" s="2076"/>
      <c r="F38" s="2068"/>
      <c r="G38" s="2070"/>
    </row>
    <row r="39" spans="2:11" ht="14.25" customHeight="1" thickBot="1" x14ac:dyDescent="0.25">
      <c r="B39" s="2075"/>
      <c r="C39" s="673" t="s">
        <v>84</v>
      </c>
      <c r="D39" s="2077"/>
      <c r="E39" s="2077"/>
      <c r="F39" s="2069"/>
      <c r="G39" s="2071"/>
    </row>
    <row r="40" spans="2:11" ht="14.25" customHeight="1" x14ac:dyDescent="0.2">
      <c r="B40" s="2064" t="s">
        <v>1139</v>
      </c>
      <c r="C40" s="495" t="s">
        <v>85</v>
      </c>
      <c r="D40" s="2067" t="s">
        <v>79</v>
      </c>
      <c r="E40" s="2067" t="s">
        <v>1146</v>
      </c>
      <c r="F40" s="2066" t="s">
        <v>2271</v>
      </c>
      <c r="G40" s="2065">
        <v>95.6</v>
      </c>
    </row>
    <row r="41" spans="2:11" ht="14.25" customHeight="1" x14ac:dyDescent="0.2">
      <c r="B41" s="1148"/>
      <c r="C41" s="480" t="s">
        <v>1140</v>
      </c>
      <c r="D41" s="2076"/>
      <c r="E41" s="2076"/>
      <c r="F41" s="2068"/>
      <c r="G41" s="2070"/>
    </row>
    <row r="42" spans="2:11" ht="14.25" customHeight="1" x14ac:dyDescent="0.2">
      <c r="B42" s="1148"/>
      <c r="C42" s="480" t="s">
        <v>46</v>
      </c>
      <c r="D42" s="2076"/>
      <c r="E42" s="2076"/>
      <c r="F42" s="2068"/>
      <c r="G42" s="2070"/>
    </row>
    <row r="43" spans="2:11" ht="14.25" customHeight="1" x14ac:dyDescent="0.2">
      <c r="B43" s="1148"/>
      <c r="C43" s="480" t="s">
        <v>1141</v>
      </c>
      <c r="D43" s="2076"/>
      <c r="E43" s="2076"/>
      <c r="F43" s="2068"/>
      <c r="G43" s="2070"/>
    </row>
    <row r="44" spans="2:11" ht="14.25" customHeight="1" x14ac:dyDescent="0.2">
      <c r="B44" s="1148"/>
      <c r="C44" s="480" t="s">
        <v>58</v>
      </c>
      <c r="D44" s="2076"/>
      <c r="E44" s="2076"/>
      <c r="F44" s="2068"/>
      <c r="G44" s="2070"/>
    </row>
    <row r="45" spans="2:11" ht="14.25" customHeight="1" x14ac:dyDescent="0.2">
      <c r="B45" s="1148"/>
      <c r="C45" s="480" t="s">
        <v>1142</v>
      </c>
      <c r="D45" s="2076"/>
      <c r="E45" s="2076"/>
      <c r="F45" s="2068"/>
      <c r="G45" s="2070"/>
    </row>
    <row r="46" spans="2:11" ht="14.25" customHeight="1" x14ac:dyDescent="0.2">
      <c r="B46" s="1148"/>
      <c r="C46" s="480" t="s">
        <v>332</v>
      </c>
      <c r="D46" s="2076"/>
      <c r="E46" s="2076"/>
      <c r="F46" s="2068"/>
      <c r="G46" s="2070"/>
    </row>
    <row r="47" spans="2:11" ht="14.25" customHeight="1" x14ac:dyDescent="0.2">
      <c r="B47" s="1148"/>
      <c r="C47" s="480" t="s">
        <v>362</v>
      </c>
      <c r="D47" s="2076"/>
      <c r="E47" s="2076"/>
      <c r="F47" s="2068"/>
      <c r="G47" s="2070"/>
    </row>
    <row r="48" spans="2:11" ht="14.25" customHeight="1" thickBot="1" x14ac:dyDescent="0.25">
      <c r="B48" s="2075"/>
      <c r="C48" s="673" t="s">
        <v>1143</v>
      </c>
      <c r="D48" s="2077"/>
      <c r="E48" s="2077"/>
      <c r="F48" s="2069"/>
      <c r="G48" s="2071"/>
    </row>
    <row r="49" spans="2:7" ht="14.25" customHeight="1" x14ac:dyDescent="0.2">
      <c r="B49" s="2064" t="s">
        <v>1139</v>
      </c>
      <c r="C49" s="495" t="s">
        <v>1510</v>
      </c>
      <c r="D49" s="2067" t="s">
        <v>79</v>
      </c>
      <c r="E49" s="2067" t="s">
        <v>1146</v>
      </c>
      <c r="F49" s="2066" t="s">
        <v>2271</v>
      </c>
      <c r="G49" s="2065">
        <v>100.37</v>
      </c>
    </row>
    <row r="50" spans="2:7" ht="14.25" customHeight="1" x14ac:dyDescent="0.2">
      <c r="B50" s="1148"/>
      <c r="C50" s="480" t="s">
        <v>2240</v>
      </c>
      <c r="D50" s="2076"/>
      <c r="E50" s="2076"/>
      <c r="F50" s="2068"/>
      <c r="G50" s="2070"/>
    </row>
    <row r="51" spans="2:7" ht="14.25" customHeight="1" x14ac:dyDescent="0.2">
      <c r="B51" s="1148"/>
      <c r="C51" s="480" t="s">
        <v>1144</v>
      </c>
      <c r="D51" s="2076"/>
      <c r="E51" s="2076"/>
      <c r="F51" s="2068"/>
      <c r="G51" s="2070"/>
    </row>
    <row r="52" spans="2:7" ht="14.25" customHeight="1" thickBot="1" x14ac:dyDescent="0.25">
      <c r="B52" s="2075"/>
      <c r="C52" s="673" t="s">
        <v>1145</v>
      </c>
      <c r="D52" s="2077"/>
      <c r="E52" s="2077"/>
      <c r="F52" s="2069"/>
      <c r="G52" s="2071"/>
    </row>
    <row r="53" spans="2:7" s="1006" customFormat="1" ht="14.25" customHeight="1" x14ac:dyDescent="0.2">
      <c r="B53" s="2064" t="s">
        <v>2258</v>
      </c>
      <c r="C53" s="495" t="s">
        <v>85</v>
      </c>
      <c r="D53" s="1576" t="s">
        <v>79</v>
      </c>
      <c r="E53" s="1576" t="s">
        <v>2261</v>
      </c>
      <c r="F53" s="1576" t="s">
        <v>2262</v>
      </c>
      <c r="G53" s="2058">
        <v>84.64</v>
      </c>
    </row>
    <row r="54" spans="2:7" s="1006" customFormat="1" ht="14.25" customHeight="1" x14ac:dyDescent="0.2">
      <c r="B54" s="2078"/>
      <c r="C54" s="480" t="s">
        <v>46</v>
      </c>
      <c r="D54" s="2056"/>
      <c r="E54" s="1137"/>
      <c r="F54" s="2056"/>
      <c r="G54" s="2059"/>
    </row>
    <row r="55" spans="2:7" s="1006" customFormat="1" ht="14.25" customHeight="1" x14ac:dyDescent="0.2">
      <c r="B55" s="2078"/>
      <c r="C55" s="480" t="s">
        <v>2259</v>
      </c>
      <c r="D55" s="2056"/>
      <c r="E55" s="1137"/>
      <c r="F55" s="2056"/>
      <c r="G55" s="2059"/>
    </row>
    <row r="56" spans="2:7" s="1006" customFormat="1" ht="14.25" customHeight="1" x14ac:dyDescent="0.2">
      <c r="B56" s="2078"/>
      <c r="C56" s="480" t="s">
        <v>1142</v>
      </c>
      <c r="D56" s="2056"/>
      <c r="E56" s="1137"/>
      <c r="F56" s="2056"/>
      <c r="G56" s="2059"/>
    </row>
    <row r="57" spans="2:7" s="1006" customFormat="1" ht="14.25" customHeight="1" thickBot="1" x14ac:dyDescent="0.25">
      <c r="B57" s="2079"/>
      <c r="C57" s="673" t="s">
        <v>1198</v>
      </c>
      <c r="D57" s="2057"/>
      <c r="E57" s="2080"/>
      <c r="F57" s="2057"/>
      <c r="G57" s="2060"/>
    </row>
    <row r="58" spans="2:7" s="1006" customFormat="1" ht="14.25" customHeight="1" x14ac:dyDescent="0.2">
      <c r="B58" s="2081" t="s">
        <v>2260</v>
      </c>
      <c r="C58" s="495" t="s">
        <v>690</v>
      </c>
      <c r="D58" s="1576" t="s">
        <v>79</v>
      </c>
      <c r="E58" s="1576" t="s">
        <v>2261</v>
      </c>
      <c r="F58" s="1576" t="s">
        <v>2262</v>
      </c>
      <c r="G58" s="2058">
        <v>84.64</v>
      </c>
    </row>
    <row r="59" spans="2:7" s="1006" customFormat="1" ht="14.25" customHeight="1" x14ac:dyDescent="0.2">
      <c r="B59" s="2082"/>
      <c r="C59" s="480" t="s">
        <v>85</v>
      </c>
      <c r="D59" s="2056"/>
      <c r="E59" s="2056"/>
      <c r="F59" s="2056"/>
      <c r="G59" s="2059"/>
    </row>
    <row r="60" spans="2:7" s="1006" customFormat="1" ht="14.25" customHeight="1" x14ac:dyDescent="0.2">
      <c r="B60" s="2082"/>
      <c r="C60" s="480" t="s">
        <v>2263</v>
      </c>
      <c r="D60" s="2056"/>
      <c r="E60" s="2056"/>
      <c r="F60" s="2056"/>
      <c r="G60" s="2059"/>
    </row>
    <row r="61" spans="2:7" s="1006" customFormat="1" ht="14.25" customHeight="1" x14ac:dyDescent="0.2">
      <c r="B61" s="2082"/>
      <c r="C61" s="480" t="s">
        <v>36</v>
      </c>
      <c r="D61" s="2056"/>
      <c r="E61" s="2056"/>
      <c r="F61" s="2056"/>
      <c r="G61" s="2059"/>
    </row>
    <row r="62" spans="2:7" s="1006" customFormat="1" ht="14.25" customHeight="1" x14ac:dyDescent="0.2">
      <c r="B62" s="2082"/>
      <c r="C62" s="480" t="s">
        <v>58</v>
      </c>
      <c r="D62" s="2056"/>
      <c r="E62" s="2056"/>
      <c r="F62" s="2056"/>
      <c r="G62" s="2059"/>
    </row>
    <row r="63" spans="2:7" s="1006" customFormat="1" ht="14.25" customHeight="1" x14ac:dyDescent="0.2">
      <c r="B63" s="2082"/>
      <c r="C63" s="480" t="s">
        <v>1142</v>
      </c>
      <c r="D63" s="2056"/>
      <c r="E63" s="2056"/>
      <c r="F63" s="2056"/>
      <c r="G63" s="2059"/>
    </row>
    <row r="64" spans="2:7" s="1006" customFormat="1" ht="14.25" customHeight="1" x14ac:dyDescent="0.2">
      <c r="B64" s="2082"/>
      <c r="C64" s="480" t="s">
        <v>1198</v>
      </c>
      <c r="D64" s="2056"/>
      <c r="E64" s="2056"/>
      <c r="F64" s="2056"/>
      <c r="G64" s="2059"/>
    </row>
    <row r="65" spans="2:8" s="1006" customFormat="1" ht="14.25" customHeight="1" x14ac:dyDescent="0.2">
      <c r="B65" s="2082"/>
      <c r="C65" s="480" t="s">
        <v>2264</v>
      </c>
      <c r="D65" s="2056"/>
      <c r="E65" s="2056"/>
      <c r="F65" s="2056"/>
      <c r="G65" s="2059"/>
    </row>
    <row r="66" spans="2:8" s="1006" customFormat="1" ht="14.25" customHeight="1" thickBot="1" x14ac:dyDescent="0.25">
      <c r="B66" s="2083"/>
      <c r="C66" s="673" t="s">
        <v>1892</v>
      </c>
      <c r="D66" s="2057"/>
      <c r="E66" s="2057"/>
      <c r="F66" s="2057"/>
      <c r="G66" s="2060"/>
    </row>
    <row r="67" spans="2:8" s="1006" customFormat="1" ht="25.5" customHeight="1" thickBot="1" x14ac:dyDescent="0.25">
      <c r="B67" s="2061" t="s">
        <v>2265</v>
      </c>
      <c r="C67" s="2062"/>
      <c r="D67" s="2062"/>
      <c r="E67" s="2062"/>
      <c r="F67" s="2062"/>
      <c r="G67" s="2063"/>
    </row>
    <row r="68" spans="2:8" ht="14.25" customHeight="1" thickBot="1" x14ac:dyDescent="0.25">
      <c r="B68" s="1019" t="s">
        <v>78</v>
      </c>
      <c r="C68" s="1020" t="s">
        <v>1857</v>
      </c>
      <c r="D68" s="1021" t="s">
        <v>1858</v>
      </c>
      <c r="E68" s="1021" t="s">
        <v>1859</v>
      </c>
      <c r="F68" s="1022" t="s">
        <v>2267</v>
      </c>
      <c r="G68" s="1023">
        <v>105.19</v>
      </c>
    </row>
    <row r="69" spans="2:8" ht="14.25" customHeight="1" x14ac:dyDescent="0.2">
      <c r="B69" s="2064" t="s">
        <v>2256</v>
      </c>
      <c r="C69" s="495" t="s">
        <v>2257</v>
      </c>
      <c r="D69" s="2053" t="s">
        <v>79</v>
      </c>
      <c r="E69" s="2067" t="s">
        <v>211</v>
      </c>
      <c r="F69" s="2066" t="s">
        <v>2272</v>
      </c>
      <c r="G69" s="2065">
        <v>52</v>
      </c>
    </row>
    <row r="70" spans="2:8" ht="14.25" customHeight="1" x14ac:dyDescent="0.2">
      <c r="B70" s="1450"/>
      <c r="C70" s="480" t="s">
        <v>365</v>
      </c>
      <c r="D70" s="2054"/>
      <c r="E70" s="1202"/>
      <c r="F70" s="1202"/>
      <c r="G70" s="1203"/>
    </row>
    <row r="71" spans="2:8" ht="14.25" customHeight="1" thickBot="1" x14ac:dyDescent="0.25">
      <c r="B71" s="1452"/>
      <c r="C71" s="673" t="s">
        <v>363</v>
      </c>
      <c r="D71" s="2055"/>
      <c r="E71" s="1215"/>
      <c r="F71" s="1215"/>
      <c r="G71" s="1216"/>
    </row>
    <row r="72" spans="2:8" ht="12" customHeight="1" thickBot="1" x14ac:dyDescent="0.25">
      <c r="B72" s="1009"/>
      <c r="C72" s="1009"/>
      <c r="D72" s="1010"/>
      <c r="E72" s="1009"/>
      <c r="F72" s="1011"/>
      <c r="G72" s="1012"/>
    </row>
    <row r="73" spans="2:8" ht="16.5" customHeight="1" x14ac:dyDescent="0.3">
      <c r="B73" s="2072" t="s">
        <v>216</v>
      </c>
      <c r="C73" s="2073"/>
      <c r="D73" s="2073"/>
      <c r="E73" s="2073"/>
      <c r="F73" s="2073"/>
      <c r="G73" s="2074"/>
      <c r="H73" s="1013"/>
    </row>
    <row r="74" spans="2:8" ht="16.5" customHeight="1" x14ac:dyDescent="0.3">
      <c r="B74" s="2093" t="s">
        <v>217</v>
      </c>
      <c r="C74" s="2094"/>
      <c r="D74" s="2094"/>
      <c r="E74" s="2094"/>
      <c r="F74" s="2094"/>
      <c r="G74" s="2095"/>
      <c r="H74" s="1013"/>
    </row>
    <row r="75" spans="2:8" ht="16.5" customHeight="1" x14ac:dyDescent="0.2">
      <c r="B75" s="2090" t="s">
        <v>1502</v>
      </c>
      <c r="C75" s="2091"/>
      <c r="D75" s="2091"/>
      <c r="E75" s="2091"/>
      <c r="F75" s="2091"/>
      <c r="G75" s="2092"/>
    </row>
    <row r="76" spans="2:8" ht="16.5" customHeight="1" x14ac:dyDescent="0.2">
      <c r="B76" s="2087" t="s">
        <v>1905</v>
      </c>
      <c r="C76" s="2088"/>
      <c r="D76" s="2088"/>
      <c r="E76" s="2088"/>
      <c r="F76" s="2088"/>
      <c r="G76" s="2089"/>
    </row>
    <row r="77" spans="2:8" ht="16.5" customHeight="1" x14ac:dyDescent="0.2">
      <c r="B77" s="2096" t="s">
        <v>1122</v>
      </c>
      <c r="C77" s="2097"/>
      <c r="D77" s="2097"/>
      <c r="E77" s="2097"/>
      <c r="F77" s="2097"/>
      <c r="G77" s="2098"/>
    </row>
    <row r="78" spans="2:8" ht="16.5" customHeight="1" x14ac:dyDescent="0.2">
      <c r="B78" s="2096" t="s">
        <v>1501</v>
      </c>
      <c r="C78" s="2097"/>
      <c r="D78" s="2097"/>
      <c r="E78" s="2097"/>
      <c r="F78" s="2097"/>
      <c r="G78" s="2098"/>
    </row>
    <row r="79" spans="2:8" ht="16.5" customHeight="1" x14ac:dyDescent="0.2">
      <c r="B79" s="2096" t="s">
        <v>1500</v>
      </c>
      <c r="C79" s="2097"/>
      <c r="D79" s="2097"/>
      <c r="E79" s="2097"/>
      <c r="F79" s="2097"/>
      <c r="G79" s="2098"/>
    </row>
    <row r="80" spans="2:8" ht="16.5" customHeight="1" x14ac:dyDescent="0.2">
      <c r="B80" s="2087" t="s">
        <v>676</v>
      </c>
      <c r="C80" s="2088"/>
      <c r="D80" s="2088"/>
      <c r="E80" s="2088"/>
      <c r="F80" s="2088"/>
      <c r="G80" s="2089"/>
    </row>
    <row r="81" spans="2:7" ht="16.5" customHeight="1" x14ac:dyDescent="0.2">
      <c r="B81" s="2087" t="s">
        <v>86</v>
      </c>
      <c r="C81" s="2088"/>
      <c r="D81" s="2088"/>
      <c r="E81" s="2088"/>
      <c r="F81" s="2088"/>
      <c r="G81" s="2089"/>
    </row>
    <row r="82" spans="2:7" ht="16.5" customHeight="1" x14ac:dyDescent="0.2">
      <c r="B82" s="2093" t="s">
        <v>87</v>
      </c>
      <c r="C82" s="2094"/>
      <c r="D82" s="2094"/>
      <c r="E82" s="2094"/>
      <c r="F82" s="2094"/>
      <c r="G82" s="2095"/>
    </row>
    <row r="83" spans="2:7" ht="16.5" customHeight="1" x14ac:dyDescent="0.2">
      <c r="B83" s="2087" t="s">
        <v>88</v>
      </c>
      <c r="C83" s="2088"/>
      <c r="D83" s="2088"/>
      <c r="E83" s="2088"/>
      <c r="F83" s="2088"/>
      <c r="G83" s="2089"/>
    </row>
    <row r="84" spans="2:7" ht="16.5" customHeight="1" x14ac:dyDescent="0.2">
      <c r="B84" s="2087" t="str">
        <f>'Вертикальные жалюзи'!B80:F80</f>
        <v xml:space="preserve">      Подбор рисунка не осуществляется.</v>
      </c>
      <c r="C84" s="2088"/>
      <c r="D84" s="2088"/>
      <c r="E84" s="2088"/>
      <c r="F84" s="2088"/>
      <c r="G84" s="2089"/>
    </row>
    <row r="85" spans="2:7" ht="16.5" customHeight="1" thickBot="1" x14ac:dyDescent="0.25">
      <c r="B85" s="2084" t="str">
        <f>'Вертикальные жалюзи'!B81:F81</f>
        <v>Минимальная расчетная площадь 1 кв.м (изделия менее 1 кв.м, округляется до 1кв.м).</v>
      </c>
      <c r="C85" s="2085"/>
      <c r="D85" s="2085"/>
      <c r="E85" s="2085"/>
      <c r="F85" s="2085"/>
      <c r="G85" s="2086"/>
    </row>
  </sheetData>
  <sheetProtection sheet="1" objects="1" scenarios="1"/>
  <sortState xmlns:xlrd2="http://schemas.microsoft.com/office/spreadsheetml/2017/richdata2" ref="C21:C26">
    <sortCondition ref="C20"/>
  </sortState>
  <customSheetViews>
    <customSheetView guid="{69A580D4-36A4-46B8-9EF6-48AA5F7B1248}">
      <pane ySplit="6" topLeftCell="A7" activePane="bottomLeft" state="frozen"/>
      <selection pane="bottomLeft" activeCell="C5" sqref="C5:F5"/>
      <pageMargins left="0" right="0" top="0" bottom="0" header="0.39370078740157483" footer="0.11811023622047245"/>
      <printOptions horizontalCentered="1"/>
      <pageSetup paperSize="9" scale="75" orientation="portrait" r:id="rId1"/>
      <headerFooter alignWithMargins="0"/>
    </customSheetView>
    <customSheetView guid="{A83C358C-5219-47DF-9441-5894F1324676}" showPageBreaks="1" printArea="1">
      <pane ySplit="6" topLeftCell="A7" activePane="bottomLeft" state="frozen"/>
      <selection pane="bottomLeft" activeCell="C5" sqref="C5:F5"/>
      <pageMargins left="0" right="0" top="0" bottom="0" header="0.39370078740157483" footer="0.11811023622047245"/>
      <printOptions horizontalCentered="1"/>
      <pageSetup paperSize="9" scale="75" orientation="portrait" r:id="rId2"/>
      <headerFooter alignWithMargins="0"/>
    </customSheetView>
  </customSheetViews>
  <mergeCells count="70">
    <mergeCell ref="G33:G39"/>
    <mergeCell ref="G20:G26"/>
    <mergeCell ref="D33:D39"/>
    <mergeCell ref="B33:B39"/>
    <mergeCell ref="E20:E26"/>
    <mergeCell ref="F33:F39"/>
    <mergeCell ref="E33:E39"/>
    <mergeCell ref="F20:F26"/>
    <mergeCell ref="B27:B32"/>
    <mergeCell ref="D27:D32"/>
    <mergeCell ref="E27:E32"/>
    <mergeCell ref="F27:F32"/>
    <mergeCell ref="G27:G32"/>
    <mergeCell ref="G14:G19"/>
    <mergeCell ref="E14:E19"/>
    <mergeCell ref="B14:B19"/>
    <mergeCell ref="D14:D19"/>
    <mergeCell ref="D20:D26"/>
    <mergeCell ref="F14:F19"/>
    <mergeCell ref="B20:B26"/>
    <mergeCell ref="B1:G1"/>
    <mergeCell ref="B2:G2"/>
    <mergeCell ref="B3:G3"/>
    <mergeCell ref="B4:G4"/>
    <mergeCell ref="E8:E13"/>
    <mergeCell ref="B6:G6"/>
    <mergeCell ref="G8:G13"/>
    <mergeCell ref="B8:B13"/>
    <mergeCell ref="D5:G5"/>
    <mergeCell ref="F8:F13"/>
    <mergeCell ref="D8:D13"/>
    <mergeCell ref="B85:G85"/>
    <mergeCell ref="B83:G83"/>
    <mergeCell ref="B84:G84"/>
    <mergeCell ref="B75:G75"/>
    <mergeCell ref="B74:G74"/>
    <mergeCell ref="B81:G81"/>
    <mergeCell ref="B82:G82"/>
    <mergeCell ref="B76:G76"/>
    <mergeCell ref="B78:G78"/>
    <mergeCell ref="B80:G80"/>
    <mergeCell ref="B79:G79"/>
    <mergeCell ref="B77:G77"/>
    <mergeCell ref="F49:F52"/>
    <mergeCell ref="G40:G48"/>
    <mergeCell ref="G49:G52"/>
    <mergeCell ref="B73:G73"/>
    <mergeCell ref="B40:B48"/>
    <mergeCell ref="B49:B52"/>
    <mergeCell ref="D40:D48"/>
    <mergeCell ref="D49:D52"/>
    <mergeCell ref="E40:E48"/>
    <mergeCell ref="E49:E52"/>
    <mergeCell ref="F40:F48"/>
    <mergeCell ref="B53:B57"/>
    <mergeCell ref="D53:D57"/>
    <mergeCell ref="E53:E57"/>
    <mergeCell ref="B58:B66"/>
    <mergeCell ref="D58:D66"/>
    <mergeCell ref="D69:D71"/>
    <mergeCell ref="F53:F57"/>
    <mergeCell ref="G53:G57"/>
    <mergeCell ref="B67:G67"/>
    <mergeCell ref="B69:B71"/>
    <mergeCell ref="E58:E66"/>
    <mergeCell ref="F58:F66"/>
    <mergeCell ref="G58:G66"/>
    <mergeCell ref="G69:G71"/>
    <mergeCell ref="F69:F71"/>
    <mergeCell ref="E69:E71"/>
  </mergeCells>
  <phoneticPr fontId="10" type="noConversion"/>
  <hyperlinks>
    <hyperlink ref="D5" location="'Главная страница'!R1C1" display="Главная страница" xr:uid="{00000000-0004-0000-1600-000000000000}"/>
    <hyperlink ref="D5:G5" location="ГЛАВНАЯ!A1" display="&lt; НА ГЛАВНУЮ СТРАНИЦУ" xr:uid="{00000000-0004-0000-1600-000001000000}"/>
  </hyperlinks>
  <printOptions horizontalCentered="1"/>
  <pageMargins left="0" right="0" top="0" bottom="0" header="0.39370078740157483" footer="0.11811023622047245"/>
  <pageSetup paperSize="9" scale="75" orientation="portrait" r:id="rId3"/>
  <headerFooter alignWithMargins="0"/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128"/>
  <sheetViews>
    <sheetView showGridLines="0" showRowColHeaders="0" zoomScaleNormal="100" zoomScaleSheetLayoutView="100" workbookViewId="0">
      <selection activeCell="B5" sqref="B5:J5"/>
    </sheetView>
  </sheetViews>
  <sheetFormatPr defaultColWidth="9.140625" defaultRowHeight="15.75" x14ac:dyDescent="0.2"/>
  <cols>
    <col min="1" max="1" width="2.7109375" style="156" customWidth="1"/>
    <col min="2" max="2" width="5" style="154" customWidth="1"/>
    <col min="3" max="3" width="54.28515625" style="156" customWidth="1"/>
    <col min="4" max="4" width="87.28515625" style="156" customWidth="1"/>
    <col min="5" max="5" width="17.5703125" style="154" customWidth="1"/>
    <col min="6" max="7" width="9.140625" style="156"/>
    <col min="8" max="9" width="9.140625" style="156" customWidth="1"/>
    <col min="10" max="16384" width="9.140625" style="156"/>
  </cols>
  <sheetData>
    <row r="1" spans="2:10" s="139" customFormat="1" ht="24.75" customHeight="1" x14ac:dyDescent="0.2">
      <c r="B1" s="2131" t="str">
        <f>ГЛАВНАЯ!B1</f>
        <v>ООО"Компания Феникс"</v>
      </c>
      <c r="C1" s="2132"/>
      <c r="D1" s="2132"/>
      <c r="E1" s="2132"/>
      <c r="F1" s="2133"/>
      <c r="G1" s="2133"/>
      <c r="H1" s="2133"/>
      <c r="I1" s="2133"/>
      <c r="J1" s="2134"/>
    </row>
    <row r="2" spans="2:10" s="139" customFormat="1" ht="24.75" customHeight="1" x14ac:dyDescent="0.2">
      <c r="B2" s="2135" t="str">
        <f>ГЛАВНАЯ!B2</f>
        <v>Санкт Петербург, ул. Коли Томчака, д. 28 лит. Ж</v>
      </c>
      <c r="C2" s="2136"/>
      <c r="D2" s="2136"/>
      <c r="E2" s="2136"/>
      <c r="F2" s="1093"/>
      <c r="G2" s="1093"/>
      <c r="H2" s="1093"/>
      <c r="I2" s="1093"/>
      <c r="J2" s="2137"/>
    </row>
    <row r="3" spans="2:10" s="139" customFormat="1" ht="24.75" customHeight="1" thickBot="1" x14ac:dyDescent="0.25">
      <c r="B3" s="2138" t="str">
        <f>ГЛАВНАЯ!B3</f>
        <v>т/ф 8 (812) 327-97-81, 327-97-82, 309-38-56 (многоканальный), +7 921 942-09-63.</v>
      </c>
      <c r="C3" s="2139"/>
      <c r="D3" s="2139"/>
      <c r="E3" s="2139"/>
      <c r="F3" s="2140"/>
      <c r="G3" s="2140"/>
      <c r="H3" s="2140"/>
      <c r="I3" s="2140"/>
      <c r="J3" s="2141"/>
    </row>
    <row r="4" spans="2:10" s="139" customFormat="1" ht="28.5" customHeight="1" thickBot="1" x14ac:dyDescent="0.25">
      <c r="B4" s="2027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2028"/>
      <c r="D4" s="2028"/>
      <c r="E4" s="2028"/>
      <c r="F4" s="2129"/>
      <c r="G4" s="2129"/>
      <c r="H4" s="2129"/>
      <c r="I4" s="2129"/>
      <c r="J4" s="2130"/>
    </row>
    <row r="5" spans="2:10" s="139" customFormat="1" ht="40.5" customHeight="1" thickBot="1" x14ac:dyDescent="0.25">
      <c r="B5" s="2127" t="s">
        <v>438</v>
      </c>
      <c r="C5" s="2128"/>
      <c r="D5" s="2128"/>
      <c r="E5" s="2128"/>
      <c r="F5" s="2129"/>
      <c r="G5" s="2129"/>
      <c r="H5" s="2129"/>
      <c r="I5" s="2129"/>
      <c r="J5" s="2130"/>
    </row>
    <row r="6" spans="2:10" s="139" customFormat="1" ht="15.75" customHeight="1" thickBot="1" x14ac:dyDescent="0.25">
      <c r="B6" s="2149" t="s">
        <v>533</v>
      </c>
      <c r="C6" s="2150"/>
      <c r="D6" s="2150"/>
      <c r="E6" s="2150"/>
      <c r="F6" s="2129"/>
      <c r="G6" s="2129"/>
      <c r="H6" s="2129"/>
      <c r="I6" s="2129"/>
      <c r="J6" s="2130"/>
    </row>
    <row r="7" spans="2:10" x14ac:dyDescent="0.2">
      <c r="B7" s="413" t="s">
        <v>234</v>
      </c>
      <c r="C7" s="413" t="s">
        <v>488</v>
      </c>
      <c r="D7" s="413" t="s">
        <v>489</v>
      </c>
      <c r="E7" s="414"/>
      <c r="F7" s="414"/>
      <c r="G7" s="414"/>
      <c r="H7" s="414"/>
      <c r="I7" s="414"/>
      <c r="J7" s="414"/>
    </row>
    <row r="8" spans="2:10" x14ac:dyDescent="0.2">
      <c r="B8" s="2151" t="s">
        <v>1435</v>
      </c>
      <c r="C8" s="1891"/>
      <c r="D8" s="396" t="s">
        <v>1436</v>
      </c>
      <c r="E8" s="354" t="s">
        <v>1490</v>
      </c>
      <c r="F8" s="354" t="s">
        <v>1491</v>
      </c>
      <c r="G8" s="354" t="s">
        <v>1492</v>
      </c>
      <c r="H8" s="354" t="s">
        <v>1493</v>
      </c>
      <c r="I8" s="354" t="s">
        <v>1494</v>
      </c>
      <c r="J8" s="354" t="s">
        <v>1495</v>
      </c>
    </row>
    <row r="9" spans="2:10" x14ac:dyDescent="0.2">
      <c r="B9" s="355">
        <v>1</v>
      </c>
      <c r="C9" s="356" t="s">
        <v>490</v>
      </c>
      <c r="D9" s="2152" t="s">
        <v>491</v>
      </c>
      <c r="E9" s="357">
        <v>191.53375262426471</v>
      </c>
      <c r="F9" s="179">
        <f>E9*0.97</f>
        <v>185.78774004553676</v>
      </c>
      <c r="G9" s="179">
        <f>E9*0.94</f>
        <v>180.04172746680882</v>
      </c>
      <c r="H9" s="179">
        <f>E9*0.91</f>
        <v>174.29571488808088</v>
      </c>
      <c r="I9" s="179">
        <f>E9*0.88</f>
        <v>168.54970230935294</v>
      </c>
      <c r="J9" s="179">
        <f>E9*0.85</f>
        <v>162.803689730625</v>
      </c>
    </row>
    <row r="10" spans="2:10" x14ac:dyDescent="0.2">
      <c r="B10" s="355">
        <v>2</v>
      </c>
      <c r="C10" s="356" t="s">
        <v>492</v>
      </c>
      <c r="D10" s="2153"/>
      <c r="E10" s="357">
        <v>147.05487218734203</v>
      </c>
      <c r="F10" s="179">
        <f t="shared" ref="F10:F18" si="0">E10*0.97</f>
        <v>142.64322602172177</v>
      </c>
      <c r="G10" s="179">
        <f t="shared" ref="G10:G18" si="1">E10*0.94</f>
        <v>138.23157985610149</v>
      </c>
      <c r="H10" s="179">
        <f t="shared" ref="H10:H18" si="2">E10*0.91</f>
        <v>133.81993369048126</v>
      </c>
      <c r="I10" s="179">
        <f t="shared" ref="I10:I18" si="3">E10*0.88</f>
        <v>129.40828752486098</v>
      </c>
      <c r="J10" s="179">
        <f t="shared" ref="J10:J18" si="4">E10*0.85</f>
        <v>124.99664135924073</v>
      </c>
    </row>
    <row r="11" spans="2:10" x14ac:dyDescent="0.2">
      <c r="B11" s="355">
        <v>3</v>
      </c>
      <c r="C11" s="356" t="s">
        <v>493</v>
      </c>
      <c r="D11" s="2124" t="s">
        <v>494</v>
      </c>
      <c r="E11" s="357">
        <v>154.7672681836024</v>
      </c>
      <c r="F11" s="179">
        <f t="shared" si="0"/>
        <v>150.12425013809431</v>
      </c>
      <c r="G11" s="179">
        <f t="shared" si="1"/>
        <v>145.48123209258625</v>
      </c>
      <c r="H11" s="179">
        <f t="shared" si="2"/>
        <v>140.8382140470782</v>
      </c>
      <c r="I11" s="179">
        <f t="shared" si="3"/>
        <v>136.19519600157011</v>
      </c>
      <c r="J11" s="179">
        <f t="shared" si="4"/>
        <v>131.55217795606202</v>
      </c>
    </row>
    <row r="12" spans="2:10" x14ac:dyDescent="0.2">
      <c r="B12" s="355">
        <v>4</v>
      </c>
      <c r="C12" s="356" t="s">
        <v>2120</v>
      </c>
      <c r="D12" s="2125"/>
      <c r="E12" s="357">
        <f>E11+50</f>
        <v>204.7672681836024</v>
      </c>
      <c r="F12" s="179">
        <f t="shared" ref="F12" si="5">E12*0.97</f>
        <v>198.62425013809431</v>
      </c>
      <c r="G12" s="179">
        <f t="shared" ref="G12" si="6">E12*0.94</f>
        <v>192.48123209258625</v>
      </c>
      <c r="H12" s="179">
        <f t="shared" ref="H12" si="7">E12*0.91</f>
        <v>186.3382140470782</v>
      </c>
      <c r="I12" s="179">
        <f t="shared" ref="I12" si="8">E12*0.88</f>
        <v>180.19519600157011</v>
      </c>
      <c r="J12" s="179">
        <f t="shared" ref="J12" si="9">E12*0.85</f>
        <v>174.05217795606202</v>
      </c>
    </row>
    <row r="13" spans="2:10" x14ac:dyDescent="0.2">
      <c r="B13" s="355">
        <v>5</v>
      </c>
      <c r="C13" s="356" t="s">
        <v>2012</v>
      </c>
      <c r="D13" s="2125"/>
      <c r="E13" s="357">
        <v>154.7672681836024</v>
      </c>
      <c r="F13" s="179">
        <f t="shared" si="0"/>
        <v>150.12425013809431</v>
      </c>
      <c r="G13" s="179">
        <f t="shared" si="1"/>
        <v>145.48123209258625</v>
      </c>
      <c r="H13" s="179">
        <f t="shared" si="2"/>
        <v>140.8382140470782</v>
      </c>
      <c r="I13" s="179">
        <f t="shared" si="3"/>
        <v>136.19519600157011</v>
      </c>
      <c r="J13" s="179">
        <f t="shared" si="4"/>
        <v>131.55217795606202</v>
      </c>
    </row>
    <row r="14" spans="2:10" x14ac:dyDescent="0.2">
      <c r="B14" s="355">
        <v>6</v>
      </c>
      <c r="C14" s="358" t="s">
        <v>1078</v>
      </c>
      <c r="D14" s="2125"/>
      <c r="E14" s="357">
        <v>96.590024999999997</v>
      </c>
      <c r="F14" s="179">
        <f t="shared" si="0"/>
        <v>93.692324249999999</v>
      </c>
      <c r="G14" s="179">
        <f t="shared" si="1"/>
        <v>90.794623499999986</v>
      </c>
      <c r="H14" s="179">
        <f t="shared" si="2"/>
        <v>87.896922750000002</v>
      </c>
      <c r="I14" s="179">
        <f t="shared" si="3"/>
        <v>84.999222000000003</v>
      </c>
      <c r="J14" s="179">
        <f t="shared" si="4"/>
        <v>82.10152124999999</v>
      </c>
    </row>
    <row r="15" spans="2:10" x14ac:dyDescent="0.2">
      <c r="B15" s="355">
        <v>7</v>
      </c>
      <c r="C15" s="358" t="s">
        <v>2011</v>
      </c>
      <c r="D15" s="2125"/>
      <c r="E15" s="357">
        <v>204.26</v>
      </c>
      <c r="F15" s="179">
        <f t="shared" si="0"/>
        <v>198.13219999999998</v>
      </c>
      <c r="G15" s="179">
        <f t="shared" si="1"/>
        <v>192.00439999999998</v>
      </c>
      <c r="H15" s="179">
        <f t="shared" si="2"/>
        <v>185.8766</v>
      </c>
      <c r="I15" s="179">
        <f t="shared" si="3"/>
        <v>179.74879999999999</v>
      </c>
      <c r="J15" s="179">
        <f t="shared" si="4"/>
        <v>173.62099999999998</v>
      </c>
    </row>
    <row r="16" spans="2:10" x14ac:dyDescent="0.2">
      <c r="B16" s="355">
        <v>8</v>
      </c>
      <c r="C16" s="358" t="s">
        <v>1079</v>
      </c>
      <c r="D16" s="2125"/>
      <c r="E16" s="357">
        <v>97.350750000000005</v>
      </c>
      <c r="F16" s="179">
        <f t="shared" si="0"/>
        <v>94.430227500000001</v>
      </c>
      <c r="G16" s="179">
        <f t="shared" si="1"/>
        <v>91.509704999999997</v>
      </c>
      <c r="H16" s="179">
        <f t="shared" si="2"/>
        <v>88.589182500000007</v>
      </c>
      <c r="I16" s="179">
        <f t="shared" si="3"/>
        <v>85.668660000000003</v>
      </c>
      <c r="J16" s="179">
        <f t="shared" si="4"/>
        <v>82.748137499999999</v>
      </c>
    </row>
    <row r="17" spans="1:12" x14ac:dyDescent="0.2">
      <c r="B17" s="355">
        <v>9</v>
      </c>
      <c r="C17" s="358" t="s">
        <v>1080</v>
      </c>
      <c r="D17" s="2125"/>
      <c r="E17" s="357">
        <v>101.28667500000002</v>
      </c>
      <c r="F17" s="179">
        <f t="shared" si="0"/>
        <v>98.248074750000015</v>
      </c>
      <c r="G17" s="179">
        <f t="shared" si="1"/>
        <v>95.209474500000013</v>
      </c>
      <c r="H17" s="179">
        <f t="shared" si="2"/>
        <v>92.170874250000011</v>
      </c>
      <c r="I17" s="179">
        <f t="shared" si="3"/>
        <v>89.13227400000001</v>
      </c>
      <c r="J17" s="179">
        <f t="shared" si="4"/>
        <v>86.093673750000008</v>
      </c>
    </row>
    <row r="18" spans="1:12" x14ac:dyDescent="0.2">
      <c r="B18" s="355">
        <v>10</v>
      </c>
      <c r="C18" s="358" t="s">
        <v>1202</v>
      </c>
      <c r="D18" s="2125"/>
      <c r="E18" s="357">
        <v>101.85000000000001</v>
      </c>
      <c r="F18" s="179">
        <f t="shared" si="0"/>
        <v>98.794499999999999</v>
      </c>
      <c r="G18" s="179">
        <f t="shared" si="1"/>
        <v>95.739000000000004</v>
      </c>
      <c r="H18" s="179">
        <f t="shared" si="2"/>
        <v>92.683500000000009</v>
      </c>
      <c r="I18" s="179">
        <f t="shared" si="3"/>
        <v>89.628000000000014</v>
      </c>
      <c r="J18" s="179">
        <f t="shared" si="4"/>
        <v>86.572500000000005</v>
      </c>
    </row>
    <row r="19" spans="1:12" x14ac:dyDescent="0.2">
      <c r="B19" s="355">
        <v>11</v>
      </c>
      <c r="C19" s="690" t="s">
        <v>1864</v>
      </c>
      <c r="D19" s="2125"/>
      <c r="E19" s="357">
        <v>102.28445000000001</v>
      </c>
      <c r="F19" s="179">
        <f t="shared" ref="F19" si="10">E19*0.97</f>
        <v>99.215916500000006</v>
      </c>
      <c r="G19" s="179">
        <f t="shared" ref="G19" si="11">E19*0.94</f>
        <v>96.147383000000005</v>
      </c>
      <c r="H19" s="179">
        <f t="shared" ref="H19" si="12">E19*0.91</f>
        <v>93.078849500000004</v>
      </c>
      <c r="I19" s="179">
        <f t="shared" ref="I19" si="13">E19*0.88</f>
        <v>90.010316000000003</v>
      </c>
      <c r="J19" s="179">
        <f t="shared" ref="J19" si="14">E19*0.85</f>
        <v>86.941782500000002</v>
      </c>
    </row>
    <row r="20" spans="1:12" x14ac:dyDescent="0.2">
      <c r="B20" s="355">
        <v>12</v>
      </c>
      <c r="C20" s="690" t="s">
        <v>2087</v>
      </c>
      <c r="D20" s="2125"/>
      <c r="E20" s="357">
        <v>154.76727</v>
      </c>
      <c r="F20" s="179">
        <f t="shared" ref="F20:F21" si="15">E20*0.97</f>
        <v>150.12425189999999</v>
      </c>
      <c r="G20" s="179">
        <f t="shared" ref="G20:G21" si="16">E20*0.94</f>
        <v>145.48123379999998</v>
      </c>
      <c r="H20" s="179">
        <f t="shared" ref="H20:H21" si="17">E20*0.91</f>
        <v>140.83821570000001</v>
      </c>
      <c r="I20" s="179">
        <f t="shared" ref="I20:I21" si="18">E20*0.88</f>
        <v>136.1951976</v>
      </c>
      <c r="J20" s="179">
        <f t="shared" ref="J20:J21" si="19">E20*0.85</f>
        <v>131.55217949999999</v>
      </c>
    </row>
    <row r="21" spans="1:12" s="400" customFormat="1" ht="15.75" customHeight="1" x14ac:dyDescent="0.2">
      <c r="A21" s="691"/>
      <c r="B21" s="355">
        <v>13</v>
      </c>
      <c r="C21" s="690" t="s">
        <v>1937</v>
      </c>
      <c r="D21" s="2142"/>
      <c r="E21" s="357">
        <v>278.58109000000002</v>
      </c>
      <c r="F21" s="179">
        <f t="shared" si="15"/>
        <v>270.22365730000001</v>
      </c>
      <c r="G21" s="179">
        <f t="shared" si="16"/>
        <v>261.86622460000001</v>
      </c>
      <c r="H21" s="179">
        <f t="shared" si="17"/>
        <v>253.50879190000003</v>
      </c>
      <c r="I21" s="179">
        <f t="shared" si="18"/>
        <v>245.15135920000003</v>
      </c>
      <c r="J21" s="179">
        <f t="shared" si="19"/>
        <v>236.7939265</v>
      </c>
      <c r="K21" s="692"/>
      <c r="L21" s="692"/>
    </row>
    <row r="22" spans="1:12" s="400" customFormat="1" ht="15.75" customHeight="1" x14ac:dyDescent="0.2">
      <c r="A22" s="691"/>
      <c r="B22" s="355">
        <v>14</v>
      </c>
      <c r="C22" s="690" t="s">
        <v>2220</v>
      </c>
      <c r="D22" s="2142"/>
      <c r="E22" s="357">
        <v>98.243081999999973</v>
      </c>
      <c r="F22" s="179">
        <f t="shared" ref="F22:F23" si="20">E22*0.97</f>
        <v>95.295789539999973</v>
      </c>
      <c r="G22" s="179">
        <f t="shared" ref="G22:G23" si="21">E22*0.94</f>
        <v>92.348497079999973</v>
      </c>
      <c r="H22" s="179">
        <f t="shared" ref="H22:H23" si="22">E22*0.91</f>
        <v>89.401204619999973</v>
      </c>
      <c r="I22" s="179">
        <f t="shared" ref="I22:I23" si="23">E22*0.88</f>
        <v>86.453912159999973</v>
      </c>
      <c r="J22" s="179">
        <f t="shared" ref="J22:J23" si="24">E22*0.85</f>
        <v>83.506619699999973</v>
      </c>
      <c r="K22" s="692"/>
      <c r="L22" s="692"/>
    </row>
    <row r="23" spans="1:12" s="400" customFormat="1" ht="15.75" customHeight="1" x14ac:dyDescent="0.2">
      <c r="A23" s="691"/>
      <c r="B23" s="355">
        <v>15</v>
      </c>
      <c r="C23" s="690" t="s">
        <v>2221</v>
      </c>
      <c r="D23" s="2126"/>
      <c r="E23" s="357">
        <v>172.18459999999999</v>
      </c>
      <c r="F23" s="179">
        <f t="shared" si="20"/>
        <v>167.01906199999999</v>
      </c>
      <c r="G23" s="179">
        <f t="shared" si="21"/>
        <v>161.85352399999999</v>
      </c>
      <c r="H23" s="179">
        <f t="shared" si="22"/>
        <v>156.687986</v>
      </c>
      <c r="I23" s="179">
        <f t="shared" si="23"/>
        <v>151.522448</v>
      </c>
      <c r="J23" s="179">
        <f t="shared" si="24"/>
        <v>146.35691</v>
      </c>
      <c r="K23" s="692"/>
      <c r="L23" s="692"/>
    </row>
    <row r="24" spans="1:12" x14ac:dyDescent="0.2">
      <c r="B24" s="2151" t="s">
        <v>1437</v>
      </c>
      <c r="C24" s="1891"/>
      <c r="D24" s="396" t="s">
        <v>1436</v>
      </c>
      <c r="E24" s="354" t="s">
        <v>1490</v>
      </c>
      <c r="F24" s="354" t="s">
        <v>1491</v>
      </c>
      <c r="G24" s="354" t="s">
        <v>1492</v>
      </c>
      <c r="H24" s="354" t="s">
        <v>1493</v>
      </c>
      <c r="I24" s="354" t="s">
        <v>1494</v>
      </c>
      <c r="J24" s="354" t="s">
        <v>1495</v>
      </c>
    </row>
    <row r="25" spans="1:12" x14ac:dyDescent="0.2">
      <c r="B25" s="355">
        <v>1</v>
      </c>
      <c r="C25" s="356" t="s">
        <v>495</v>
      </c>
      <c r="D25" s="2154" t="s">
        <v>1083</v>
      </c>
      <c r="E25" s="357">
        <v>221.10101693345919</v>
      </c>
      <c r="F25" s="179">
        <f>E25*0.97</f>
        <v>214.46798642545542</v>
      </c>
      <c r="G25" s="179">
        <f>E25*0.94</f>
        <v>207.83495591745162</v>
      </c>
      <c r="H25" s="179">
        <f>E25*0.91</f>
        <v>201.20192540944788</v>
      </c>
      <c r="I25" s="179">
        <f>E25*0.88</f>
        <v>194.56889490144408</v>
      </c>
      <c r="J25" s="179">
        <f>E25*0.85</f>
        <v>187.93586439344031</v>
      </c>
    </row>
    <row r="26" spans="1:12" x14ac:dyDescent="0.2">
      <c r="B26" s="355">
        <v>2</v>
      </c>
      <c r="C26" s="356" t="s">
        <v>496</v>
      </c>
      <c r="D26" s="2155"/>
      <c r="E26" s="357">
        <v>177.48242611725149</v>
      </c>
      <c r="F26" s="179">
        <f t="shared" ref="F26:F77" si="25">E26*0.97</f>
        <v>172.15795333373396</v>
      </c>
      <c r="G26" s="179">
        <f t="shared" ref="G26:G77" si="26">E26*0.94</f>
        <v>166.83348055021639</v>
      </c>
      <c r="H26" s="179">
        <f t="shared" ref="H26:H77" si="27">E26*0.91</f>
        <v>161.50900776669886</v>
      </c>
      <c r="I26" s="179">
        <f t="shared" ref="I26:I77" si="28">E26*0.88</f>
        <v>156.18453498318132</v>
      </c>
      <c r="J26" s="179">
        <f t="shared" ref="J26:J77" si="29">E26*0.85</f>
        <v>150.86006219966376</v>
      </c>
    </row>
    <row r="27" spans="1:12" x14ac:dyDescent="0.2">
      <c r="B27" s="355">
        <v>3</v>
      </c>
      <c r="C27" s="359" t="s">
        <v>555</v>
      </c>
      <c r="D27" s="2155"/>
      <c r="E27" s="179">
        <v>182.12163324925498</v>
      </c>
      <c r="F27" s="179">
        <f t="shared" si="25"/>
        <v>176.65798425177732</v>
      </c>
      <c r="G27" s="179">
        <f t="shared" si="26"/>
        <v>171.19433525429969</v>
      </c>
      <c r="H27" s="179">
        <f t="shared" si="27"/>
        <v>165.73068625682205</v>
      </c>
      <c r="I27" s="179">
        <f t="shared" si="28"/>
        <v>160.26703725934439</v>
      </c>
      <c r="J27" s="179">
        <f t="shared" si="29"/>
        <v>154.80338826186673</v>
      </c>
    </row>
    <row r="28" spans="1:12" x14ac:dyDescent="0.2">
      <c r="B28" s="355">
        <v>4</v>
      </c>
      <c r="C28" s="359" t="s">
        <v>651</v>
      </c>
      <c r="D28" s="2156"/>
      <c r="E28" s="179">
        <v>180.679058929593</v>
      </c>
      <c r="F28" s="179">
        <f t="shared" si="25"/>
        <v>175.25868716170521</v>
      </c>
      <c r="G28" s="179">
        <f t="shared" si="26"/>
        <v>169.8383153938174</v>
      </c>
      <c r="H28" s="179">
        <f t="shared" si="27"/>
        <v>164.41794362592964</v>
      </c>
      <c r="I28" s="179">
        <f t="shared" si="28"/>
        <v>158.99757185804185</v>
      </c>
      <c r="J28" s="179">
        <f t="shared" si="29"/>
        <v>153.57720009015404</v>
      </c>
    </row>
    <row r="29" spans="1:12" x14ac:dyDescent="0.2">
      <c r="B29" s="355">
        <v>5</v>
      </c>
      <c r="C29" s="359" t="s">
        <v>1081</v>
      </c>
      <c r="D29" s="397" t="s">
        <v>1082</v>
      </c>
      <c r="E29" s="179">
        <v>257.96295000000003</v>
      </c>
      <c r="F29" s="179">
        <f t="shared" si="25"/>
        <v>250.22406150000003</v>
      </c>
      <c r="G29" s="179">
        <f t="shared" si="26"/>
        <v>242.48517300000003</v>
      </c>
      <c r="H29" s="179">
        <f t="shared" si="27"/>
        <v>234.74628450000003</v>
      </c>
      <c r="I29" s="179">
        <f t="shared" si="28"/>
        <v>227.00739600000003</v>
      </c>
      <c r="J29" s="179">
        <f t="shared" si="29"/>
        <v>219.26850750000003</v>
      </c>
    </row>
    <row r="30" spans="1:12" x14ac:dyDescent="0.2">
      <c r="B30" s="355">
        <v>6</v>
      </c>
      <c r="C30" s="356" t="s">
        <v>1168</v>
      </c>
      <c r="D30" s="2154" t="s">
        <v>1084</v>
      </c>
      <c r="E30" s="357">
        <v>175.83772500000003</v>
      </c>
      <c r="F30" s="179">
        <f t="shared" si="25"/>
        <v>170.56259325000002</v>
      </c>
      <c r="G30" s="179">
        <f t="shared" si="26"/>
        <v>165.28746150000003</v>
      </c>
      <c r="H30" s="179">
        <f t="shared" si="27"/>
        <v>160.01232975000005</v>
      </c>
      <c r="I30" s="179">
        <f t="shared" si="28"/>
        <v>154.73719800000003</v>
      </c>
      <c r="J30" s="179">
        <f t="shared" si="29"/>
        <v>149.46206625000002</v>
      </c>
    </row>
    <row r="31" spans="1:12" x14ac:dyDescent="0.2">
      <c r="B31" s="355">
        <v>7</v>
      </c>
      <c r="C31" s="356" t="s">
        <v>2013</v>
      </c>
      <c r="D31" s="2155"/>
      <c r="E31" s="357">
        <v>179.44882907611907</v>
      </c>
      <c r="F31" s="179">
        <f t="shared" si="25"/>
        <v>174.06536420383549</v>
      </c>
      <c r="G31" s="179">
        <f t="shared" si="26"/>
        <v>168.6818993315519</v>
      </c>
      <c r="H31" s="179">
        <f t="shared" si="27"/>
        <v>163.29843445926835</v>
      </c>
      <c r="I31" s="179">
        <f t="shared" si="28"/>
        <v>157.91496958698477</v>
      </c>
      <c r="J31" s="179">
        <f t="shared" si="29"/>
        <v>152.53150471470121</v>
      </c>
    </row>
    <row r="32" spans="1:12" x14ac:dyDescent="0.2">
      <c r="B32" s="355">
        <v>8</v>
      </c>
      <c r="C32" s="356" t="s">
        <v>2014</v>
      </c>
      <c r="D32" s="2155"/>
      <c r="E32" s="360">
        <v>190.39086547563286</v>
      </c>
      <c r="F32" s="179">
        <f t="shared" si="25"/>
        <v>184.67913951136387</v>
      </c>
      <c r="G32" s="179">
        <f t="shared" si="26"/>
        <v>178.96741354709488</v>
      </c>
      <c r="H32" s="179">
        <f t="shared" si="27"/>
        <v>173.25568758282591</v>
      </c>
      <c r="I32" s="179">
        <f t="shared" si="28"/>
        <v>167.54396161855692</v>
      </c>
      <c r="J32" s="179">
        <f t="shared" si="29"/>
        <v>161.83223565428793</v>
      </c>
    </row>
    <row r="33" spans="1:12" x14ac:dyDescent="0.2">
      <c r="B33" s="355">
        <v>9</v>
      </c>
      <c r="C33" s="356" t="s">
        <v>1085</v>
      </c>
      <c r="D33" s="2155"/>
      <c r="E33" s="179">
        <v>177.28200000000004</v>
      </c>
      <c r="F33" s="179">
        <f t="shared" si="25"/>
        <v>171.96354000000002</v>
      </c>
      <c r="G33" s="179">
        <f t="shared" si="26"/>
        <v>166.64508000000004</v>
      </c>
      <c r="H33" s="179">
        <f t="shared" si="27"/>
        <v>161.32662000000005</v>
      </c>
      <c r="I33" s="179">
        <f t="shared" si="28"/>
        <v>156.00816000000003</v>
      </c>
      <c r="J33" s="179">
        <f t="shared" si="29"/>
        <v>150.68970000000002</v>
      </c>
    </row>
    <row r="34" spans="1:12" x14ac:dyDescent="0.2">
      <c r="B34" s="355">
        <v>10</v>
      </c>
      <c r="C34" s="356" t="s">
        <v>499</v>
      </c>
      <c r="D34" s="2156"/>
      <c r="E34" s="360">
        <v>204.93730349194723</v>
      </c>
      <c r="F34" s="179">
        <f t="shared" si="25"/>
        <v>198.78918438718881</v>
      </c>
      <c r="G34" s="179">
        <f t="shared" si="26"/>
        <v>192.64106528243039</v>
      </c>
      <c r="H34" s="179">
        <f t="shared" si="27"/>
        <v>186.492946177672</v>
      </c>
      <c r="I34" s="179">
        <f t="shared" si="28"/>
        <v>180.34482707291357</v>
      </c>
      <c r="J34" s="179">
        <f t="shared" si="29"/>
        <v>174.19670796815515</v>
      </c>
    </row>
    <row r="35" spans="1:12" x14ac:dyDescent="0.2">
      <c r="B35" s="355">
        <v>11</v>
      </c>
      <c r="C35" s="356" t="s">
        <v>2015</v>
      </c>
      <c r="D35" s="397" t="s">
        <v>2016</v>
      </c>
      <c r="E35" s="360">
        <v>242.5</v>
      </c>
      <c r="F35" s="179">
        <f t="shared" ref="F35" si="30">E35*0.97</f>
        <v>235.22499999999999</v>
      </c>
      <c r="G35" s="179">
        <f t="shared" ref="G35" si="31">E35*0.94</f>
        <v>227.95</v>
      </c>
      <c r="H35" s="179">
        <f t="shared" ref="H35" si="32">E35*0.91</f>
        <v>220.67500000000001</v>
      </c>
      <c r="I35" s="179">
        <f t="shared" ref="I35" si="33">E35*0.88</f>
        <v>213.4</v>
      </c>
      <c r="J35" s="179">
        <f t="shared" ref="J35" si="34">E35*0.85</f>
        <v>206.125</v>
      </c>
    </row>
    <row r="36" spans="1:12" x14ac:dyDescent="0.2">
      <c r="B36" s="355">
        <v>12</v>
      </c>
      <c r="C36" s="356" t="s">
        <v>497</v>
      </c>
      <c r="D36" s="2143" t="s">
        <v>1086</v>
      </c>
      <c r="E36" s="357">
        <v>216.1716052791094</v>
      </c>
      <c r="F36" s="179">
        <f t="shared" si="25"/>
        <v>209.68645712073612</v>
      </c>
      <c r="G36" s="179">
        <f t="shared" si="26"/>
        <v>203.20130896236282</v>
      </c>
      <c r="H36" s="179">
        <f t="shared" si="27"/>
        <v>196.71616080398957</v>
      </c>
      <c r="I36" s="179">
        <f t="shared" si="28"/>
        <v>190.23101264561626</v>
      </c>
      <c r="J36" s="179">
        <f t="shared" si="29"/>
        <v>183.74586448724298</v>
      </c>
    </row>
    <row r="37" spans="1:12" x14ac:dyDescent="0.2">
      <c r="B37" s="355">
        <v>13</v>
      </c>
      <c r="C37" s="356" t="s">
        <v>2122</v>
      </c>
      <c r="D37" s="2144"/>
      <c r="E37" s="357">
        <f>E36+50</f>
        <v>266.17160527910937</v>
      </c>
      <c r="F37" s="179">
        <f t="shared" ref="F37" si="35">E37*0.97</f>
        <v>258.18645712073607</v>
      </c>
      <c r="G37" s="179">
        <f t="shared" ref="G37" si="36">E37*0.94</f>
        <v>250.20130896236279</v>
      </c>
      <c r="H37" s="179">
        <f t="shared" ref="H37" si="37">E37*0.91</f>
        <v>242.21616080398954</v>
      </c>
      <c r="I37" s="179">
        <f t="shared" ref="I37" si="38">E37*0.88</f>
        <v>234.23101264561626</v>
      </c>
      <c r="J37" s="179">
        <f t="shared" ref="J37" si="39">E37*0.85</f>
        <v>226.24586448724295</v>
      </c>
    </row>
    <row r="38" spans="1:12" x14ac:dyDescent="0.2">
      <c r="A38" s="691"/>
      <c r="B38" s="355">
        <v>14</v>
      </c>
      <c r="C38" s="356" t="s">
        <v>1869</v>
      </c>
      <c r="D38" s="2144"/>
      <c r="E38" s="357">
        <v>350</v>
      </c>
      <c r="F38" s="179">
        <f t="shared" ref="F38:F39" si="40">E38*0.97</f>
        <v>339.5</v>
      </c>
      <c r="G38" s="179">
        <f t="shared" ref="G38:G39" si="41">E38*0.94</f>
        <v>329</v>
      </c>
      <c r="H38" s="179">
        <f t="shared" ref="H38:H39" si="42">E38*0.91</f>
        <v>318.5</v>
      </c>
      <c r="I38" s="179">
        <f t="shared" ref="I38:I39" si="43">E38*0.88</f>
        <v>308</v>
      </c>
      <c r="J38" s="179">
        <f t="shared" ref="J38:J39" si="44">E38*0.85</f>
        <v>297.5</v>
      </c>
    </row>
    <row r="39" spans="1:12" x14ac:dyDescent="0.2">
      <c r="A39" s="691"/>
      <c r="B39" s="355">
        <v>15</v>
      </c>
      <c r="C39" s="356" t="s">
        <v>2123</v>
      </c>
      <c r="D39" s="2144"/>
      <c r="E39" s="357">
        <f>E38+50</f>
        <v>400</v>
      </c>
      <c r="F39" s="179">
        <f t="shared" si="40"/>
        <v>388</v>
      </c>
      <c r="G39" s="179">
        <f t="shared" si="41"/>
        <v>376</v>
      </c>
      <c r="H39" s="179">
        <f t="shared" si="42"/>
        <v>364</v>
      </c>
      <c r="I39" s="179">
        <f t="shared" si="43"/>
        <v>352</v>
      </c>
      <c r="J39" s="179">
        <f t="shared" si="44"/>
        <v>340</v>
      </c>
    </row>
    <row r="40" spans="1:12" x14ac:dyDescent="0.2">
      <c r="B40" s="355">
        <v>16</v>
      </c>
      <c r="C40" s="356" t="s">
        <v>2121</v>
      </c>
      <c r="D40" s="2144"/>
      <c r="E40" s="360">
        <v>216.1716052791094</v>
      </c>
      <c r="F40" s="179">
        <f t="shared" si="25"/>
        <v>209.68645712073612</v>
      </c>
      <c r="G40" s="179">
        <f t="shared" si="26"/>
        <v>203.20130896236282</v>
      </c>
      <c r="H40" s="179">
        <f t="shared" si="27"/>
        <v>196.71616080398957</v>
      </c>
      <c r="I40" s="179">
        <f t="shared" si="28"/>
        <v>190.23101264561626</v>
      </c>
      <c r="J40" s="179">
        <f t="shared" si="29"/>
        <v>183.74586448724298</v>
      </c>
    </row>
    <row r="41" spans="1:12" x14ac:dyDescent="0.2">
      <c r="B41" s="355">
        <v>17</v>
      </c>
      <c r="C41" s="356" t="s">
        <v>1087</v>
      </c>
      <c r="D41" s="2144"/>
      <c r="E41" s="360">
        <v>161.43907500000003</v>
      </c>
      <c r="F41" s="179">
        <f t="shared" si="25"/>
        <v>156.59590275000002</v>
      </c>
      <c r="G41" s="179">
        <f t="shared" si="26"/>
        <v>151.75273050000001</v>
      </c>
      <c r="H41" s="179">
        <f t="shared" si="27"/>
        <v>146.90955825000003</v>
      </c>
      <c r="I41" s="179">
        <f t="shared" si="28"/>
        <v>142.06638600000002</v>
      </c>
      <c r="J41" s="179">
        <f t="shared" si="29"/>
        <v>137.22321375000001</v>
      </c>
    </row>
    <row r="42" spans="1:12" x14ac:dyDescent="0.2">
      <c r="B42" s="355">
        <v>18</v>
      </c>
      <c r="C42" s="356" t="s">
        <v>1088</v>
      </c>
      <c r="D42" s="2144"/>
      <c r="E42" s="360">
        <v>162.19980000000001</v>
      </c>
      <c r="F42" s="179">
        <f t="shared" si="25"/>
        <v>157.33380600000001</v>
      </c>
      <c r="G42" s="179">
        <f t="shared" si="26"/>
        <v>152.46781200000001</v>
      </c>
      <c r="H42" s="179">
        <f t="shared" si="27"/>
        <v>147.60181800000001</v>
      </c>
      <c r="I42" s="179">
        <f t="shared" si="28"/>
        <v>142.73582400000001</v>
      </c>
      <c r="J42" s="179">
        <f t="shared" si="29"/>
        <v>137.86983000000001</v>
      </c>
    </row>
    <row r="43" spans="1:12" x14ac:dyDescent="0.2">
      <c r="B43" s="355">
        <v>19</v>
      </c>
      <c r="C43" s="356" t="s">
        <v>1089</v>
      </c>
      <c r="D43" s="2144"/>
      <c r="E43" s="360">
        <v>166.13572500000001</v>
      </c>
      <c r="F43" s="179">
        <f t="shared" si="25"/>
        <v>161.15165325000001</v>
      </c>
      <c r="G43" s="179">
        <f t="shared" si="26"/>
        <v>156.16758150000001</v>
      </c>
      <c r="H43" s="179">
        <f t="shared" si="27"/>
        <v>151.18350975000001</v>
      </c>
      <c r="I43" s="179">
        <f t="shared" si="28"/>
        <v>146.19943800000001</v>
      </c>
      <c r="J43" s="179">
        <f t="shared" si="29"/>
        <v>141.21536625000002</v>
      </c>
    </row>
    <row r="44" spans="1:12" x14ac:dyDescent="0.2">
      <c r="B44" s="355">
        <v>20</v>
      </c>
      <c r="C44" s="356" t="s">
        <v>1203</v>
      </c>
      <c r="D44" s="2144"/>
      <c r="E44" s="360">
        <v>169.95300000000003</v>
      </c>
      <c r="F44" s="179">
        <f t="shared" si="25"/>
        <v>164.85441000000003</v>
      </c>
      <c r="G44" s="179">
        <f t="shared" si="26"/>
        <v>159.75582000000003</v>
      </c>
      <c r="H44" s="179">
        <f t="shared" si="27"/>
        <v>154.65723000000003</v>
      </c>
      <c r="I44" s="179">
        <f t="shared" si="28"/>
        <v>149.55864000000003</v>
      </c>
      <c r="J44" s="179">
        <f t="shared" si="29"/>
        <v>144.46005000000002</v>
      </c>
    </row>
    <row r="45" spans="1:12" x14ac:dyDescent="0.2">
      <c r="A45" s="691"/>
      <c r="B45" s="355">
        <v>21</v>
      </c>
      <c r="C45" s="356" t="s">
        <v>1871</v>
      </c>
      <c r="D45" s="2144"/>
      <c r="E45" s="360">
        <v>300</v>
      </c>
      <c r="F45" s="179">
        <f t="shared" si="25"/>
        <v>291</v>
      </c>
      <c r="G45" s="179">
        <f t="shared" si="26"/>
        <v>282</v>
      </c>
      <c r="H45" s="179">
        <f t="shared" si="27"/>
        <v>273</v>
      </c>
      <c r="I45" s="179">
        <f t="shared" si="28"/>
        <v>264</v>
      </c>
      <c r="J45" s="179">
        <f t="shared" si="29"/>
        <v>255</v>
      </c>
    </row>
    <row r="46" spans="1:12" x14ac:dyDescent="0.2">
      <c r="B46" s="355">
        <v>22</v>
      </c>
      <c r="C46" s="356" t="s">
        <v>717</v>
      </c>
      <c r="D46" s="2144"/>
      <c r="E46" s="360">
        <v>169.06837500000003</v>
      </c>
      <c r="F46" s="179">
        <f t="shared" si="25"/>
        <v>163.99632375000002</v>
      </c>
      <c r="G46" s="179">
        <f t="shared" si="26"/>
        <v>158.92427250000003</v>
      </c>
      <c r="H46" s="179">
        <f t="shared" si="27"/>
        <v>153.85222125000004</v>
      </c>
      <c r="I46" s="179">
        <f t="shared" si="28"/>
        <v>148.78017000000003</v>
      </c>
      <c r="J46" s="179">
        <f t="shared" si="29"/>
        <v>143.70811875000001</v>
      </c>
    </row>
    <row r="47" spans="1:12" x14ac:dyDescent="0.2">
      <c r="B47" s="355">
        <v>23</v>
      </c>
      <c r="C47" s="356" t="s">
        <v>1889</v>
      </c>
      <c r="D47" s="2144"/>
      <c r="E47" s="360">
        <v>310</v>
      </c>
      <c r="F47" s="179">
        <f t="shared" si="25"/>
        <v>300.7</v>
      </c>
      <c r="G47" s="179">
        <f t="shared" si="26"/>
        <v>291.39999999999998</v>
      </c>
      <c r="H47" s="179">
        <f t="shared" si="27"/>
        <v>282.10000000000002</v>
      </c>
      <c r="I47" s="179">
        <f t="shared" si="28"/>
        <v>272.8</v>
      </c>
      <c r="J47" s="179">
        <f t="shared" si="29"/>
        <v>263.5</v>
      </c>
    </row>
    <row r="48" spans="1:12" s="399" customFormat="1" ht="15.75" customHeight="1" x14ac:dyDescent="0.2">
      <c r="A48" s="691"/>
      <c r="B48" s="355">
        <v>24</v>
      </c>
      <c r="C48" s="356" t="s">
        <v>1865</v>
      </c>
      <c r="D48" s="2142"/>
      <c r="E48" s="360">
        <v>175.36365000000001</v>
      </c>
      <c r="F48" s="179">
        <f t="shared" ref="F48" si="45">E48*0.97</f>
        <v>170.10274050000001</v>
      </c>
      <c r="G48" s="179">
        <f t="shared" ref="G48" si="46">E48*0.94</f>
        <v>164.84183099999998</v>
      </c>
      <c r="H48" s="179">
        <f t="shared" ref="H48" si="47">E48*0.91</f>
        <v>159.58092150000002</v>
      </c>
      <c r="I48" s="179">
        <f t="shared" ref="I48" si="48">E48*0.88</f>
        <v>154.32001200000002</v>
      </c>
      <c r="J48" s="179">
        <f t="shared" ref="J48" si="49">E48*0.85</f>
        <v>149.05910249999999</v>
      </c>
      <c r="K48" s="692"/>
      <c r="L48" s="692"/>
    </row>
    <row r="49" spans="1:12" s="399" customFormat="1" ht="15.75" customHeight="1" x14ac:dyDescent="0.2">
      <c r="A49" s="691"/>
      <c r="B49" s="355">
        <v>25</v>
      </c>
      <c r="C49" s="356" t="s">
        <v>1870</v>
      </c>
      <c r="D49" s="2142"/>
      <c r="E49" s="360">
        <v>315</v>
      </c>
      <c r="F49" s="179">
        <f t="shared" ref="F49" si="50">E49*0.97</f>
        <v>305.55</v>
      </c>
      <c r="G49" s="179">
        <f t="shared" ref="G49" si="51">E49*0.94</f>
        <v>296.09999999999997</v>
      </c>
      <c r="H49" s="179">
        <f t="shared" ref="H49" si="52">E49*0.91</f>
        <v>286.65000000000003</v>
      </c>
      <c r="I49" s="179">
        <f t="shared" ref="I49" si="53">E49*0.88</f>
        <v>277.2</v>
      </c>
      <c r="J49" s="179">
        <f t="shared" ref="J49" si="54">E49*0.85</f>
        <v>267.75</v>
      </c>
      <c r="K49" s="692"/>
      <c r="L49" s="692"/>
    </row>
    <row r="50" spans="1:12" s="399" customFormat="1" ht="15.75" customHeight="1" x14ac:dyDescent="0.2">
      <c r="A50" s="691"/>
      <c r="B50" s="355">
        <v>26</v>
      </c>
      <c r="C50" s="356" t="s">
        <v>1938</v>
      </c>
      <c r="D50" s="2142"/>
      <c r="E50" s="360">
        <v>216.17160999999999</v>
      </c>
      <c r="F50" s="179">
        <f t="shared" ref="F50:F53" si="55">E50*0.97</f>
        <v>209.6864617</v>
      </c>
      <c r="G50" s="179">
        <f t="shared" ref="G50:G53" si="56">E50*0.94</f>
        <v>203.20131339999998</v>
      </c>
      <c r="H50" s="179">
        <f t="shared" ref="H50:H53" si="57">E50*0.91</f>
        <v>196.71616509999998</v>
      </c>
      <c r="I50" s="179">
        <f t="shared" ref="I50:I53" si="58">E50*0.88</f>
        <v>190.23101679999999</v>
      </c>
      <c r="J50" s="179">
        <f t="shared" ref="J50:J53" si="59">E50*0.85</f>
        <v>183.74586849999997</v>
      </c>
      <c r="K50" s="692"/>
      <c r="L50" s="692"/>
    </row>
    <row r="51" spans="1:12" s="399" customFormat="1" ht="15.75" customHeight="1" x14ac:dyDescent="0.2">
      <c r="A51" s="691"/>
      <c r="B51" s="355">
        <v>27</v>
      </c>
      <c r="C51" s="356" t="s">
        <v>2222</v>
      </c>
      <c r="D51" s="2142"/>
      <c r="E51" s="360">
        <v>166.45033999999998</v>
      </c>
      <c r="F51" s="179">
        <f t="shared" ref="F51" si="60">E51*0.97</f>
        <v>161.45682979999998</v>
      </c>
      <c r="G51" s="179">
        <f t="shared" ref="G51" si="61">E51*0.94</f>
        <v>156.46331959999998</v>
      </c>
      <c r="H51" s="179">
        <f t="shared" ref="H51" si="62">E51*0.91</f>
        <v>151.4698094</v>
      </c>
      <c r="I51" s="179">
        <f t="shared" ref="I51" si="63">E51*0.88</f>
        <v>146.4762992</v>
      </c>
      <c r="J51" s="179">
        <f t="shared" ref="J51" si="64">E51*0.85</f>
        <v>141.48278899999997</v>
      </c>
      <c r="K51" s="692"/>
      <c r="L51" s="692"/>
    </row>
    <row r="52" spans="1:12" s="399" customFormat="1" ht="15.75" customHeight="1" x14ac:dyDescent="0.2">
      <c r="A52" s="691"/>
      <c r="B52" s="355">
        <v>28</v>
      </c>
      <c r="C52" s="356" t="s">
        <v>1939</v>
      </c>
      <c r="D52" s="2142"/>
      <c r="E52" s="360">
        <v>350</v>
      </c>
      <c r="F52" s="179">
        <f t="shared" si="55"/>
        <v>339.5</v>
      </c>
      <c r="G52" s="179">
        <f t="shared" si="56"/>
        <v>329</v>
      </c>
      <c r="H52" s="179">
        <f t="shared" si="57"/>
        <v>318.5</v>
      </c>
      <c r="I52" s="179">
        <f t="shared" si="58"/>
        <v>308</v>
      </c>
      <c r="J52" s="179">
        <f t="shared" si="59"/>
        <v>297.5</v>
      </c>
      <c r="K52" s="692"/>
      <c r="L52" s="692"/>
    </row>
    <row r="53" spans="1:12" s="399" customFormat="1" ht="15.75" customHeight="1" x14ac:dyDescent="0.2">
      <c r="A53" s="691"/>
      <c r="B53" s="355">
        <v>29</v>
      </c>
      <c r="C53" s="356" t="s">
        <v>1990</v>
      </c>
      <c r="D53" s="2142"/>
      <c r="E53" s="360">
        <v>310</v>
      </c>
      <c r="F53" s="179">
        <f t="shared" si="55"/>
        <v>300.7</v>
      </c>
      <c r="G53" s="179">
        <f t="shared" si="56"/>
        <v>291.39999999999998</v>
      </c>
      <c r="H53" s="179">
        <f t="shared" si="57"/>
        <v>282.10000000000002</v>
      </c>
      <c r="I53" s="179">
        <f t="shared" si="58"/>
        <v>272.8</v>
      </c>
      <c r="J53" s="179">
        <f t="shared" si="59"/>
        <v>263.5</v>
      </c>
      <c r="K53" s="692"/>
      <c r="L53" s="692"/>
    </row>
    <row r="54" spans="1:12" s="399" customFormat="1" ht="15.75" customHeight="1" x14ac:dyDescent="0.2">
      <c r="A54" s="691"/>
      <c r="B54" s="355">
        <v>30</v>
      </c>
      <c r="C54" s="356" t="s">
        <v>2223</v>
      </c>
      <c r="D54" s="2126"/>
      <c r="E54" s="360">
        <v>205.98059999999998</v>
      </c>
      <c r="F54" s="179">
        <f t="shared" ref="F54:F55" si="65">E54*0.97</f>
        <v>199.80118199999998</v>
      </c>
      <c r="G54" s="179">
        <f t="shared" ref="G54:G55" si="66">E54*0.94</f>
        <v>193.62176399999998</v>
      </c>
      <c r="H54" s="179">
        <f t="shared" ref="H54:H55" si="67">E54*0.91</f>
        <v>187.44234599999999</v>
      </c>
      <c r="I54" s="179">
        <f t="shared" ref="I54:I55" si="68">E54*0.88</f>
        <v>181.26292799999999</v>
      </c>
      <c r="J54" s="179">
        <f t="shared" ref="J54:J55" si="69">E54*0.85</f>
        <v>175.08350999999999</v>
      </c>
      <c r="K54" s="692"/>
      <c r="L54" s="692"/>
    </row>
    <row r="55" spans="1:12" s="399" customFormat="1" ht="15.75" customHeight="1" x14ac:dyDescent="0.2">
      <c r="A55" s="691"/>
      <c r="B55" s="355">
        <v>31</v>
      </c>
      <c r="C55" s="356" t="s">
        <v>2239</v>
      </c>
      <c r="D55" s="697" t="s">
        <v>590</v>
      </c>
      <c r="E55" s="360">
        <v>216.28</v>
      </c>
      <c r="F55" s="179">
        <f t="shared" si="65"/>
        <v>209.79159999999999</v>
      </c>
      <c r="G55" s="179">
        <f t="shared" si="66"/>
        <v>203.30319999999998</v>
      </c>
      <c r="H55" s="179">
        <f t="shared" si="67"/>
        <v>196.81480000000002</v>
      </c>
      <c r="I55" s="179">
        <f t="shared" si="68"/>
        <v>190.32640000000001</v>
      </c>
      <c r="J55" s="179">
        <f t="shared" si="69"/>
        <v>183.83799999999999</v>
      </c>
      <c r="K55" s="692"/>
      <c r="L55" s="692"/>
    </row>
    <row r="56" spans="1:12" x14ac:dyDescent="0.2">
      <c r="B56" s="355">
        <v>32</v>
      </c>
      <c r="C56" s="356" t="s">
        <v>544</v>
      </c>
      <c r="D56" s="2154" t="s">
        <v>1220</v>
      </c>
      <c r="E56" s="360">
        <v>269.45271150000002</v>
      </c>
      <c r="F56" s="179">
        <f t="shared" si="25"/>
        <v>261.36913015499999</v>
      </c>
      <c r="G56" s="179">
        <f t="shared" si="26"/>
        <v>253.28554880999999</v>
      </c>
      <c r="H56" s="179">
        <f t="shared" si="27"/>
        <v>245.20196746500002</v>
      </c>
      <c r="I56" s="179">
        <f t="shared" si="28"/>
        <v>237.11838612000003</v>
      </c>
      <c r="J56" s="179">
        <f t="shared" si="29"/>
        <v>229.034804775</v>
      </c>
    </row>
    <row r="57" spans="1:12" x14ac:dyDescent="0.2">
      <c r="B57" s="355">
        <v>33</v>
      </c>
      <c r="C57" s="356" t="s">
        <v>1514</v>
      </c>
      <c r="D57" s="2155"/>
      <c r="E57" s="360">
        <v>225.8341155</v>
      </c>
      <c r="F57" s="179">
        <f t="shared" si="25"/>
        <v>219.05909203499999</v>
      </c>
      <c r="G57" s="179">
        <f t="shared" si="26"/>
        <v>212.28406856999999</v>
      </c>
      <c r="H57" s="179">
        <f t="shared" si="27"/>
        <v>205.50904510500001</v>
      </c>
      <c r="I57" s="179">
        <f t="shared" si="28"/>
        <v>198.73402164000001</v>
      </c>
      <c r="J57" s="179">
        <f t="shared" si="29"/>
        <v>191.958998175</v>
      </c>
    </row>
    <row r="58" spans="1:12" x14ac:dyDescent="0.2">
      <c r="B58" s="355">
        <v>34</v>
      </c>
      <c r="C58" s="356" t="s">
        <v>556</v>
      </c>
      <c r="D58" s="2155"/>
      <c r="E58" s="361">
        <v>230.47334100000003</v>
      </c>
      <c r="F58" s="179">
        <f t="shared" si="25"/>
        <v>223.55914077000003</v>
      </c>
      <c r="G58" s="179">
        <f t="shared" si="26"/>
        <v>216.64494054000002</v>
      </c>
      <c r="H58" s="179">
        <f t="shared" si="27"/>
        <v>209.73074031000004</v>
      </c>
      <c r="I58" s="179">
        <f t="shared" si="28"/>
        <v>202.81654008000004</v>
      </c>
      <c r="J58" s="179">
        <f t="shared" si="29"/>
        <v>195.90233985000003</v>
      </c>
    </row>
    <row r="59" spans="1:12" x14ac:dyDescent="0.2">
      <c r="B59" s="355">
        <v>35</v>
      </c>
      <c r="C59" s="356" t="s">
        <v>652</v>
      </c>
      <c r="D59" s="2156"/>
      <c r="E59" s="361">
        <v>229.03076700000003</v>
      </c>
      <c r="F59" s="179">
        <f t="shared" si="25"/>
        <v>222.15984399000001</v>
      </c>
      <c r="G59" s="179">
        <f t="shared" si="26"/>
        <v>215.28892098</v>
      </c>
      <c r="H59" s="179">
        <f t="shared" si="27"/>
        <v>208.41799797000004</v>
      </c>
      <c r="I59" s="179">
        <f t="shared" si="28"/>
        <v>201.54707496000003</v>
      </c>
      <c r="J59" s="179">
        <f t="shared" si="29"/>
        <v>194.67615195000002</v>
      </c>
    </row>
    <row r="60" spans="1:12" ht="25.5" x14ac:dyDescent="0.2">
      <c r="B60" s="355">
        <v>36</v>
      </c>
      <c r="C60" s="356" t="s">
        <v>1090</v>
      </c>
      <c r="D60" s="397" t="s">
        <v>1438</v>
      </c>
      <c r="E60" s="361">
        <v>306.31475700000004</v>
      </c>
      <c r="F60" s="179">
        <f t="shared" si="25"/>
        <v>297.12531429000001</v>
      </c>
      <c r="G60" s="179">
        <f t="shared" si="26"/>
        <v>287.93587158000003</v>
      </c>
      <c r="H60" s="179">
        <f t="shared" si="27"/>
        <v>278.74642887000005</v>
      </c>
      <c r="I60" s="179">
        <f t="shared" si="28"/>
        <v>269.55698616000006</v>
      </c>
      <c r="J60" s="179">
        <f t="shared" si="29"/>
        <v>260.36754345000003</v>
      </c>
    </row>
    <row r="61" spans="1:12" ht="25.5" x14ac:dyDescent="0.2">
      <c r="B61" s="355">
        <v>37</v>
      </c>
      <c r="C61" s="356" t="s">
        <v>1439</v>
      </c>
      <c r="D61" s="790" t="s">
        <v>1440</v>
      </c>
      <c r="E61" s="361">
        <v>314.08999999999997</v>
      </c>
      <c r="F61" s="179">
        <f t="shared" si="25"/>
        <v>304.66729999999995</v>
      </c>
      <c r="G61" s="179">
        <f t="shared" si="26"/>
        <v>295.24459999999993</v>
      </c>
      <c r="H61" s="179">
        <f t="shared" si="27"/>
        <v>285.82189999999997</v>
      </c>
      <c r="I61" s="179">
        <f t="shared" si="28"/>
        <v>276.39920000000001</v>
      </c>
      <c r="J61" s="179">
        <f t="shared" si="29"/>
        <v>266.97649999999999</v>
      </c>
    </row>
    <row r="62" spans="1:12" x14ac:dyDescent="0.2">
      <c r="B62" s="355">
        <v>38</v>
      </c>
      <c r="C62" s="356" t="s">
        <v>1169</v>
      </c>
      <c r="D62" s="2154" t="s">
        <v>1441</v>
      </c>
      <c r="E62" s="357">
        <v>228.47107500000001</v>
      </c>
      <c r="F62" s="179">
        <f t="shared" si="25"/>
        <v>221.61694274999999</v>
      </c>
      <c r="G62" s="179">
        <f t="shared" si="26"/>
        <v>214.7628105</v>
      </c>
      <c r="H62" s="179">
        <f t="shared" si="27"/>
        <v>207.90867825000001</v>
      </c>
      <c r="I62" s="179">
        <f t="shared" si="28"/>
        <v>201.05454600000002</v>
      </c>
      <c r="J62" s="179">
        <f t="shared" si="29"/>
        <v>194.20041375</v>
      </c>
    </row>
    <row r="63" spans="1:12" x14ac:dyDescent="0.2">
      <c r="B63" s="355">
        <v>39</v>
      </c>
      <c r="C63" s="356" t="s">
        <v>1091</v>
      </c>
      <c r="D63" s="2155"/>
      <c r="E63" s="357">
        <v>232.08308560222378</v>
      </c>
      <c r="F63" s="179">
        <f t="shared" si="25"/>
        <v>225.12059303415705</v>
      </c>
      <c r="G63" s="179">
        <f t="shared" si="26"/>
        <v>218.15810046609033</v>
      </c>
      <c r="H63" s="179">
        <f t="shared" si="27"/>
        <v>211.19560789802364</v>
      </c>
      <c r="I63" s="179">
        <f t="shared" si="28"/>
        <v>204.23311532995692</v>
      </c>
      <c r="J63" s="179">
        <f t="shared" si="29"/>
        <v>197.27062276189019</v>
      </c>
    </row>
    <row r="64" spans="1:12" x14ac:dyDescent="0.2">
      <c r="B64" s="355">
        <v>40</v>
      </c>
      <c r="C64" s="356" t="s">
        <v>1092</v>
      </c>
      <c r="D64" s="2155"/>
      <c r="E64" s="360">
        <v>243.0251220017376</v>
      </c>
      <c r="F64" s="179">
        <f t="shared" si="25"/>
        <v>235.73436834168547</v>
      </c>
      <c r="G64" s="179">
        <f t="shared" si="26"/>
        <v>228.44361468163333</v>
      </c>
      <c r="H64" s="179">
        <f t="shared" si="27"/>
        <v>221.15286102158123</v>
      </c>
      <c r="I64" s="179">
        <f t="shared" si="28"/>
        <v>213.8621073615291</v>
      </c>
      <c r="J64" s="179">
        <f t="shared" si="29"/>
        <v>206.57135370147697</v>
      </c>
    </row>
    <row r="65" spans="1:12" x14ac:dyDescent="0.2">
      <c r="B65" s="355">
        <v>41</v>
      </c>
      <c r="C65" s="356" t="s">
        <v>1093</v>
      </c>
      <c r="D65" s="2155"/>
      <c r="E65" s="360">
        <v>229.91535000000002</v>
      </c>
      <c r="F65" s="179">
        <f t="shared" si="25"/>
        <v>223.01788950000002</v>
      </c>
      <c r="G65" s="179">
        <f t="shared" si="26"/>
        <v>216.120429</v>
      </c>
      <c r="H65" s="179">
        <f t="shared" si="27"/>
        <v>209.22296850000004</v>
      </c>
      <c r="I65" s="179">
        <f t="shared" si="28"/>
        <v>202.32550800000001</v>
      </c>
      <c r="J65" s="179">
        <f t="shared" si="29"/>
        <v>195.42804750000002</v>
      </c>
    </row>
    <row r="66" spans="1:12" x14ac:dyDescent="0.2">
      <c r="B66" s="355">
        <v>42</v>
      </c>
      <c r="C66" s="356" t="s">
        <v>501</v>
      </c>
      <c r="D66" s="2156"/>
      <c r="E66" s="360">
        <v>257.57156001805203</v>
      </c>
      <c r="F66" s="179">
        <f t="shared" si="25"/>
        <v>249.84441321751046</v>
      </c>
      <c r="G66" s="179">
        <f t="shared" si="26"/>
        <v>242.1172664169689</v>
      </c>
      <c r="H66" s="179">
        <f t="shared" si="27"/>
        <v>234.39011961642734</v>
      </c>
      <c r="I66" s="179">
        <f t="shared" si="28"/>
        <v>226.66297281588578</v>
      </c>
      <c r="J66" s="179">
        <f t="shared" si="29"/>
        <v>218.93582601534422</v>
      </c>
    </row>
    <row r="67" spans="1:12" x14ac:dyDescent="0.2">
      <c r="B67" s="355">
        <v>43</v>
      </c>
      <c r="C67" s="356" t="s">
        <v>500</v>
      </c>
      <c r="D67" s="2124" t="s">
        <v>1441</v>
      </c>
      <c r="E67" s="360">
        <v>327.14999999999998</v>
      </c>
      <c r="F67" s="179">
        <f t="shared" si="25"/>
        <v>317.33549999999997</v>
      </c>
      <c r="G67" s="179">
        <f t="shared" si="26"/>
        <v>307.52099999999996</v>
      </c>
      <c r="H67" s="179">
        <f t="shared" si="27"/>
        <v>297.70650000000001</v>
      </c>
      <c r="I67" s="179">
        <f t="shared" si="28"/>
        <v>287.892</v>
      </c>
      <c r="J67" s="179">
        <f t="shared" si="29"/>
        <v>278.07749999999999</v>
      </c>
    </row>
    <row r="68" spans="1:12" x14ac:dyDescent="0.2">
      <c r="B68" s="355">
        <v>44</v>
      </c>
      <c r="C68" s="356" t="s">
        <v>2219</v>
      </c>
      <c r="D68" s="2125"/>
      <c r="E68" s="360">
        <f>E67+50</f>
        <v>377.15</v>
      </c>
      <c r="F68" s="179">
        <f t="shared" ref="F68" si="70">E68*0.97</f>
        <v>365.83549999999997</v>
      </c>
      <c r="G68" s="179">
        <f t="shared" ref="G68" si="71">E68*0.94</f>
        <v>354.52099999999996</v>
      </c>
      <c r="H68" s="179">
        <f t="shared" ref="H68" si="72">E68*0.91</f>
        <v>343.20650000000001</v>
      </c>
      <c r="I68" s="179">
        <f t="shared" ref="I68" si="73">E68*0.88</f>
        <v>331.892</v>
      </c>
      <c r="J68" s="179">
        <f t="shared" ref="J68" si="74">E68*0.85</f>
        <v>320.57749999999999</v>
      </c>
    </row>
    <row r="69" spans="1:12" x14ac:dyDescent="0.2">
      <c r="B69" s="355">
        <v>45</v>
      </c>
      <c r="C69" s="356" t="s">
        <v>1094</v>
      </c>
      <c r="D69" s="2125"/>
      <c r="E69" s="360">
        <v>327.14999999999998</v>
      </c>
      <c r="F69" s="179">
        <f t="shared" si="25"/>
        <v>317.33549999999997</v>
      </c>
      <c r="G69" s="179">
        <f t="shared" si="26"/>
        <v>307.52099999999996</v>
      </c>
      <c r="H69" s="179">
        <f t="shared" si="27"/>
        <v>297.70650000000001</v>
      </c>
      <c r="I69" s="179">
        <f t="shared" si="28"/>
        <v>287.892</v>
      </c>
      <c r="J69" s="179">
        <f t="shared" si="29"/>
        <v>278.07749999999999</v>
      </c>
    </row>
    <row r="70" spans="1:12" x14ac:dyDescent="0.2">
      <c r="B70" s="355">
        <v>46</v>
      </c>
      <c r="C70" s="356" t="s">
        <v>1095</v>
      </c>
      <c r="D70" s="2125"/>
      <c r="E70" s="360">
        <v>272.38965000000002</v>
      </c>
      <c r="F70" s="179">
        <f t="shared" si="25"/>
        <v>264.2179605</v>
      </c>
      <c r="G70" s="179">
        <f t="shared" si="26"/>
        <v>256.04627099999999</v>
      </c>
      <c r="H70" s="179">
        <f t="shared" si="27"/>
        <v>247.87458150000003</v>
      </c>
      <c r="I70" s="179">
        <f t="shared" si="28"/>
        <v>239.70289200000002</v>
      </c>
      <c r="J70" s="179">
        <f t="shared" si="29"/>
        <v>231.53120250000001</v>
      </c>
    </row>
    <row r="71" spans="1:12" x14ac:dyDescent="0.2">
      <c r="B71" s="355">
        <v>47</v>
      </c>
      <c r="C71" s="356" t="s">
        <v>1096</v>
      </c>
      <c r="D71" s="2125"/>
      <c r="E71" s="360">
        <v>273.150375</v>
      </c>
      <c r="F71" s="179">
        <f t="shared" si="25"/>
        <v>264.95586374999999</v>
      </c>
      <c r="G71" s="179">
        <f t="shared" si="26"/>
        <v>256.76135249999999</v>
      </c>
      <c r="H71" s="179">
        <f t="shared" si="27"/>
        <v>248.56684125000001</v>
      </c>
      <c r="I71" s="179">
        <f t="shared" si="28"/>
        <v>240.37233000000001</v>
      </c>
      <c r="J71" s="179">
        <f t="shared" si="29"/>
        <v>232.17781875</v>
      </c>
    </row>
    <row r="72" spans="1:12" x14ac:dyDescent="0.2">
      <c r="B72" s="355">
        <v>48</v>
      </c>
      <c r="C72" s="356" t="s">
        <v>1097</v>
      </c>
      <c r="D72" s="2125"/>
      <c r="E72" s="360">
        <v>277.08629999999999</v>
      </c>
      <c r="F72" s="179">
        <f t="shared" si="25"/>
        <v>268.77371099999999</v>
      </c>
      <c r="G72" s="179">
        <f t="shared" si="26"/>
        <v>260.46112199999999</v>
      </c>
      <c r="H72" s="179">
        <f t="shared" si="27"/>
        <v>252.14853300000001</v>
      </c>
      <c r="I72" s="179">
        <f t="shared" si="28"/>
        <v>243.83594399999998</v>
      </c>
      <c r="J72" s="179">
        <f t="shared" si="29"/>
        <v>235.52335499999998</v>
      </c>
    </row>
    <row r="73" spans="1:12" x14ac:dyDescent="0.2">
      <c r="B73" s="355">
        <v>49</v>
      </c>
      <c r="C73" s="356" t="s">
        <v>1204</v>
      </c>
      <c r="D73" s="2125"/>
      <c r="E73" s="360">
        <v>282.09899999999999</v>
      </c>
      <c r="F73" s="179">
        <f t="shared" si="25"/>
        <v>273.63603000000001</v>
      </c>
      <c r="G73" s="179">
        <f t="shared" si="26"/>
        <v>265.17305999999996</v>
      </c>
      <c r="H73" s="179">
        <f t="shared" si="27"/>
        <v>256.71008999999998</v>
      </c>
      <c r="I73" s="179">
        <f t="shared" si="28"/>
        <v>248.24712</v>
      </c>
      <c r="J73" s="179">
        <f t="shared" si="29"/>
        <v>239.78414999999998</v>
      </c>
    </row>
    <row r="74" spans="1:12" s="399" customFormat="1" ht="15.75" customHeight="1" x14ac:dyDescent="0.2">
      <c r="A74" s="691"/>
      <c r="B74" s="355">
        <v>50</v>
      </c>
      <c r="C74" s="356" t="s">
        <v>1866</v>
      </c>
      <c r="D74" s="2126"/>
      <c r="E74" s="360">
        <v>283.5</v>
      </c>
      <c r="F74" s="179">
        <f t="shared" ref="F74" si="75">E74*0.97</f>
        <v>274.995</v>
      </c>
      <c r="G74" s="179">
        <f t="shared" ref="G74" si="76">E74*0.94</f>
        <v>266.49</v>
      </c>
      <c r="H74" s="179">
        <f t="shared" ref="H74" si="77">E74*0.91</f>
        <v>257.98500000000001</v>
      </c>
      <c r="I74" s="179">
        <f t="shared" ref="I74" si="78">E74*0.88</f>
        <v>249.48</v>
      </c>
      <c r="J74" s="179">
        <f t="shared" ref="J74" si="79">E74*0.85</f>
        <v>240.97499999999999</v>
      </c>
      <c r="K74" s="692"/>
      <c r="L74" s="692"/>
    </row>
    <row r="75" spans="1:12" x14ac:dyDescent="0.2">
      <c r="B75" s="355">
        <v>51</v>
      </c>
      <c r="C75" s="356" t="s">
        <v>1098</v>
      </c>
      <c r="D75" s="2143" t="s">
        <v>1099</v>
      </c>
      <c r="E75" s="360">
        <v>239.60464437281402</v>
      </c>
      <c r="F75" s="179">
        <f t="shared" si="25"/>
        <v>232.41650504162959</v>
      </c>
      <c r="G75" s="179">
        <f t="shared" si="26"/>
        <v>225.22836571044516</v>
      </c>
      <c r="H75" s="179">
        <f t="shared" si="27"/>
        <v>218.04022637926076</v>
      </c>
      <c r="I75" s="179">
        <f t="shared" si="28"/>
        <v>210.85208704807633</v>
      </c>
      <c r="J75" s="179">
        <f t="shared" si="29"/>
        <v>203.66394771689193</v>
      </c>
    </row>
    <row r="76" spans="1:12" x14ac:dyDescent="0.2">
      <c r="B76" s="355">
        <v>52</v>
      </c>
      <c r="C76" s="359" t="s">
        <v>1100</v>
      </c>
      <c r="D76" s="2157"/>
      <c r="E76" s="360">
        <v>240.02249933144705</v>
      </c>
      <c r="F76" s="179">
        <f t="shared" si="25"/>
        <v>232.82182435150364</v>
      </c>
      <c r="G76" s="179">
        <f t="shared" si="26"/>
        <v>225.62114937156022</v>
      </c>
      <c r="H76" s="179">
        <f t="shared" si="27"/>
        <v>218.42047439161684</v>
      </c>
      <c r="I76" s="179">
        <f t="shared" si="28"/>
        <v>211.21979941167339</v>
      </c>
      <c r="J76" s="179">
        <f t="shared" si="29"/>
        <v>204.01912443172998</v>
      </c>
    </row>
    <row r="77" spans="1:12" x14ac:dyDescent="0.2">
      <c r="B77" s="355">
        <v>53</v>
      </c>
      <c r="C77" s="356" t="s">
        <v>1854</v>
      </c>
      <c r="D77" s="397" t="s">
        <v>1082</v>
      </c>
      <c r="E77" s="360">
        <v>270</v>
      </c>
      <c r="F77" s="179">
        <f t="shared" si="25"/>
        <v>261.89999999999998</v>
      </c>
      <c r="G77" s="179">
        <f t="shared" si="26"/>
        <v>253.79999999999998</v>
      </c>
      <c r="H77" s="179">
        <f t="shared" si="27"/>
        <v>245.70000000000002</v>
      </c>
      <c r="I77" s="179">
        <f t="shared" si="28"/>
        <v>237.6</v>
      </c>
      <c r="J77" s="179">
        <f t="shared" si="29"/>
        <v>229.5</v>
      </c>
    </row>
    <row r="78" spans="1:12" x14ac:dyDescent="0.2">
      <c r="B78" s="2151" t="s">
        <v>1442</v>
      </c>
      <c r="C78" s="1891"/>
      <c r="D78" s="396" t="s">
        <v>1443</v>
      </c>
      <c r="E78" s="354" t="s">
        <v>1490</v>
      </c>
      <c r="F78" s="354" t="s">
        <v>1491</v>
      </c>
      <c r="G78" s="354" t="s">
        <v>1492</v>
      </c>
      <c r="H78" s="354" t="s">
        <v>1493</v>
      </c>
      <c r="I78" s="354" t="s">
        <v>1494</v>
      </c>
      <c r="J78" s="354" t="s">
        <v>1495</v>
      </c>
    </row>
    <row r="79" spans="1:12" x14ac:dyDescent="0.2">
      <c r="B79" s="355">
        <v>1</v>
      </c>
      <c r="C79" s="356" t="s">
        <v>502</v>
      </c>
      <c r="D79" s="362"/>
      <c r="E79" s="357">
        <v>20.714151564224998</v>
      </c>
      <c r="F79" s="179">
        <f>E79*0.97</f>
        <v>20.092727017298248</v>
      </c>
      <c r="G79" s="179">
        <f>E79*0.94</f>
        <v>19.471302470371498</v>
      </c>
      <c r="H79" s="179">
        <f>E79*0.91</f>
        <v>18.849877923444748</v>
      </c>
      <c r="I79" s="179">
        <f>E79*0.88</f>
        <v>18.228453376517997</v>
      </c>
      <c r="J79" s="179">
        <f>E79*0.85</f>
        <v>17.607028829591247</v>
      </c>
    </row>
    <row r="80" spans="1:12" x14ac:dyDescent="0.2">
      <c r="B80" s="355">
        <v>2</v>
      </c>
      <c r="C80" s="356" t="s">
        <v>503</v>
      </c>
      <c r="D80" s="362"/>
      <c r="E80" s="357">
        <v>27.618980865524996</v>
      </c>
      <c r="F80" s="179">
        <f t="shared" ref="F80:F120" si="80">E80*0.97</f>
        <v>26.790411439559247</v>
      </c>
      <c r="G80" s="179">
        <f t="shared" ref="G80:G103" si="81">E80*0.94</f>
        <v>25.961842013593493</v>
      </c>
      <c r="H80" s="179">
        <f t="shared" ref="H80:H120" si="82">E80*0.91</f>
        <v>25.133272587627747</v>
      </c>
      <c r="I80" s="179">
        <f t="shared" ref="I80:I103" si="83">E80*0.88</f>
        <v>24.304703161661998</v>
      </c>
      <c r="J80" s="179">
        <f t="shared" ref="J80:J103" si="84">E80*0.85</f>
        <v>23.476133735696248</v>
      </c>
    </row>
    <row r="81" spans="1:12" x14ac:dyDescent="0.2">
      <c r="B81" s="355">
        <v>3</v>
      </c>
      <c r="C81" s="356" t="s">
        <v>504</v>
      </c>
      <c r="D81" s="362"/>
      <c r="E81" s="357">
        <v>29.345188190850003</v>
      </c>
      <c r="F81" s="179">
        <f t="shared" si="80"/>
        <v>28.464832545124501</v>
      </c>
      <c r="G81" s="179">
        <f t="shared" si="81"/>
        <v>27.584476899399</v>
      </c>
      <c r="H81" s="179">
        <f t="shared" si="82"/>
        <v>26.704121253673502</v>
      </c>
      <c r="I81" s="179">
        <f t="shared" si="83"/>
        <v>25.823765607948001</v>
      </c>
      <c r="J81" s="179">
        <f t="shared" si="84"/>
        <v>24.943409962222503</v>
      </c>
    </row>
    <row r="82" spans="1:12" x14ac:dyDescent="0.2">
      <c r="B82" s="355">
        <v>4</v>
      </c>
      <c r="C82" s="356" t="s">
        <v>505</v>
      </c>
      <c r="D82" s="362"/>
      <c r="E82" s="357">
        <v>35.213979179925005</v>
      </c>
      <c r="F82" s="179">
        <f t="shared" si="80"/>
        <v>34.157559804527253</v>
      </c>
      <c r="G82" s="179">
        <f t="shared" si="81"/>
        <v>33.101140429129501</v>
      </c>
      <c r="H82" s="179">
        <f t="shared" si="82"/>
        <v>32.044721053731756</v>
      </c>
      <c r="I82" s="179">
        <f t="shared" si="83"/>
        <v>30.988301678334004</v>
      </c>
      <c r="J82" s="179">
        <f t="shared" si="84"/>
        <v>29.931882302936252</v>
      </c>
    </row>
    <row r="83" spans="1:12" x14ac:dyDescent="0.2">
      <c r="B83" s="355">
        <v>5</v>
      </c>
      <c r="C83" s="356" t="s">
        <v>506</v>
      </c>
      <c r="D83" s="362"/>
      <c r="E83" s="357">
        <v>22.079466418274997</v>
      </c>
      <c r="F83" s="179">
        <f t="shared" si="80"/>
        <v>21.417082425726747</v>
      </c>
      <c r="G83" s="179">
        <f t="shared" si="81"/>
        <v>20.754698433178497</v>
      </c>
      <c r="H83" s="179">
        <f t="shared" si="82"/>
        <v>20.092314440630247</v>
      </c>
      <c r="I83" s="179">
        <f t="shared" si="83"/>
        <v>19.429930448081997</v>
      </c>
      <c r="J83" s="179">
        <f t="shared" si="84"/>
        <v>18.767546455533747</v>
      </c>
    </row>
    <row r="84" spans="1:12" x14ac:dyDescent="0.2">
      <c r="B84" s="355">
        <v>6</v>
      </c>
      <c r="C84" s="356" t="s">
        <v>507</v>
      </c>
      <c r="D84" s="362"/>
      <c r="E84" s="357">
        <v>30.678999228675</v>
      </c>
      <c r="F84" s="179">
        <f t="shared" si="80"/>
        <v>29.758629251814749</v>
      </c>
      <c r="G84" s="179">
        <f t="shared" si="81"/>
        <v>28.838259274954499</v>
      </c>
      <c r="H84" s="179">
        <f t="shared" si="82"/>
        <v>27.917889298094252</v>
      </c>
      <c r="I84" s="179">
        <f t="shared" si="83"/>
        <v>26.997519321234002</v>
      </c>
      <c r="J84" s="179">
        <f t="shared" si="84"/>
        <v>26.077149344373748</v>
      </c>
    </row>
    <row r="85" spans="1:12" x14ac:dyDescent="0.2">
      <c r="B85" s="355">
        <v>7</v>
      </c>
      <c r="C85" s="356" t="s">
        <v>508</v>
      </c>
      <c r="D85" s="362"/>
      <c r="E85" s="357">
        <v>40.392713269124997</v>
      </c>
      <c r="F85" s="179">
        <f t="shared" si="80"/>
        <v>39.180931871051243</v>
      </c>
      <c r="G85" s="179">
        <f t="shared" si="81"/>
        <v>37.969150472977496</v>
      </c>
      <c r="H85" s="179">
        <f t="shared" si="82"/>
        <v>36.75736907490375</v>
      </c>
      <c r="I85" s="179">
        <f t="shared" si="83"/>
        <v>35.545587676829996</v>
      </c>
      <c r="J85" s="179">
        <f t="shared" si="84"/>
        <v>34.333806278756249</v>
      </c>
    </row>
    <row r="86" spans="1:12" x14ac:dyDescent="0.2">
      <c r="B86" s="355">
        <v>8</v>
      </c>
      <c r="C86" s="356" t="s">
        <v>509</v>
      </c>
      <c r="D86" s="362"/>
      <c r="E86" s="357">
        <v>46.607037217650003</v>
      </c>
      <c r="F86" s="179">
        <f t="shared" si="80"/>
        <v>45.208826101120501</v>
      </c>
      <c r="G86" s="179">
        <f t="shared" si="81"/>
        <v>43.810614984590998</v>
      </c>
      <c r="H86" s="179">
        <f t="shared" si="82"/>
        <v>42.412403868061503</v>
      </c>
      <c r="I86" s="179">
        <f t="shared" si="83"/>
        <v>41.014192751532001</v>
      </c>
      <c r="J86" s="179">
        <f t="shared" si="84"/>
        <v>39.615981635002498</v>
      </c>
    </row>
    <row r="87" spans="1:12" x14ac:dyDescent="0.2">
      <c r="B87" s="355">
        <v>9</v>
      </c>
      <c r="C87" s="359" t="s">
        <v>1444</v>
      </c>
      <c r="D87" s="363"/>
      <c r="E87" s="357">
        <v>41.428311750000006</v>
      </c>
      <c r="F87" s="179">
        <f t="shared" si="80"/>
        <v>40.185462397500004</v>
      </c>
      <c r="G87" s="179">
        <f t="shared" si="81"/>
        <v>38.942613045000002</v>
      </c>
      <c r="H87" s="179">
        <f t="shared" si="82"/>
        <v>37.699763692500007</v>
      </c>
      <c r="I87" s="179">
        <f t="shared" si="83"/>
        <v>36.456914340000004</v>
      </c>
      <c r="J87" s="179">
        <f t="shared" si="84"/>
        <v>35.214064987500002</v>
      </c>
    </row>
    <row r="88" spans="1:12" x14ac:dyDescent="0.2">
      <c r="B88" s="355">
        <v>10</v>
      </c>
      <c r="C88" s="359" t="s">
        <v>1445</v>
      </c>
      <c r="D88" s="363"/>
      <c r="E88" s="357">
        <v>55.237962150000008</v>
      </c>
      <c r="F88" s="179">
        <f t="shared" si="80"/>
        <v>53.58082328550001</v>
      </c>
      <c r="G88" s="179">
        <f t="shared" si="81"/>
        <v>51.923684421000004</v>
      </c>
      <c r="H88" s="179">
        <f t="shared" si="82"/>
        <v>50.266545556500006</v>
      </c>
      <c r="I88" s="179">
        <f t="shared" si="83"/>
        <v>48.609406692000007</v>
      </c>
      <c r="J88" s="179">
        <f t="shared" si="84"/>
        <v>46.952267827500009</v>
      </c>
    </row>
    <row r="89" spans="1:12" x14ac:dyDescent="0.2">
      <c r="B89" s="355">
        <v>11</v>
      </c>
      <c r="C89" s="359" t="s">
        <v>1170</v>
      </c>
      <c r="D89" s="363"/>
      <c r="E89" s="357">
        <v>45.855179999999997</v>
      </c>
      <c r="F89" s="179">
        <f t="shared" si="80"/>
        <v>44.479524599999998</v>
      </c>
      <c r="G89" s="179">
        <f t="shared" si="81"/>
        <v>43.103869199999998</v>
      </c>
      <c r="H89" s="179">
        <f t="shared" si="82"/>
        <v>41.728213799999999</v>
      </c>
      <c r="I89" s="179">
        <f t="shared" si="83"/>
        <v>40.352558399999999</v>
      </c>
      <c r="J89" s="179">
        <f t="shared" si="84"/>
        <v>38.976903</v>
      </c>
    </row>
    <row r="90" spans="1:12" s="399" customFormat="1" ht="15.75" customHeight="1" x14ac:dyDescent="0.2">
      <c r="A90" s="691"/>
      <c r="B90" s="355">
        <v>12</v>
      </c>
      <c r="C90" s="359" t="s">
        <v>1867</v>
      </c>
      <c r="D90" s="363"/>
      <c r="E90" s="357">
        <v>52.794179999999997</v>
      </c>
      <c r="F90" s="179">
        <f t="shared" si="80"/>
        <v>51.210354599999995</v>
      </c>
      <c r="G90" s="179">
        <f t="shared" si="81"/>
        <v>49.626529199999993</v>
      </c>
      <c r="H90" s="179">
        <f t="shared" si="82"/>
        <v>48.042703799999998</v>
      </c>
      <c r="I90" s="179">
        <f t="shared" si="83"/>
        <v>46.458878399999996</v>
      </c>
      <c r="J90" s="179">
        <f t="shared" si="84"/>
        <v>44.875052999999994</v>
      </c>
      <c r="K90" s="692"/>
      <c r="L90" s="692"/>
    </row>
    <row r="91" spans="1:12" x14ac:dyDescent="0.2">
      <c r="B91" s="355">
        <v>13</v>
      </c>
      <c r="C91" s="359" t="s">
        <v>1101</v>
      </c>
      <c r="D91" s="363" t="s">
        <v>1102</v>
      </c>
      <c r="E91" s="357">
        <v>29.370600000000003</v>
      </c>
      <c r="F91" s="179">
        <f t="shared" si="80"/>
        <v>28.489482000000002</v>
      </c>
      <c r="G91" s="179">
        <f t="shared" si="81"/>
        <v>27.608364000000002</v>
      </c>
      <c r="H91" s="179">
        <f t="shared" si="82"/>
        <v>26.727246000000004</v>
      </c>
      <c r="I91" s="179">
        <f t="shared" si="83"/>
        <v>25.846128000000004</v>
      </c>
      <c r="J91" s="179">
        <f t="shared" si="84"/>
        <v>24.965010000000003</v>
      </c>
    </row>
    <row r="92" spans="1:12" x14ac:dyDescent="0.2">
      <c r="B92" s="355">
        <v>14</v>
      </c>
      <c r="C92" s="359" t="s">
        <v>1855</v>
      </c>
      <c r="D92" s="363" t="s">
        <v>1856</v>
      </c>
      <c r="E92" s="357">
        <v>37.19</v>
      </c>
      <c r="F92" s="179">
        <f t="shared" si="80"/>
        <v>36.074299999999994</v>
      </c>
      <c r="G92" s="179">
        <f t="shared" si="81"/>
        <v>34.958599999999997</v>
      </c>
      <c r="H92" s="179">
        <f t="shared" si="82"/>
        <v>33.8429</v>
      </c>
      <c r="I92" s="179">
        <f t="shared" si="83"/>
        <v>32.727199999999996</v>
      </c>
      <c r="J92" s="179">
        <f t="shared" si="84"/>
        <v>31.611499999999996</v>
      </c>
    </row>
    <row r="93" spans="1:12" x14ac:dyDescent="0.2">
      <c r="B93" s="355">
        <v>15</v>
      </c>
      <c r="C93" s="356" t="s">
        <v>510</v>
      </c>
      <c r="D93" s="362"/>
      <c r="E93" s="357">
        <v>38.980310860575003</v>
      </c>
      <c r="F93" s="179">
        <f t="shared" si="80"/>
        <v>37.810901534757754</v>
      </c>
      <c r="G93" s="179">
        <f t="shared" si="81"/>
        <v>36.641492208940498</v>
      </c>
      <c r="H93" s="179">
        <f t="shared" si="82"/>
        <v>35.472082883123257</v>
      </c>
      <c r="I93" s="179">
        <f t="shared" si="83"/>
        <v>34.302673557306001</v>
      </c>
      <c r="J93" s="179">
        <f t="shared" si="84"/>
        <v>33.133264231488752</v>
      </c>
    </row>
    <row r="94" spans="1:12" x14ac:dyDescent="0.2">
      <c r="B94" s="355">
        <v>16</v>
      </c>
      <c r="C94" s="353" t="s">
        <v>1446</v>
      </c>
      <c r="D94" s="353"/>
      <c r="E94" s="357">
        <v>40.704300000000011</v>
      </c>
      <c r="F94" s="179">
        <f t="shared" si="80"/>
        <v>39.483171000000006</v>
      </c>
      <c r="G94" s="179">
        <f t="shared" si="81"/>
        <v>38.262042000000008</v>
      </c>
      <c r="H94" s="179">
        <f t="shared" si="82"/>
        <v>37.04091300000001</v>
      </c>
      <c r="I94" s="179">
        <f t="shared" si="83"/>
        <v>35.819784000000013</v>
      </c>
      <c r="J94" s="179">
        <f t="shared" si="84"/>
        <v>34.598655000000008</v>
      </c>
    </row>
    <row r="95" spans="1:12" x14ac:dyDescent="0.2">
      <c r="B95" s="355">
        <v>17</v>
      </c>
      <c r="C95" s="356" t="s">
        <v>1175</v>
      </c>
      <c r="D95" s="363"/>
      <c r="E95" s="357">
        <v>44.618175000000001</v>
      </c>
      <c r="F95" s="179">
        <f t="shared" si="80"/>
        <v>43.279629749999998</v>
      </c>
      <c r="G95" s="179">
        <f t="shared" si="81"/>
        <v>41.941084499999995</v>
      </c>
      <c r="H95" s="179">
        <f t="shared" si="82"/>
        <v>40.60253925</v>
      </c>
      <c r="I95" s="179">
        <f t="shared" si="83"/>
        <v>39.263994000000004</v>
      </c>
      <c r="J95" s="179">
        <f t="shared" si="84"/>
        <v>37.925448750000001</v>
      </c>
    </row>
    <row r="96" spans="1:12" x14ac:dyDescent="0.2">
      <c r="B96" s="355">
        <v>18</v>
      </c>
      <c r="C96" s="356" t="s">
        <v>2241</v>
      </c>
      <c r="D96" s="363"/>
      <c r="E96" s="357">
        <v>51.32</v>
      </c>
      <c r="F96" s="179">
        <f t="shared" si="80"/>
        <v>49.7804</v>
      </c>
      <c r="G96" s="179">
        <f t="shared" si="81"/>
        <v>48.2408</v>
      </c>
      <c r="H96" s="179">
        <f t="shared" si="82"/>
        <v>46.7012</v>
      </c>
      <c r="I96" s="179">
        <f t="shared" si="83"/>
        <v>45.1616</v>
      </c>
      <c r="J96" s="179">
        <f t="shared" si="84"/>
        <v>43.622</v>
      </c>
    </row>
    <row r="97" spans="2:10" x14ac:dyDescent="0.2">
      <c r="B97" s="355">
        <v>19</v>
      </c>
      <c r="C97" s="359" t="s">
        <v>1103</v>
      </c>
      <c r="D97" s="363"/>
      <c r="E97" s="357">
        <v>44.318019375000006</v>
      </c>
      <c r="F97" s="179">
        <f t="shared" si="80"/>
        <v>42.988478793750005</v>
      </c>
      <c r="G97" s="179">
        <f t="shared" si="81"/>
        <v>41.658938212500004</v>
      </c>
      <c r="H97" s="179">
        <f t="shared" si="82"/>
        <v>40.329397631250004</v>
      </c>
      <c r="I97" s="179">
        <f t="shared" si="83"/>
        <v>38.999857050000003</v>
      </c>
      <c r="J97" s="179">
        <f t="shared" si="84"/>
        <v>37.670316468750002</v>
      </c>
    </row>
    <row r="98" spans="2:10" x14ac:dyDescent="0.2">
      <c r="B98" s="355">
        <v>20</v>
      </c>
      <c r="C98" s="359" t="s">
        <v>1171</v>
      </c>
      <c r="D98" s="353" t="s">
        <v>1172</v>
      </c>
      <c r="E98" s="357">
        <v>45.400950000000009</v>
      </c>
      <c r="F98" s="179">
        <f t="shared" si="80"/>
        <v>44.038921500000008</v>
      </c>
      <c r="G98" s="179">
        <f t="shared" si="81"/>
        <v>42.676893000000007</v>
      </c>
      <c r="H98" s="179">
        <f t="shared" si="82"/>
        <v>41.314864500000006</v>
      </c>
      <c r="I98" s="179">
        <f t="shared" si="83"/>
        <v>39.952836000000005</v>
      </c>
      <c r="J98" s="179">
        <f t="shared" si="84"/>
        <v>38.590807500000004</v>
      </c>
    </row>
    <row r="99" spans="2:10" x14ac:dyDescent="0.2">
      <c r="B99" s="355">
        <v>21</v>
      </c>
      <c r="C99" s="359" t="s">
        <v>2150</v>
      </c>
      <c r="D99" s="353"/>
      <c r="E99" s="357">
        <v>25.78</v>
      </c>
      <c r="F99" s="179">
        <f t="shared" si="80"/>
        <v>25.006599999999999</v>
      </c>
      <c r="G99" s="179">
        <f t="shared" si="81"/>
        <v>24.2332</v>
      </c>
      <c r="H99" s="179">
        <f t="shared" si="82"/>
        <v>23.459800000000001</v>
      </c>
      <c r="I99" s="179">
        <f t="shared" si="83"/>
        <v>22.686400000000003</v>
      </c>
      <c r="J99" s="179">
        <f t="shared" si="84"/>
        <v>21.913</v>
      </c>
    </row>
    <row r="100" spans="2:10" x14ac:dyDescent="0.2">
      <c r="B100" s="1077">
        <v>22</v>
      </c>
      <c r="C100" s="1078" t="s">
        <v>2315</v>
      </c>
      <c r="D100" s="1079"/>
      <c r="E100" s="935">
        <v>76.680000000000007</v>
      </c>
      <c r="F100" s="936">
        <f t="shared" si="80"/>
        <v>74.379600000000011</v>
      </c>
      <c r="G100" s="936">
        <f t="shared" si="81"/>
        <v>72.0792</v>
      </c>
      <c r="H100" s="936">
        <f t="shared" si="82"/>
        <v>69.778800000000004</v>
      </c>
      <c r="I100" s="936">
        <f t="shared" si="83"/>
        <v>67.478400000000008</v>
      </c>
      <c r="J100" s="936">
        <f t="shared" si="84"/>
        <v>65.177999999999997</v>
      </c>
    </row>
    <row r="101" spans="2:10" x14ac:dyDescent="0.2">
      <c r="B101" s="355">
        <v>23</v>
      </c>
      <c r="C101" s="356" t="s">
        <v>511</v>
      </c>
      <c r="D101" s="362"/>
      <c r="E101" s="357">
        <v>27.840852937799998</v>
      </c>
      <c r="F101" s="179">
        <f t="shared" si="80"/>
        <v>27.005627349665996</v>
      </c>
      <c r="G101" s="179">
        <f t="shared" si="81"/>
        <v>26.170401761531995</v>
      </c>
      <c r="H101" s="179">
        <f t="shared" si="82"/>
        <v>25.335176173397997</v>
      </c>
      <c r="I101" s="179">
        <f t="shared" si="83"/>
        <v>24.499950585263999</v>
      </c>
      <c r="J101" s="179">
        <f t="shared" si="84"/>
        <v>23.664724997129998</v>
      </c>
    </row>
    <row r="102" spans="2:10" x14ac:dyDescent="0.2">
      <c r="B102" s="355">
        <v>24</v>
      </c>
      <c r="C102" s="356" t="s">
        <v>1991</v>
      </c>
      <c r="D102" s="353" t="s">
        <v>1992</v>
      </c>
      <c r="E102" s="357">
        <v>23.483250000000002</v>
      </c>
      <c r="F102" s="179">
        <f t="shared" si="80"/>
        <v>22.7787525</v>
      </c>
      <c r="G102" s="179">
        <f t="shared" si="81"/>
        <v>22.074255000000001</v>
      </c>
      <c r="H102" s="179">
        <f t="shared" si="82"/>
        <v>21.369757500000002</v>
      </c>
      <c r="I102" s="179">
        <f t="shared" si="83"/>
        <v>20.66526</v>
      </c>
      <c r="J102" s="179">
        <f t="shared" si="84"/>
        <v>19.960762500000001</v>
      </c>
    </row>
    <row r="103" spans="2:10" x14ac:dyDescent="0.2">
      <c r="B103" s="355">
        <v>25</v>
      </c>
      <c r="C103" s="364" t="s">
        <v>1104</v>
      </c>
      <c r="D103" s="365"/>
      <c r="E103" s="357">
        <v>187.42500000000001</v>
      </c>
      <c r="F103" s="179">
        <f t="shared" si="80"/>
        <v>181.80225000000002</v>
      </c>
      <c r="G103" s="179">
        <f t="shared" si="81"/>
        <v>176.17949999999999</v>
      </c>
      <c r="H103" s="179">
        <f t="shared" si="82"/>
        <v>170.55675000000002</v>
      </c>
      <c r="I103" s="179">
        <f t="shared" si="83"/>
        <v>164.934</v>
      </c>
      <c r="J103" s="179">
        <f t="shared" si="84"/>
        <v>159.31125</v>
      </c>
    </row>
    <row r="104" spans="2:10" x14ac:dyDescent="0.2">
      <c r="B104" s="355">
        <v>26</v>
      </c>
      <c r="C104" s="356" t="s">
        <v>1989</v>
      </c>
      <c r="D104" s="362"/>
      <c r="E104" s="357">
        <v>11.867599999999999</v>
      </c>
      <c r="F104" s="179">
        <f>E104*0.97</f>
        <v>11.511571999999999</v>
      </c>
      <c r="G104" s="179">
        <f>E104*0.94</f>
        <v>11.155543999999999</v>
      </c>
      <c r="H104" s="179">
        <f>E104*0.91</f>
        <v>10.799516000000001</v>
      </c>
      <c r="I104" s="179">
        <f>E104*0.88</f>
        <v>10.443488</v>
      </c>
      <c r="J104" s="179">
        <f>E104*0.85</f>
        <v>10.08746</v>
      </c>
    </row>
    <row r="105" spans="2:10" x14ac:dyDescent="0.2">
      <c r="B105" s="2151" t="s">
        <v>1447</v>
      </c>
      <c r="C105" s="1891"/>
      <c r="D105" s="396" t="s">
        <v>1443</v>
      </c>
      <c r="E105" s="354" t="s">
        <v>1490</v>
      </c>
      <c r="F105" s="354" t="s">
        <v>1491</v>
      </c>
      <c r="G105" s="354" t="s">
        <v>1492</v>
      </c>
      <c r="H105" s="354" t="s">
        <v>1493</v>
      </c>
      <c r="I105" s="354" t="s">
        <v>1494</v>
      </c>
      <c r="J105" s="354" t="s">
        <v>1495</v>
      </c>
    </row>
    <row r="106" spans="2:10" x14ac:dyDescent="0.2">
      <c r="B106" s="355">
        <v>1</v>
      </c>
      <c r="C106" s="356" t="s">
        <v>2242</v>
      </c>
      <c r="D106" s="362" t="s">
        <v>513</v>
      </c>
      <c r="E106" s="357">
        <v>9.17</v>
      </c>
      <c r="F106" s="179">
        <f t="shared" si="80"/>
        <v>8.8948999999999998</v>
      </c>
      <c r="G106" s="179">
        <f t="shared" ref="G106:G116" si="85">E106*0.94</f>
        <v>8.6197999999999997</v>
      </c>
      <c r="H106" s="179">
        <f t="shared" si="82"/>
        <v>8.3446999999999996</v>
      </c>
      <c r="I106" s="179">
        <f t="shared" ref="I106:I116" si="86">E106*0.88</f>
        <v>8.0695999999999994</v>
      </c>
      <c r="J106" s="179">
        <f t="shared" ref="J106:J116" si="87">E106*0.85</f>
        <v>7.7944999999999993</v>
      </c>
    </row>
    <row r="107" spans="2:10" x14ac:dyDescent="0.2">
      <c r="B107" s="355">
        <v>2</v>
      </c>
      <c r="C107" s="356" t="s">
        <v>2243</v>
      </c>
      <c r="D107" s="362" t="s">
        <v>513</v>
      </c>
      <c r="E107" s="357">
        <v>12.2</v>
      </c>
      <c r="F107" s="179">
        <f t="shared" ref="F107:F108" si="88">E107*0.97</f>
        <v>11.834</v>
      </c>
      <c r="G107" s="179">
        <f t="shared" ref="G107:G108" si="89">E107*0.94</f>
        <v>11.467999999999998</v>
      </c>
      <c r="H107" s="179">
        <f t="shared" ref="H107:H108" si="90">E107*0.91</f>
        <v>11.102</v>
      </c>
      <c r="I107" s="179">
        <f t="shared" ref="I107:I108" si="91">E107*0.88</f>
        <v>10.735999999999999</v>
      </c>
      <c r="J107" s="179">
        <f t="shared" ref="J107:J108" si="92">E107*0.85</f>
        <v>10.37</v>
      </c>
    </row>
    <row r="108" spans="2:10" x14ac:dyDescent="0.2">
      <c r="B108" s="355">
        <v>3</v>
      </c>
      <c r="C108" s="356" t="s">
        <v>512</v>
      </c>
      <c r="D108" s="362" t="s">
        <v>513</v>
      </c>
      <c r="E108" s="357">
        <v>52.843908103624997</v>
      </c>
      <c r="F108" s="179">
        <f t="shared" si="88"/>
        <v>51.258590860516243</v>
      </c>
      <c r="G108" s="179">
        <f t="shared" si="89"/>
        <v>49.673273617407496</v>
      </c>
      <c r="H108" s="179">
        <f t="shared" si="90"/>
        <v>48.087956374298749</v>
      </c>
      <c r="I108" s="179">
        <f t="shared" si="91"/>
        <v>46.502639131190001</v>
      </c>
      <c r="J108" s="179">
        <f t="shared" si="92"/>
        <v>44.917321888081247</v>
      </c>
    </row>
    <row r="109" spans="2:10" x14ac:dyDescent="0.2">
      <c r="B109" s="355">
        <v>4</v>
      </c>
      <c r="C109" s="356" t="s">
        <v>514</v>
      </c>
      <c r="D109" s="362" t="s">
        <v>513</v>
      </c>
      <c r="E109" s="357">
        <v>8.8976418756749993</v>
      </c>
      <c r="F109" s="179">
        <f t="shared" si="80"/>
        <v>8.6307126194047488</v>
      </c>
      <c r="G109" s="179">
        <f t="shared" si="85"/>
        <v>8.3637833631344982</v>
      </c>
      <c r="H109" s="179">
        <f t="shared" si="82"/>
        <v>8.0968541068642494</v>
      </c>
      <c r="I109" s="179">
        <f t="shared" si="86"/>
        <v>7.8299248505939998</v>
      </c>
      <c r="J109" s="179">
        <f t="shared" si="87"/>
        <v>7.5629955943237492</v>
      </c>
    </row>
    <row r="110" spans="2:10" x14ac:dyDescent="0.2">
      <c r="B110" s="355">
        <v>5</v>
      </c>
      <c r="C110" s="356" t="s">
        <v>515</v>
      </c>
      <c r="D110" s="362" t="s">
        <v>513</v>
      </c>
      <c r="E110" s="357">
        <v>8.8976418756749993</v>
      </c>
      <c r="F110" s="179">
        <f t="shared" si="80"/>
        <v>8.6307126194047488</v>
      </c>
      <c r="G110" s="179">
        <f t="shared" si="85"/>
        <v>8.3637833631344982</v>
      </c>
      <c r="H110" s="179">
        <f t="shared" si="82"/>
        <v>8.0968541068642494</v>
      </c>
      <c r="I110" s="179">
        <f t="shared" si="86"/>
        <v>7.8299248505939998</v>
      </c>
      <c r="J110" s="179">
        <f t="shared" si="87"/>
        <v>7.5629955943237492</v>
      </c>
    </row>
    <row r="111" spans="2:10" x14ac:dyDescent="0.2">
      <c r="B111" s="355">
        <v>6</v>
      </c>
      <c r="C111" s="356" t="s">
        <v>516</v>
      </c>
      <c r="D111" s="362" t="s">
        <v>517</v>
      </c>
      <c r="E111" s="357">
        <v>8.8976418756749993</v>
      </c>
      <c r="F111" s="179">
        <f t="shared" si="80"/>
        <v>8.6307126194047488</v>
      </c>
      <c r="G111" s="179">
        <f t="shared" si="85"/>
        <v>8.3637833631344982</v>
      </c>
      <c r="H111" s="179">
        <f t="shared" si="82"/>
        <v>8.0968541068642494</v>
      </c>
      <c r="I111" s="179">
        <f t="shared" si="86"/>
        <v>7.8299248505939998</v>
      </c>
      <c r="J111" s="179">
        <f t="shared" si="87"/>
        <v>7.5629955943237492</v>
      </c>
    </row>
    <row r="112" spans="2:10" x14ac:dyDescent="0.2">
      <c r="B112" s="355">
        <v>7</v>
      </c>
      <c r="C112" s="356" t="s">
        <v>518</v>
      </c>
      <c r="D112" s="362" t="s">
        <v>519</v>
      </c>
      <c r="E112" s="357">
        <v>59.317986215250002</v>
      </c>
      <c r="F112" s="179">
        <f t="shared" si="80"/>
        <v>57.538446628792499</v>
      </c>
      <c r="G112" s="179">
        <f t="shared" si="85"/>
        <v>55.758907042334997</v>
      </c>
      <c r="H112" s="179">
        <f t="shared" si="82"/>
        <v>53.979367455877501</v>
      </c>
      <c r="I112" s="179">
        <f t="shared" si="86"/>
        <v>52.199827869420005</v>
      </c>
      <c r="J112" s="179">
        <f t="shared" si="87"/>
        <v>50.420288282962503</v>
      </c>
    </row>
    <row r="113" spans="1:12" x14ac:dyDescent="0.2">
      <c r="B113" s="355">
        <v>8</v>
      </c>
      <c r="C113" s="356" t="s">
        <v>520</v>
      </c>
      <c r="D113" s="362"/>
      <c r="E113" s="357">
        <v>27.477718202025002</v>
      </c>
      <c r="F113" s="179">
        <f t="shared" si="80"/>
        <v>26.653386655964251</v>
      </c>
      <c r="G113" s="179">
        <f t="shared" si="85"/>
        <v>25.8290551099035</v>
      </c>
      <c r="H113" s="179">
        <f t="shared" si="82"/>
        <v>25.004723563842752</v>
      </c>
      <c r="I113" s="179">
        <f t="shared" si="86"/>
        <v>24.180392017782001</v>
      </c>
      <c r="J113" s="179">
        <f t="shared" si="87"/>
        <v>23.35606047172125</v>
      </c>
    </row>
    <row r="114" spans="1:12" x14ac:dyDescent="0.2">
      <c r="B114" s="355">
        <v>9</v>
      </c>
      <c r="C114" s="356" t="s">
        <v>521</v>
      </c>
      <c r="D114" s="362"/>
      <c r="E114" s="357">
        <v>35.559400026150009</v>
      </c>
      <c r="F114" s="179">
        <f t="shared" si="80"/>
        <v>34.492618025365509</v>
      </c>
      <c r="G114" s="179">
        <f t="shared" si="85"/>
        <v>33.42583602458101</v>
      </c>
      <c r="H114" s="179">
        <f t="shared" si="82"/>
        <v>32.35905402379651</v>
      </c>
      <c r="I114" s="179">
        <f t="shared" si="86"/>
        <v>31.292272023012007</v>
      </c>
      <c r="J114" s="179">
        <f t="shared" si="87"/>
        <v>30.225490022227508</v>
      </c>
    </row>
    <row r="115" spans="1:12" x14ac:dyDescent="0.2">
      <c r="B115" s="355">
        <v>10</v>
      </c>
      <c r="C115" s="367" t="s">
        <v>1105</v>
      </c>
      <c r="D115" s="363"/>
      <c r="E115" s="357">
        <v>78.71850000000002</v>
      </c>
      <c r="F115" s="179">
        <f t="shared" si="80"/>
        <v>76.356945000000024</v>
      </c>
      <c r="G115" s="179">
        <f t="shared" si="85"/>
        <v>73.995390000000015</v>
      </c>
      <c r="H115" s="179">
        <f t="shared" si="82"/>
        <v>71.633835000000019</v>
      </c>
      <c r="I115" s="179">
        <f t="shared" si="86"/>
        <v>69.272280000000023</v>
      </c>
      <c r="J115" s="179">
        <f t="shared" si="87"/>
        <v>66.910725000000014</v>
      </c>
    </row>
    <row r="116" spans="1:12" s="399" customFormat="1" x14ac:dyDescent="0.2">
      <c r="A116" s="691" t="s">
        <v>403</v>
      </c>
      <c r="B116" s="355">
        <v>11</v>
      </c>
      <c r="C116" s="364" t="s">
        <v>1868</v>
      </c>
      <c r="D116" s="365"/>
      <c r="E116" s="357">
        <v>76.014300000000006</v>
      </c>
      <c r="F116" s="179">
        <f t="shared" si="80"/>
        <v>73.733871000000008</v>
      </c>
      <c r="G116" s="179">
        <f t="shared" si="85"/>
        <v>71.453441999999995</v>
      </c>
      <c r="H116" s="179">
        <f t="shared" si="82"/>
        <v>69.173013000000012</v>
      </c>
      <c r="I116" s="179">
        <f t="shared" si="86"/>
        <v>66.892583999999999</v>
      </c>
      <c r="J116" s="179">
        <f t="shared" si="87"/>
        <v>64.612155000000001</v>
      </c>
      <c r="K116" s="692"/>
      <c r="L116" s="692"/>
    </row>
    <row r="117" spans="1:12" x14ac:dyDescent="0.2">
      <c r="B117" s="2151" t="s">
        <v>1448</v>
      </c>
      <c r="C117" s="1891"/>
      <c r="D117" s="396" t="s">
        <v>1443</v>
      </c>
      <c r="E117" s="354" t="s">
        <v>1490</v>
      </c>
      <c r="F117" s="354" t="s">
        <v>1491</v>
      </c>
      <c r="G117" s="354" t="s">
        <v>1492</v>
      </c>
      <c r="H117" s="354" t="s">
        <v>1493</v>
      </c>
      <c r="I117" s="354" t="s">
        <v>1494</v>
      </c>
      <c r="J117" s="354" t="s">
        <v>1495</v>
      </c>
    </row>
    <row r="118" spans="1:12" ht="25.5" x14ac:dyDescent="0.2">
      <c r="B118" s="355">
        <v>1</v>
      </c>
      <c r="C118" s="356" t="s">
        <v>522</v>
      </c>
      <c r="D118" s="362" t="s">
        <v>1449</v>
      </c>
      <c r="E118" s="357">
        <v>15.121719674775001</v>
      </c>
      <c r="F118" s="179">
        <f t="shared" si="80"/>
        <v>14.66806808453175</v>
      </c>
      <c r="G118" s="179">
        <f t="shared" ref="G118:G120" si="93">E118*0.94</f>
        <v>14.2144164942885</v>
      </c>
      <c r="H118" s="179">
        <f t="shared" si="82"/>
        <v>13.760764904045251</v>
      </c>
      <c r="I118" s="179">
        <f t="shared" ref="I118:I120" si="94">E118*0.88</f>
        <v>13.307113313802001</v>
      </c>
      <c r="J118" s="179">
        <f t="shared" ref="J118:J120" si="95">E118*0.85</f>
        <v>12.85346172355875</v>
      </c>
    </row>
    <row r="119" spans="1:12" x14ac:dyDescent="0.2">
      <c r="B119" s="366">
        <v>2</v>
      </c>
      <c r="C119" s="359" t="s">
        <v>1106</v>
      </c>
      <c r="D119" s="363" t="s">
        <v>1107</v>
      </c>
      <c r="E119" s="357">
        <v>16.61</v>
      </c>
      <c r="F119" s="179">
        <f t="shared" si="80"/>
        <v>16.111699999999999</v>
      </c>
      <c r="G119" s="179">
        <f t="shared" si="93"/>
        <v>15.613399999999999</v>
      </c>
      <c r="H119" s="179">
        <f t="shared" si="82"/>
        <v>15.1151</v>
      </c>
      <c r="I119" s="179">
        <f t="shared" si="94"/>
        <v>14.6168</v>
      </c>
      <c r="J119" s="179">
        <f t="shared" si="95"/>
        <v>14.118499999999999</v>
      </c>
    </row>
    <row r="120" spans="1:12" x14ac:dyDescent="0.2">
      <c r="B120" s="366">
        <v>3</v>
      </c>
      <c r="C120" s="359" t="s">
        <v>1108</v>
      </c>
      <c r="D120" s="363" t="s">
        <v>1109</v>
      </c>
      <c r="E120" s="357">
        <v>14.089950000000002</v>
      </c>
      <c r="F120" s="179">
        <f t="shared" si="80"/>
        <v>13.667251500000001</v>
      </c>
      <c r="G120" s="179">
        <f t="shared" si="93"/>
        <v>13.244553000000002</v>
      </c>
      <c r="H120" s="179">
        <f t="shared" si="82"/>
        <v>12.821854500000002</v>
      </c>
      <c r="I120" s="179">
        <f t="shared" si="94"/>
        <v>12.399156000000001</v>
      </c>
      <c r="J120" s="179">
        <f t="shared" si="95"/>
        <v>11.9764575</v>
      </c>
    </row>
    <row r="121" spans="1:12" ht="16.5" thickBot="1" x14ac:dyDescent="0.25">
      <c r="B121" s="366">
        <v>4</v>
      </c>
      <c r="C121" s="359" t="s">
        <v>1450</v>
      </c>
      <c r="D121" s="363" t="s">
        <v>1451</v>
      </c>
      <c r="E121" s="791">
        <v>21.3</v>
      </c>
      <c r="F121" s="791">
        <f>E121*0.97</f>
        <v>20.661000000000001</v>
      </c>
      <c r="G121" s="791">
        <f>E121*0.94</f>
        <v>20.021999999999998</v>
      </c>
      <c r="H121" s="791">
        <f>E121*0.91</f>
        <v>19.383000000000003</v>
      </c>
      <c r="I121" s="791">
        <f>E121*0.88</f>
        <v>18.744</v>
      </c>
      <c r="J121" s="791">
        <f>E121*0.85</f>
        <v>18.105</v>
      </c>
    </row>
    <row r="122" spans="1:12" x14ac:dyDescent="0.2">
      <c r="B122" s="398"/>
      <c r="C122" s="399"/>
      <c r="D122" s="400"/>
      <c r="E122" s="401"/>
      <c r="F122" s="401"/>
      <c r="G122" s="401"/>
      <c r="H122" s="401"/>
      <c r="I122" s="401"/>
      <c r="J122" s="401"/>
    </row>
    <row r="123" spans="1:12" x14ac:dyDescent="0.2">
      <c r="B123" s="402"/>
      <c r="C123" s="403"/>
      <c r="D123" s="404"/>
      <c r="E123" s="405"/>
      <c r="F123" s="405"/>
      <c r="G123" s="405"/>
      <c r="H123" s="405"/>
      <c r="I123" s="405"/>
      <c r="J123" s="406"/>
    </row>
    <row r="124" spans="1:12" x14ac:dyDescent="0.2">
      <c r="B124" s="407" t="s">
        <v>403</v>
      </c>
      <c r="C124" s="2145" t="s">
        <v>523</v>
      </c>
      <c r="D124" s="2145"/>
      <c r="E124" s="2145"/>
      <c r="F124" s="2145"/>
      <c r="G124" s="2145"/>
      <c r="H124" s="2145"/>
      <c r="I124" s="2145"/>
      <c r="J124" s="2146"/>
    </row>
    <row r="125" spans="1:12" x14ac:dyDescent="0.2">
      <c r="B125" s="407" t="s">
        <v>403</v>
      </c>
      <c r="C125" s="2145" t="s">
        <v>1515</v>
      </c>
      <c r="D125" s="2145"/>
      <c r="E125" s="2145"/>
      <c r="F125" s="2145"/>
      <c r="G125" s="2145"/>
      <c r="H125" s="2145"/>
      <c r="I125" s="2145"/>
      <c r="J125" s="2146"/>
    </row>
    <row r="126" spans="1:12" x14ac:dyDescent="0.2">
      <c r="B126" s="407" t="s">
        <v>403</v>
      </c>
      <c r="C126" s="2145" t="s">
        <v>524</v>
      </c>
      <c r="D126" s="2145"/>
      <c r="E126" s="2145"/>
      <c r="F126" s="2145"/>
      <c r="G126" s="2145"/>
      <c r="H126" s="2145"/>
      <c r="I126" s="2145"/>
      <c r="J126" s="2146"/>
    </row>
    <row r="127" spans="1:12" x14ac:dyDescent="0.2">
      <c r="B127" s="408" t="s">
        <v>403</v>
      </c>
      <c r="C127" s="2147" t="s">
        <v>2124</v>
      </c>
      <c r="D127" s="2147"/>
      <c r="E127" s="2147"/>
      <c r="F127" s="2147"/>
      <c r="G127" s="2147"/>
      <c r="H127" s="2147"/>
      <c r="I127" s="2147"/>
      <c r="J127" s="2148"/>
    </row>
    <row r="128" spans="1:12" x14ac:dyDescent="0.2">
      <c r="B128" s="409"/>
      <c r="C128" s="410"/>
      <c r="D128" s="411"/>
      <c r="E128" s="411"/>
      <c r="F128" s="411"/>
      <c r="G128" s="411"/>
      <c r="H128" s="411"/>
      <c r="I128" s="411"/>
      <c r="J128" s="412"/>
    </row>
  </sheetData>
  <sheetProtection sheet="1" objects="1" scenarios="1"/>
  <customSheetViews>
    <customSheetView guid="{69A580D4-36A4-46B8-9EF6-48AA5F7B1248}">
      <selection activeCell="H15" sqref="H14:H15"/>
      <rowBreaks count="1" manualBreakCount="1">
        <brk id="55" max="16383" man="1"/>
      </rowBreaks>
      <pageMargins left="0" right="0" top="0" bottom="0" header="0" footer="0"/>
      <printOptions horizontalCentered="1"/>
      <pageSetup paperSize="9" scale="65" fitToHeight="2" orientation="landscape" r:id="rId1"/>
    </customSheetView>
    <customSheetView guid="{A83C358C-5219-47DF-9441-5894F1324676}" showPageBreaks="1">
      <selection activeCell="C13" sqref="C13"/>
      <rowBreaks count="1" manualBreakCount="1">
        <brk id="55" max="16383" man="1"/>
      </rowBreaks>
      <pageMargins left="0" right="0" top="0" bottom="0" header="0" footer="0"/>
      <printOptions horizontalCentered="1"/>
      <pageSetup paperSize="9" scale="65" fitToHeight="2" orientation="landscape" r:id="rId2"/>
    </customSheetView>
  </customSheetViews>
  <mergeCells count="24">
    <mergeCell ref="C124:J124"/>
    <mergeCell ref="C125:J125"/>
    <mergeCell ref="C126:J126"/>
    <mergeCell ref="C127:J127"/>
    <mergeCell ref="B6:J6"/>
    <mergeCell ref="B105:C105"/>
    <mergeCell ref="B117:C117"/>
    <mergeCell ref="B8:C8"/>
    <mergeCell ref="D9:D10"/>
    <mergeCell ref="B24:C24"/>
    <mergeCell ref="D25:D28"/>
    <mergeCell ref="D75:D76"/>
    <mergeCell ref="B78:C78"/>
    <mergeCell ref="D30:D34"/>
    <mergeCell ref="D56:D59"/>
    <mergeCell ref="D62:D66"/>
    <mergeCell ref="D67:D74"/>
    <mergeCell ref="B5:J5"/>
    <mergeCell ref="B1:J1"/>
    <mergeCell ref="B2:J2"/>
    <mergeCell ref="B3:J3"/>
    <mergeCell ref="B4:J4"/>
    <mergeCell ref="D11:D23"/>
    <mergeCell ref="D36:D54"/>
  </mergeCells>
  <phoneticPr fontId="10" type="noConversion"/>
  <hyperlinks>
    <hyperlink ref="B5" location="'Главная страница'!R1C1" display="Главная страница" xr:uid="{00000000-0004-0000-1700-000000000000}"/>
    <hyperlink ref="B5:E5" location="ГЛАВНАЯ!A1" display="&lt; НА ГЛАВНУЮ СТРАНИЦУ" xr:uid="{00000000-0004-0000-1700-000001000000}"/>
  </hyperlinks>
  <printOptions horizontalCentered="1"/>
  <pageMargins left="0" right="0" top="0" bottom="0" header="0" footer="0"/>
  <pageSetup paperSize="9" scale="65" fitToHeight="2" orientation="landscape" r:id="rId3"/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J64"/>
  <sheetViews>
    <sheetView zoomScaleNormal="100" zoomScaleSheetLayoutView="100" workbookViewId="0">
      <selection activeCell="B5" sqref="B5:E5"/>
    </sheetView>
  </sheetViews>
  <sheetFormatPr defaultColWidth="9.140625" defaultRowHeight="15.75" x14ac:dyDescent="0.2"/>
  <cols>
    <col min="1" max="1" width="2.7109375" style="156" customWidth="1"/>
    <col min="2" max="2" width="5" style="154" customWidth="1"/>
    <col min="3" max="3" width="63.85546875" style="156" customWidth="1"/>
    <col min="4" max="4" width="75" style="156" customWidth="1"/>
    <col min="5" max="5" width="17" style="156" customWidth="1"/>
    <col min="6" max="10" width="11.85546875" style="156" customWidth="1"/>
    <col min="11" max="16384" width="9.140625" style="156"/>
  </cols>
  <sheetData>
    <row r="1" spans="2:10" s="139" customFormat="1" ht="22.5" customHeight="1" x14ac:dyDescent="0.2">
      <c r="B1" s="1869" t="str">
        <f>ГЛАВНАЯ!B1</f>
        <v>ООО"Компания Феникс"</v>
      </c>
      <c r="C1" s="1870"/>
      <c r="D1" s="1870"/>
      <c r="E1" s="1871"/>
    </row>
    <row r="2" spans="2:10" s="139" customFormat="1" ht="22.5" customHeight="1" x14ac:dyDescent="0.2">
      <c r="B2" s="2163" t="str">
        <f>ГЛАВНАЯ!B2</f>
        <v>Санкт Петербург, ул. Коли Томчака, д. 28 лит. Ж</v>
      </c>
      <c r="C2" s="2164"/>
      <c r="D2" s="2164"/>
      <c r="E2" s="2165"/>
    </row>
    <row r="3" spans="2:10" s="139" customFormat="1" ht="22.5" customHeight="1" thickBot="1" x14ac:dyDescent="0.25">
      <c r="B3" s="2166" t="str">
        <f>ГЛАВНАЯ!B3</f>
        <v>т/ф 8 (812) 327-97-81, 327-97-82, 309-38-56 (многоканальный), +7 921 942-09-63.</v>
      </c>
      <c r="C3" s="2167"/>
      <c r="D3" s="2167"/>
      <c r="E3" s="2168"/>
    </row>
    <row r="4" spans="2:10" s="139" customFormat="1" ht="33.75" customHeight="1" thickBot="1" x14ac:dyDescent="0.25">
      <c r="B4" s="2169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2170"/>
      <c r="D4" s="2170"/>
      <c r="E4" s="2171"/>
    </row>
    <row r="5" spans="2:10" s="139" customFormat="1" ht="47.25" customHeight="1" thickBot="1" x14ac:dyDescent="0.25">
      <c r="B5" s="1850" t="s">
        <v>438</v>
      </c>
      <c r="C5" s="1850"/>
      <c r="D5" s="1850"/>
      <c r="E5" s="1850"/>
    </row>
    <row r="6" spans="2:10" s="139" customFormat="1" ht="15.75" customHeight="1" thickBot="1" x14ac:dyDescent="0.25">
      <c r="B6" s="2149" t="s">
        <v>525</v>
      </c>
      <c r="C6" s="2150"/>
      <c r="D6" s="2150"/>
      <c r="E6" s="2162"/>
    </row>
    <row r="7" spans="2:10" s="155" customFormat="1" ht="15" customHeight="1" x14ac:dyDescent="0.2">
      <c r="B7" s="368" t="s">
        <v>234</v>
      </c>
      <c r="C7" s="368" t="s">
        <v>488</v>
      </c>
      <c r="D7" s="368" t="s">
        <v>489</v>
      </c>
      <c r="E7" s="371"/>
      <c r="F7" s="414"/>
      <c r="G7" s="414"/>
      <c r="H7" s="414"/>
      <c r="I7" s="414"/>
      <c r="J7" s="414"/>
    </row>
    <row r="8" spans="2:10" s="18" customFormat="1" ht="16.5" customHeight="1" x14ac:dyDescent="0.2">
      <c r="B8" s="2151" t="s">
        <v>1435</v>
      </c>
      <c r="C8" s="1891"/>
      <c r="D8" s="396" t="s">
        <v>1436</v>
      </c>
      <c r="E8" s="369" t="s">
        <v>1490</v>
      </c>
      <c r="F8" s="354" t="s">
        <v>1491</v>
      </c>
      <c r="G8" s="354" t="s">
        <v>1492</v>
      </c>
      <c r="H8" s="354" t="s">
        <v>1493</v>
      </c>
      <c r="I8" s="354" t="s">
        <v>1494</v>
      </c>
      <c r="J8" s="354" t="s">
        <v>1495</v>
      </c>
    </row>
    <row r="9" spans="2:10" s="18" customFormat="1" ht="18" customHeight="1" x14ac:dyDescent="0.2">
      <c r="B9" s="366">
        <v>1</v>
      </c>
      <c r="C9" s="370" t="s">
        <v>526</v>
      </c>
      <c r="D9" s="2155" t="s">
        <v>1557</v>
      </c>
      <c r="E9" s="179">
        <v>300.36</v>
      </c>
      <c r="F9" s="715">
        <f>E9*0.97</f>
        <v>291.3492</v>
      </c>
      <c r="G9" s="715">
        <f>E9*0.94</f>
        <v>282.33839999999998</v>
      </c>
      <c r="H9" s="715">
        <f>E9*0.88</f>
        <v>264.3168</v>
      </c>
      <c r="I9" s="715">
        <f>E9*0.88</f>
        <v>264.3168</v>
      </c>
      <c r="J9" s="715">
        <f>E9*0.85</f>
        <v>255.30600000000001</v>
      </c>
    </row>
    <row r="10" spans="2:10" s="18" customFormat="1" ht="19.5" customHeight="1" x14ac:dyDescent="0.2">
      <c r="B10" s="366">
        <v>2</v>
      </c>
      <c r="C10" s="370" t="s">
        <v>527</v>
      </c>
      <c r="D10" s="2155"/>
      <c r="E10" s="179">
        <v>257.08999999999997</v>
      </c>
      <c r="F10" s="715">
        <f t="shared" ref="F10:F28" si="0">E10*0.97</f>
        <v>249.37729999999996</v>
      </c>
      <c r="G10" s="715">
        <f t="shared" ref="G10:G16" si="1">E10*0.94</f>
        <v>241.66459999999995</v>
      </c>
      <c r="H10" s="715">
        <f t="shared" ref="H10:H16" si="2">E10*0.88</f>
        <v>226.23919999999998</v>
      </c>
      <c r="I10" s="715">
        <f t="shared" ref="I10:I16" si="3">E10*0.88</f>
        <v>226.23919999999998</v>
      </c>
      <c r="J10" s="715">
        <f t="shared" ref="J10:J16" si="4">E10*0.85</f>
        <v>218.52649999999997</v>
      </c>
    </row>
    <row r="11" spans="2:10" s="18" customFormat="1" ht="16.5" customHeight="1" x14ac:dyDescent="0.2">
      <c r="B11" s="366">
        <v>3</v>
      </c>
      <c r="C11" s="370" t="s">
        <v>528</v>
      </c>
      <c r="D11" s="2143" t="s">
        <v>494</v>
      </c>
      <c r="E11" s="179">
        <v>476.91</v>
      </c>
      <c r="F11" s="715">
        <f t="shared" si="0"/>
        <v>462.60270000000003</v>
      </c>
      <c r="G11" s="715">
        <f t="shared" si="1"/>
        <v>448.29539999999997</v>
      </c>
      <c r="H11" s="715">
        <f t="shared" si="2"/>
        <v>419.68080000000003</v>
      </c>
      <c r="I11" s="715">
        <f t="shared" si="3"/>
        <v>419.68080000000003</v>
      </c>
      <c r="J11" s="715">
        <f t="shared" si="4"/>
        <v>405.37350000000004</v>
      </c>
    </row>
    <row r="12" spans="2:10" s="18" customFormat="1" ht="16.5" customHeight="1" x14ac:dyDescent="0.2">
      <c r="B12" s="366">
        <v>4</v>
      </c>
      <c r="C12" s="370" t="s">
        <v>653</v>
      </c>
      <c r="D12" s="2144"/>
      <c r="E12" s="179">
        <v>504</v>
      </c>
      <c r="F12" s="715">
        <f t="shared" si="0"/>
        <v>488.88</v>
      </c>
      <c r="G12" s="715">
        <f t="shared" si="1"/>
        <v>473.76</v>
      </c>
      <c r="H12" s="715">
        <f t="shared" si="2"/>
        <v>443.52</v>
      </c>
      <c r="I12" s="715">
        <f t="shared" si="3"/>
        <v>443.52</v>
      </c>
      <c r="J12" s="715">
        <f t="shared" si="4"/>
        <v>428.4</v>
      </c>
    </row>
    <row r="13" spans="2:10" s="18" customFormat="1" ht="16.5" customHeight="1" x14ac:dyDescent="0.2">
      <c r="B13" s="366">
        <v>5</v>
      </c>
      <c r="C13" s="370" t="s">
        <v>1110</v>
      </c>
      <c r="D13" s="2144"/>
      <c r="E13" s="179">
        <v>408.67</v>
      </c>
      <c r="F13" s="715">
        <f t="shared" si="0"/>
        <v>396.40989999999999</v>
      </c>
      <c r="G13" s="715">
        <f t="shared" si="1"/>
        <v>384.14979999999997</v>
      </c>
      <c r="H13" s="715">
        <f t="shared" si="2"/>
        <v>359.62960000000004</v>
      </c>
      <c r="I13" s="715">
        <f t="shared" si="3"/>
        <v>359.62960000000004</v>
      </c>
      <c r="J13" s="715">
        <f t="shared" si="4"/>
        <v>347.36950000000002</v>
      </c>
    </row>
    <row r="14" spans="2:10" s="18" customFormat="1" ht="16.5" customHeight="1" x14ac:dyDescent="0.2">
      <c r="B14" s="366">
        <v>6</v>
      </c>
      <c r="C14" s="370" t="s">
        <v>1111</v>
      </c>
      <c r="D14" s="2144"/>
      <c r="E14" s="179">
        <v>423.69</v>
      </c>
      <c r="F14" s="715">
        <f t="shared" si="0"/>
        <v>410.97929999999997</v>
      </c>
      <c r="G14" s="715">
        <f t="shared" si="1"/>
        <v>398.26859999999999</v>
      </c>
      <c r="H14" s="715">
        <f t="shared" si="2"/>
        <v>372.84719999999999</v>
      </c>
      <c r="I14" s="715">
        <f t="shared" si="3"/>
        <v>372.84719999999999</v>
      </c>
      <c r="J14" s="715">
        <f t="shared" si="4"/>
        <v>360.13650000000001</v>
      </c>
    </row>
    <row r="15" spans="2:10" s="18" customFormat="1" ht="16.5" customHeight="1" x14ac:dyDescent="0.2">
      <c r="B15" s="366">
        <v>7</v>
      </c>
      <c r="C15" s="370" t="s">
        <v>1112</v>
      </c>
      <c r="D15" s="2144"/>
      <c r="E15" s="179">
        <v>424.59</v>
      </c>
      <c r="F15" s="715">
        <f t="shared" si="0"/>
        <v>411.85229999999996</v>
      </c>
      <c r="G15" s="715">
        <f t="shared" si="1"/>
        <v>399.11459999999994</v>
      </c>
      <c r="H15" s="715">
        <f t="shared" si="2"/>
        <v>373.63919999999996</v>
      </c>
      <c r="I15" s="715">
        <f t="shared" si="3"/>
        <v>373.63919999999996</v>
      </c>
      <c r="J15" s="715">
        <f t="shared" si="4"/>
        <v>360.90149999999994</v>
      </c>
    </row>
    <row r="16" spans="2:10" s="18" customFormat="1" ht="16.5" customHeight="1" x14ac:dyDescent="0.2">
      <c r="B16" s="366">
        <v>8</v>
      </c>
      <c r="C16" s="370" t="s">
        <v>1887</v>
      </c>
      <c r="D16" s="714"/>
      <c r="E16" s="179">
        <v>458</v>
      </c>
      <c r="F16" s="715">
        <f t="shared" si="0"/>
        <v>444.26</v>
      </c>
      <c r="G16" s="715">
        <f t="shared" si="1"/>
        <v>430.52</v>
      </c>
      <c r="H16" s="715">
        <f t="shared" si="2"/>
        <v>403.04</v>
      </c>
      <c r="I16" s="715">
        <f t="shared" si="3"/>
        <v>403.04</v>
      </c>
      <c r="J16" s="715">
        <f t="shared" si="4"/>
        <v>389.3</v>
      </c>
    </row>
    <row r="17" spans="2:10" s="18" customFormat="1" ht="16.5" customHeight="1" x14ac:dyDescent="0.2">
      <c r="B17" s="2151" t="s">
        <v>1437</v>
      </c>
      <c r="C17" s="1891"/>
      <c r="D17" s="396" t="s">
        <v>1436</v>
      </c>
      <c r="E17" s="369" t="s">
        <v>1490</v>
      </c>
      <c r="F17" s="354" t="s">
        <v>1491</v>
      </c>
      <c r="G17" s="354" t="s">
        <v>1492</v>
      </c>
      <c r="H17" s="354" t="s">
        <v>1493</v>
      </c>
      <c r="I17" s="354" t="s">
        <v>1494</v>
      </c>
      <c r="J17" s="354" t="s">
        <v>1495</v>
      </c>
    </row>
    <row r="18" spans="2:10" s="18" customFormat="1" ht="16.5" customHeight="1" x14ac:dyDescent="0.2">
      <c r="B18" s="366">
        <v>9</v>
      </c>
      <c r="C18" s="359" t="s">
        <v>638</v>
      </c>
      <c r="D18" s="2154" t="s">
        <v>641</v>
      </c>
      <c r="E18" s="179">
        <v>382.45</v>
      </c>
      <c r="F18" s="715">
        <f t="shared" si="0"/>
        <v>370.97649999999999</v>
      </c>
      <c r="G18" s="715">
        <f t="shared" ref="G18:G28" si="5">E18*0.94</f>
        <v>359.50299999999999</v>
      </c>
      <c r="H18" s="715">
        <f t="shared" ref="H18:H28" si="6">E18*0.88</f>
        <v>336.55599999999998</v>
      </c>
      <c r="I18" s="715">
        <f t="shared" ref="I18:I28" si="7">E18*0.88</f>
        <v>336.55599999999998</v>
      </c>
      <c r="J18" s="715">
        <f t="shared" ref="J18:J28" si="8">E18*0.85</f>
        <v>325.08249999999998</v>
      </c>
    </row>
    <row r="19" spans="2:10" s="18" customFormat="1" ht="16.5" customHeight="1" x14ac:dyDescent="0.2">
      <c r="B19" s="366">
        <v>10</v>
      </c>
      <c r="C19" s="359" t="s">
        <v>639</v>
      </c>
      <c r="D19" s="2155"/>
      <c r="E19" s="179">
        <v>341.18</v>
      </c>
      <c r="F19" s="715">
        <f t="shared" si="0"/>
        <v>330.94459999999998</v>
      </c>
      <c r="G19" s="715">
        <f t="shared" si="5"/>
        <v>320.70920000000001</v>
      </c>
      <c r="H19" s="715">
        <f t="shared" si="6"/>
        <v>300.23840000000001</v>
      </c>
      <c r="I19" s="715">
        <f t="shared" si="7"/>
        <v>300.23840000000001</v>
      </c>
      <c r="J19" s="715">
        <f t="shared" si="8"/>
        <v>290.00299999999999</v>
      </c>
    </row>
    <row r="20" spans="2:10" s="18" customFormat="1" ht="16.5" customHeight="1" x14ac:dyDescent="0.2">
      <c r="B20" s="366">
        <v>11</v>
      </c>
      <c r="C20" s="359" t="s">
        <v>640</v>
      </c>
      <c r="D20" s="2155"/>
      <c r="E20" s="179">
        <v>345.79</v>
      </c>
      <c r="F20" s="715">
        <f t="shared" si="0"/>
        <v>335.41630000000004</v>
      </c>
      <c r="G20" s="715">
        <f t="shared" si="5"/>
        <v>325.04259999999999</v>
      </c>
      <c r="H20" s="715">
        <f t="shared" si="6"/>
        <v>304.29520000000002</v>
      </c>
      <c r="I20" s="715">
        <f t="shared" si="7"/>
        <v>304.29520000000002</v>
      </c>
      <c r="J20" s="715">
        <f t="shared" si="8"/>
        <v>293.92150000000004</v>
      </c>
    </row>
    <row r="21" spans="2:10" s="18" customFormat="1" ht="16.5" customHeight="1" x14ac:dyDescent="0.2">
      <c r="B21" s="366">
        <v>12</v>
      </c>
      <c r="C21" s="359" t="s">
        <v>654</v>
      </c>
      <c r="D21" s="2156"/>
      <c r="E21" s="179">
        <v>344.89</v>
      </c>
      <c r="F21" s="715">
        <f t="shared" si="0"/>
        <v>334.54329999999999</v>
      </c>
      <c r="G21" s="715">
        <f t="shared" si="5"/>
        <v>324.19659999999999</v>
      </c>
      <c r="H21" s="715">
        <f t="shared" si="6"/>
        <v>303.50319999999999</v>
      </c>
      <c r="I21" s="715">
        <f t="shared" si="7"/>
        <v>303.50319999999999</v>
      </c>
      <c r="J21" s="715">
        <f t="shared" si="8"/>
        <v>293.15649999999999</v>
      </c>
    </row>
    <row r="22" spans="2:10" s="18" customFormat="1" ht="16.5" customHeight="1" x14ac:dyDescent="0.2">
      <c r="B22" s="366">
        <v>13</v>
      </c>
      <c r="C22" s="359" t="s">
        <v>1452</v>
      </c>
      <c r="D22" s="470" t="s">
        <v>1453</v>
      </c>
      <c r="E22" s="179">
        <v>666.57</v>
      </c>
      <c r="F22" s="715">
        <f t="shared" si="0"/>
        <v>646.5729</v>
      </c>
      <c r="G22" s="715">
        <f t="shared" si="5"/>
        <v>626.57579999999996</v>
      </c>
      <c r="H22" s="715">
        <f t="shared" si="6"/>
        <v>586.58160000000009</v>
      </c>
      <c r="I22" s="715">
        <f t="shared" si="7"/>
        <v>586.58160000000009</v>
      </c>
      <c r="J22" s="715">
        <f t="shared" si="8"/>
        <v>566.58450000000005</v>
      </c>
    </row>
    <row r="23" spans="2:10" s="18" customFormat="1" ht="16.5" customHeight="1" x14ac:dyDescent="0.2">
      <c r="B23" s="366">
        <v>14</v>
      </c>
      <c r="C23" s="359" t="s">
        <v>529</v>
      </c>
      <c r="D23" s="2143" t="s">
        <v>498</v>
      </c>
      <c r="E23" s="179">
        <v>704.15</v>
      </c>
      <c r="F23" s="715">
        <f t="shared" si="0"/>
        <v>683.02549999999997</v>
      </c>
      <c r="G23" s="715">
        <f t="shared" si="5"/>
        <v>661.90099999999995</v>
      </c>
      <c r="H23" s="715">
        <f t="shared" si="6"/>
        <v>619.65199999999993</v>
      </c>
      <c r="I23" s="715">
        <f t="shared" si="7"/>
        <v>619.65199999999993</v>
      </c>
      <c r="J23" s="715">
        <f t="shared" si="8"/>
        <v>598.52749999999992</v>
      </c>
    </row>
    <row r="24" spans="2:10" s="18" customFormat="1" ht="16.5" customHeight="1" x14ac:dyDescent="0.2">
      <c r="B24" s="366">
        <v>15</v>
      </c>
      <c r="C24" s="359" t="s">
        <v>530</v>
      </c>
      <c r="D24" s="2144"/>
      <c r="E24" s="179">
        <v>721.82</v>
      </c>
      <c r="F24" s="715">
        <f t="shared" si="0"/>
        <v>700.16539999999998</v>
      </c>
      <c r="G24" s="715">
        <f t="shared" si="5"/>
        <v>678.51080000000002</v>
      </c>
      <c r="H24" s="715">
        <f t="shared" si="6"/>
        <v>635.2016000000001</v>
      </c>
      <c r="I24" s="715">
        <f t="shared" si="7"/>
        <v>635.2016000000001</v>
      </c>
      <c r="J24" s="715">
        <f t="shared" si="8"/>
        <v>613.54700000000003</v>
      </c>
    </row>
    <row r="25" spans="2:10" s="18" customFormat="1" ht="16.5" customHeight="1" x14ac:dyDescent="0.2">
      <c r="B25" s="366">
        <v>16</v>
      </c>
      <c r="C25" s="359" t="s">
        <v>1113</v>
      </c>
      <c r="D25" s="2144"/>
      <c r="E25" s="179">
        <v>601.54999999999995</v>
      </c>
      <c r="F25" s="715">
        <f t="shared" si="0"/>
        <v>583.50349999999992</v>
      </c>
      <c r="G25" s="715">
        <f t="shared" si="5"/>
        <v>565.45699999999988</v>
      </c>
      <c r="H25" s="715">
        <f t="shared" si="6"/>
        <v>529.36399999999992</v>
      </c>
      <c r="I25" s="715">
        <f t="shared" si="7"/>
        <v>529.36399999999992</v>
      </c>
      <c r="J25" s="715">
        <f t="shared" si="8"/>
        <v>511.31749999999994</v>
      </c>
    </row>
    <row r="26" spans="2:10" s="18" customFormat="1" ht="16.5" customHeight="1" x14ac:dyDescent="0.2">
      <c r="B26" s="366">
        <v>17</v>
      </c>
      <c r="C26" s="359" t="s">
        <v>1114</v>
      </c>
      <c r="D26" s="2144"/>
      <c r="E26" s="179">
        <v>641.5</v>
      </c>
      <c r="F26" s="715">
        <f t="shared" si="0"/>
        <v>622.255</v>
      </c>
      <c r="G26" s="715">
        <f t="shared" si="5"/>
        <v>603.01</v>
      </c>
      <c r="H26" s="715">
        <f t="shared" si="6"/>
        <v>564.52</v>
      </c>
      <c r="I26" s="715">
        <f t="shared" si="7"/>
        <v>564.52</v>
      </c>
      <c r="J26" s="715">
        <f t="shared" si="8"/>
        <v>545.27499999999998</v>
      </c>
    </row>
    <row r="27" spans="2:10" s="18" customFormat="1" ht="16.5" customHeight="1" x14ac:dyDescent="0.2">
      <c r="B27" s="366">
        <v>18</v>
      </c>
      <c r="C27" s="359" t="s">
        <v>1115</v>
      </c>
      <c r="D27" s="2144"/>
      <c r="E27" s="179">
        <v>642.4</v>
      </c>
      <c r="F27" s="715">
        <f t="shared" si="0"/>
        <v>623.12799999999993</v>
      </c>
      <c r="G27" s="715">
        <f t="shared" si="5"/>
        <v>603.85599999999999</v>
      </c>
      <c r="H27" s="715">
        <f t="shared" si="6"/>
        <v>565.31200000000001</v>
      </c>
      <c r="I27" s="715">
        <f t="shared" si="7"/>
        <v>565.31200000000001</v>
      </c>
      <c r="J27" s="715">
        <f t="shared" si="8"/>
        <v>546.04</v>
      </c>
    </row>
    <row r="28" spans="2:10" s="18" customFormat="1" ht="16.5" customHeight="1" x14ac:dyDescent="0.2">
      <c r="B28" s="366">
        <v>19</v>
      </c>
      <c r="C28" s="359" t="s">
        <v>1888</v>
      </c>
      <c r="D28" s="697"/>
      <c r="E28" s="179">
        <v>700.36</v>
      </c>
      <c r="F28" s="715">
        <f t="shared" si="0"/>
        <v>679.3492</v>
      </c>
      <c r="G28" s="715">
        <f t="shared" si="5"/>
        <v>658.33839999999998</v>
      </c>
      <c r="H28" s="715">
        <f t="shared" si="6"/>
        <v>616.31680000000006</v>
      </c>
      <c r="I28" s="715">
        <f t="shared" si="7"/>
        <v>616.31680000000006</v>
      </c>
      <c r="J28" s="715">
        <f t="shared" si="8"/>
        <v>595.30600000000004</v>
      </c>
    </row>
    <row r="29" spans="2:10" s="18" customFormat="1" ht="16.5" customHeight="1" x14ac:dyDescent="0.2">
      <c r="B29" s="368" t="s">
        <v>234</v>
      </c>
      <c r="C29" s="368" t="s">
        <v>488</v>
      </c>
      <c r="D29" s="368" t="s">
        <v>489</v>
      </c>
      <c r="E29" s="371" t="s">
        <v>1454</v>
      </c>
    </row>
    <row r="30" spans="2:10" s="18" customFormat="1" ht="27" customHeight="1" x14ac:dyDescent="0.2">
      <c r="B30" s="2151" t="s">
        <v>1442</v>
      </c>
      <c r="C30" s="1891"/>
      <c r="D30" s="396" t="s">
        <v>1443</v>
      </c>
      <c r="E30" s="369" t="s">
        <v>1490</v>
      </c>
      <c r="F30" s="354" t="s">
        <v>1491</v>
      </c>
      <c r="G30" s="354" t="s">
        <v>1492</v>
      </c>
      <c r="H30" s="354" t="s">
        <v>1493</v>
      </c>
      <c r="I30" s="354" t="s">
        <v>1494</v>
      </c>
      <c r="J30" s="354" t="s">
        <v>1495</v>
      </c>
    </row>
    <row r="31" spans="2:10" s="18" customFormat="1" ht="16.5" customHeight="1" x14ac:dyDescent="0.2">
      <c r="B31" s="366">
        <v>1</v>
      </c>
      <c r="C31" s="359" t="s">
        <v>1455</v>
      </c>
      <c r="D31" s="363" t="s">
        <v>646</v>
      </c>
      <c r="E31" s="472">
        <v>101.39</v>
      </c>
      <c r="F31" s="715">
        <f t="shared" ref="F31:F35" si="9">E31*0.97</f>
        <v>98.348299999999995</v>
      </c>
      <c r="G31" s="715">
        <f t="shared" ref="G31:G35" si="10">E31*0.94</f>
        <v>95.306599999999989</v>
      </c>
      <c r="H31" s="715">
        <f t="shared" ref="H31:H35" si="11">E31*0.88</f>
        <v>89.223200000000006</v>
      </c>
      <c r="I31" s="715">
        <f t="shared" ref="I31:I35" si="12">E31*0.88</f>
        <v>89.223200000000006</v>
      </c>
      <c r="J31" s="715">
        <f t="shared" ref="J31:J35" si="13">E31*0.85</f>
        <v>86.1815</v>
      </c>
    </row>
    <row r="32" spans="2:10" s="18" customFormat="1" ht="26.25" customHeight="1" x14ac:dyDescent="0.2">
      <c r="B32" s="366">
        <v>2</v>
      </c>
      <c r="C32" s="359" t="s">
        <v>1456</v>
      </c>
      <c r="D32" s="363" t="s">
        <v>646</v>
      </c>
      <c r="E32" s="472">
        <v>131.43</v>
      </c>
      <c r="F32" s="715">
        <f t="shared" si="9"/>
        <v>127.4871</v>
      </c>
      <c r="G32" s="715">
        <f t="shared" si="10"/>
        <v>123.5442</v>
      </c>
      <c r="H32" s="715">
        <f t="shared" si="11"/>
        <v>115.6584</v>
      </c>
      <c r="I32" s="715">
        <f t="shared" si="12"/>
        <v>115.6584</v>
      </c>
      <c r="J32" s="715">
        <f t="shared" si="13"/>
        <v>111.71550000000001</v>
      </c>
    </row>
    <row r="33" spans="1:10" s="18" customFormat="1" ht="16.5" customHeight="1" x14ac:dyDescent="0.2">
      <c r="B33" s="366">
        <v>3</v>
      </c>
      <c r="C33" s="359" t="s">
        <v>1457</v>
      </c>
      <c r="D33" s="363" t="s">
        <v>647</v>
      </c>
      <c r="E33" s="472">
        <v>292.76</v>
      </c>
      <c r="F33" s="715">
        <f t="shared" si="9"/>
        <v>283.97719999999998</v>
      </c>
      <c r="G33" s="715">
        <f t="shared" si="10"/>
        <v>275.19439999999997</v>
      </c>
      <c r="H33" s="715">
        <f t="shared" si="11"/>
        <v>257.62880000000001</v>
      </c>
      <c r="I33" s="715">
        <f t="shared" si="12"/>
        <v>257.62880000000001</v>
      </c>
      <c r="J33" s="715">
        <f t="shared" si="13"/>
        <v>248.84599999999998</v>
      </c>
    </row>
    <row r="34" spans="1:10" s="18" customFormat="1" ht="16.5" customHeight="1" x14ac:dyDescent="0.2">
      <c r="B34" s="366">
        <v>4</v>
      </c>
      <c r="C34" s="359" t="s">
        <v>1458</v>
      </c>
      <c r="D34" s="363" t="s">
        <v>644</v>
      </c>
      <c r="E34" s="472">
        <v>66.209999999999994</v>
      </c>
      <c r="F34" s="715">
        <f t="shared" si="9"/>
        <v>64.223699999999994</v>
      </c>
      <c r="G34" s="715">
        <f t="shared" si="10"/>
        <v>62.237399999999994</v>
      </c>
      <c r="H34" s="715">
        <f t="shared" si="11"/>
        <v>58.264799999999994</v>
      </c>
      <c r="I34" s="715">
        <f t="shared" si="12"/>
        <v>58.264799999999994</v>
      </c>
      <c r="J34" s="715">
        <f t="shared" si="13"/>
        <v>56.278499999999994</v>
      </c>
    </row>
    <row r="35" spans="1:10" s="18" customFormat="1" ht="16.5" customHeight="1" x14ac:dyDescent="0.2">
      <c r="B35" s="366">
        <v>5</v>
      </c>
      <c r="C35" s="359" t="s">
        <v>1459</v>
      </c>
      <c r="D35" s="363" t="s">
        <v>645</v>
      </c>
      <c r="E35" s="472">
        <v>4.24</v>
      </c>
      <c r="F35" s="715">
        <f t="shared" si="9"/>
        <v>4.1128</v>
      </c>
      <c r="G35" s="715">
        <f t="shared" si="10"/>
        <v>3.9855999999999998</v>
      </c>
      <c r="H35" s="715">
        <f t="shared" si="11"/>
        <v>3.7312000000000003</v>
      </c>
      <c r="I35" s="715">
        <f t="shared" si="12"/>
        <v>3.7312000000000003</v>
      </c>
      <c r="J35" s="715">
        <f t="shared" si="13"/>
        <v>3.6040000000000001</v>
      </c>
    </row>
    <row r="36" spans="1:10" s="18" customFormat="1" ht="16.5" customHeight="1" x14ac:dyDescent="0.2">
      <c r="B36" s="2151" t="s">
        <v>1447</v>
      </c>
      <c r="C36" s="1891"/>
      <c r="D36" s="396" t="s">
        <v>1443</v>
      </c>
      <c r="E36" s="473" t="s">
        <v>1490</v>
      </c>
      <c r="F36" s="354" t="s">
        <v>1491</v>
      </c>
      <c r="G36" s="354" t="s">
        <v>1492</v>
      </c>
      <c r="H36" s="354" t="s">
        <v>1493</v>
      </c>
      <c r="I36" s="354" t="s">
        <v>1494</v>
      </c>
      <c r="J36" s="354" t="s">
        <v>1495</v>
      </c>
    </row>
    <row r="37" spans="1:10" s="18" customFormat="1" ht="16.5" customHeight="1" x14ac:dyDescent="0.2">
      <c r="B37" s="366">
        <v>6</v>
      </c>
      <c r="C37" s="359" t="s">
        <v>1460</v>
      </c>
      <c r="D37" s="363" t="s">
        <v>1461</v>
      </c>
      <c r="E37" s="472">
        <v>33.5</v>
      </c>
      <c r="F37" s="715">
        <f t="shared" ref="F37:F42" si="14">E37*0.97</f>
        <v>32.494999999999997</v>
      </c>
      <c r="G37" s="715">
        <f t="shared" ref="G37:G42" si="15">E37*0.94</f>
        <v>31.49</v>
      </c>
      <c r="H37" s="715">
        <f t="shared" ref="H37:H42" si="16">E37*0.88</f>
        <v>29.48</v>
      </c>
      <c r="I37" s="715">
        <f t="shared" ref="I37:I42" si="17">E37*0.88</f>
        <v>29.48</v>
      </c>
      <c r="J37" s="715">
        <f t="shared" ref="J37:J42" si="18">E37*0.85</f>
        <v>28.474999999999998</v>
      </c>
    </row>
    <row r="38" spans="1:10" s="18" customFormat="1" ht="16.5" customHeight="1" x14ac:dyDescent="0.2">
      <c r="B38" s="366">
        <v>7</v>
      </c>
      <c r="C38" s="359" t="s">
        <v>1463</v>
      </c>
      <c r="D38" s="363" t="s">
        <v>1462</v>
      </c>
      <c r="E38" s="472">
        <v>23.72</v>
      </c>
      <c r="F38" s="715">
        <f t="shared" si="14"/>
        <v>23.008399999999998</v>
      </c>
      <c r="G38" s="715">
        <f t="shared" si="15"/>
        <v>22.296799999999998</v>
      </c>
      <c r="H38" s="715">
        <f t="shared" si="16"/>
        <v>20.8736</v>
      </c>
      <c r="I38" s="715">
        <f t="shared" si="17"/>
        <v>20.8736</v>
      </c>
      <c r="J38" s="715">
        <f t="shared" si="18"/>
        <v>20.161999999999999</v>
      </c>
    </row>
    <row r="39" spans="1:10" s="18" customFormat="1" ht="25.5" customHeight="1" x14ac:dyDescent="0.2">
      <c r="B39" s="366">
        <v>8</v>
      </c>
      <c r="C39" s="359" t="s">
        <v>1464</v>
      </c>
      <c r="D39" s="363" t="s">
        <v>643</v>
      </c>
      <c r="E39" s="472">
        <v>31.87</v>
      </c>
      <c r="F39" s="715">
        <f t="shared" si="14"/>
        <v>30.913900000000002</v>
      </c>
      <c r="G39" s="715">
        <f t="shared" si="15"/>
        <v>29.957799999999999</v>
      </c>
      <c r="H39" s="715">
        <f t="shared" si="16"/>
        <v>28.0456</v>
      </c>
      <c r="I39" s="715">
        <f t="shared" si="17"/>
        <v>28.0456</v>
      </c>
      <c r="J39" s="715">
        <f t="shared" si="18"/>
        <v>27.089500000000001</v>
      </c>
    </row>
    <row r="40" spans="1:10" s="18" customFormat="1" ht="25.5" customHeight="1" x14ac:dyDescent="0.2">
      <c r="B40" s="366">
        <v>9</v>
      </c>
      <c r="C40" s="359" t="s">
        <v>1465</v>
      </c>
      <c r="D40" s="363" t="s">
        <v>1462</v>
      </c>
      <c r="E40" s="472">
        <v>17.14</v>
      </c>
      <c r="F40" s="715">
        <f t="shared" si="14"/>
        <v>16.625800000000002</v>
      </c>
      <c r="G40" s="715">
        <f t="shared" si="15"/>
        <v>16.111599999999999</v>
      </c>
      <c r="H40" s="715">
        <f t="shared" si="16"/>
        <v>15.0832</v>
      </c>
      <c r="I40" s="715">
        <f t="shared" si="17"/>
        <v>15.0832</v>
      </c>
      <c r="J40" s="715">
        <f t="shared" si="18"/>
        <v>14.569000000000001</v>
      </c>
    </row>
    <row r="41" spans="1:10" s="18" customFormat="1" ht="16.5" customHeight="1" x14ac:dyDescent="0.2">
      <c r="B41" s="366">
        <v>10</v>
      </c>
      <c r="C41" s="359" t="s">
        <v>1466</v>
      </c>
      <c r="D41" s="363" t="s">
        <v>642</v>
      </c>
      <c r="E41" s="472">
        <v>17.14</v>
      </c>
      <c r="F41" s="715">
        <f t="shared" si="14"/>
        <v>16.625800000000002</v>
      </c>
      <c r="G41" s="715">
        <f t="shared" si="15"/>
        <v>16.111599999999999</v>
      </c>
      <c r="H41" s="715">
        <f t="shared" si="16"/>
        <v>15.0832</v>
      </c>
      <c r="I41" s="715">
        <f t="shared" si="17"/>
        <v>15.0832</v>
      </c>
      <c r="J41" s="715">
        <f t="shared" si="18"/>
        <v>14.569000000000001</v>
      </c>
    </row>
    <row r="42" spans="1:10" s="18" customFormat="1" ht="24.75" customHeight="1" x14ac:dyDescent="0.2">
      <c r="B42" s="366">
        <v>11</v>
      </c>
      <c r="C42" s="359" t="s">
        <v>1467</v>
      </c>
      <c r="D42" s="363" t="s">
        <v>1468</v>
      </c>
      <c r="E42" s="472">
        <v>61.52</v>
      </c>
      <c r="F42" s="715">
        <f t="shared" si="14"/>
        <v>59.674399999999999</v>
      </c>
      <c r="G42" s="715">
        <f t="shared" si="15"/>
        <v>57.828800000000001</v>
      </c>
      <c r="H42" s="715">
        <f t="shared" si="16"/>
        <v>54.137600000000006</v>
      </c>
      <c r="I42" s="715">
        <f t="shared" si="17"/>
        <v>54.137600000000006</v>
      </c>
      <c r="J42" s="715">
        <f t="shared" si="18"/>
        <v>52.292000000000002</v>
      </c>
    </row>
    <row r="43" spans="1:10" s="18" customFormat="1" ht="18.75" customHeight="1" x14ac:dyDescent="0.2">
      <c r="B43" s="2151" t="s">
        <v>1448</v>
      </c>
      <c r="C43" s="1891"/>
      <c r="D43" s="396" t="s">
        <v>1443</v>
      </c>
      <c r="E43" s="369" t="s">
        <v>1490</v>
      </c>
      <c r="F43" s="354" t="s">
        <v>1491</v>
      </c>
      <c r="G43" s="354" t="s">
        <v>1492</v>
      </c>
      <c r="H43" s="354" t="s">
        <v>1493</v>
      </c>
      <c r="I43" s="354" t="s">
        <v>1494</v>
      </c>
      <c r="J43" s="354" t="s">
        <v>1495</v>
      </c>
    </row>
    <row r="44" spans="1:10" s="18" customFormat="1" ht="16.5" customHeight="1" x14ac:dyDescent="0.2">
      <c r="B44" s="366">
        <v>12</v>
      </c>
      <c r="C44" s="359" t="s">
        <v>1450</v>
      </c>
      <c r="D44" s="363" t="s">
        <v>1451</v>
      </c>
      <c r="E44" s="357">
        <v>17.71</v>
      </c>
      <c r="F44" s="715">
        <f t="shared" ref="F44" si="19">E44*0.97</f>
        <v>17.178699999999999</v>
      </c>
      <c r="G44" s="715">
        <f t="shared" ref="G44" si="20">E44*0.94</f>
        <v>16.647400000000001</v>
      </c>
      <c r="H44" s="715">
        <f t="shared" ref="H44" si="21">E44*0.88</f>
        <v>15.584800000000001</v>
      </c>
      <c r="I44" s="715">
        <f t="shared" ref="I44" si="22">E44*0.88</f>
        <v>15.584800000000001</v>
      </c>
      <c r="J44" s="715">
        <f t="shared" ref="J44" si="23">E44*0.85</f>
        <v>15.0535</v>
      </c>
    </row>
    <row r="45" spans="1:10" ht="15.75" customHeight="1" x14ac:dyDescent="0.2">
      <c r="B45" s="156"/>
    </row>
    <row r="46" spans="1:10" ht="15.75" customHeight="1" x14ac:dyDescent="0.2">
      <c r="B46" s="157"/>
      <c r="C46" s="158"/>
      <c r="D46" s="159"/>
      <c r="E46" s="165"/>
    </row>
    <row r="47" spans="1:10" s="160" customFormat="1" ht="40.5" customHeight="1" x14ac:dyDescent="0.2">
      <c r="B47" s="161" t="s">
        <v>403</v>
      </c>
      <c r="C47" s="2158" t="s">
        <v>523</v>
      </c>
      <c r="D47" s="2159"/>
      <c r="E47" s="2160"/>
    </row>
    <row r="48" spans="1:10" ht="40.5" customHeight="1" x14ac:dyDescent="0.2">
      <c r="A48" s="160"/>
      <c r="B48" s="161" t="s">
        <v>403</v>
      </c>
      <c r="C48" s="2158" t="s">
        <v>649</v>
      </c>
      <c r="D48" s="2159"/>
      <c r="E48" s="2160"/>
    </row>
    <row r="49" spans="1:5" ht="40.5" customHeight="1" x14ac:dyDescent="0.2">
      <c r="A49" s="160"/>
      <c r="B49" s="161" t="s">
        <v>403</v>
      </c>
      <c r="C49" s="2158" t="s">
        <v>524</v>
      </c>
      <c r="D49" s="2159"/>
      <c r="E49" s="2160"/>
    </row>
    <row r="50" spans="1:5" ht="40.5" customHeight="1" x14ac:dyDescent="0.2">
      <c r="A50" s="160"/>
      <c r="B50" s="161" t="s">
        <v>403</v>
      </c>
      <c r="C50" s="2158" t="s">
        <v>648</v>
      </c>
      <c r="D50" s="2159"/>
      <c r="E50" s="2160"/>
    </row>
    <row r="51" spans="1:5" ht="40.5" customHeight="1" x14ac:dyDescent="0.2">
      <c r="A51" s="160"/>
      <c r="B51" s="161" t="s">
        <v>403</v>
      </c>
      <c r="C51" s="2158" t="s">
        <v>531</v>
      </c>
      <c r="D51" s="2159"/>
      <c r="E51" s="2160"/>
    </row>
    <row r="52" spans="1:5" ht="40.5" customHeight="1" x14ac:dyDescent="0.2">
      <c r="A52" s="160"/>
      <c r="B52" s="161" t="s">
        <v>403</v>
      </c>
      <c r="C52" s="2161" t="s">
        <v>532</v>
      </c>
      <c r="D52" s="2161"/>
      <c r="E52" s="2161"/>
    </row>
    <row r="53" spans="1:5" x14ac:dyDescent="0.2">
      <c r="A53" s="160"/>
      <c r="B53" s="162"/>
      <c r="C53" s="163"/>
      <c r="D53" s="164"/>
      <c r="E53" s="166"/>
    </row>
    <row r="64" spans="1:5" ht="15.75" customHeight="1" x14ac:dyDescent="0.2"/>
  </sheetData>
  <sheetProtection sheet="1" objects="1" scenarios="1"/>
  <customSheetViews>
    <customSheetView guid="{69A580D4-36A4-46B8-9EF6-48AA5F7B1248}" fitToPage="1">
      <selection activeCell="B5" sqref="B5:E5"/>
      <rowBreaks count="1" manualBreakCount="1">
        <brk id="81" max="16383" man="1"/>
      </rowBreaks>
      <pageMargins left="0.23622047244094491" right="0.23622047244094491" top="0.23622047244094491" bottom="0.23622047244094491" header="0" footer="0"/>
      <pageSetup paperSize="9" scale="67" fitToHeight="2" orientation="portrait" r:id="rId1"/>
    </customSheetView>
    <customSheetView guid="{A83C358C-5219-47DF-9441-5894F1324676}" showPageBreaks="1" fitToPage="1">
      <selection activeCell="B5" sqref="B5:E5"/>
      <rowBreaks count="1" manualBreakCount="1">
        <brk id="81" max="16383" man="1"/>
      </rowBreaks>
      <pageMargins left="0.23622047244094491" right="0.23622047244094491" top="0.23622047244094491" bottom="0.23622047244094491" header="0" footer="0"/>
      <pageSetup paperSize="9" scale="67" fitToHeight="2" orientation="portrait" r:id="rId2"/>
    </customSheetView>
  </customSheetViews>
  <mergeCells count="21">
    <mergeCell ref="D23:D27"/>
    <mergeCell ref="B30:C30"/>
    <mergeCell ref="B36:C36"/>
    <mergeCell ref="B43:C43"/>
    <mergeCell ref="B8:C8"/>
    <mergeCell ref="D9:D10"/>
    <mergeCell ref="D11:D15"/>
    <mergeCell ref="B17:C17"/>
    <mergeCell ref="D18:D21"/>
    <mergeCell ref="B6:E6"/>
    <mergeCell ref="B1:E1"/>
    <mergeCell ref="B2:E2"/>
    <mergeCell ref="B3:E3"/>
    <mergeCell ref="B4:E4"/>
    <mergeCell ref="B5:E5"/>
    <mergeCell ref="C51:E51"/>
    <mergeCell ref="C52:E52"/>
    <mergeCell ref="C47:E47"/>
    <mergeCell ref="C48:E48"/>
    <mergeCell ref="C49:E49"/>
    <mergeCell ref="C50:E50"/>
  </mergeCells>
  <hyperlinks>
    <hyperlink ref="B5" location="'Главная страница'!R1C1" display="Главная страница" xr:uid="{00000000-0004-0000-1800-000000000000}"/>
    <hyperlink ref="B5:E5" location="ГЛАВНАЯ!A1" display="&lt; НА ГЛАВНУЮ СТРАНИЦУ" xr:uid="{00000000-0004-0000-1800-000001000000}"/>
  </hyperlinks>
  <pageMargins left="0.23622047244094491" right="0.23622047244094491" top="0.23622047244094491" bottom="0.23622047244094491" header="0" footer="0"/>
  <pageSetup paperSize="9" scale="63" fitToHeight="2" orientation="portrait" r:id="rId3"/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1:AE66"/>
  <sheetViews>
    <sheetView zoomScaleNormal="100" workbookViewId="0">
      <selection activeCell="X5" sqref="X5:AE5"/>
    </sheetView>
  </sheetViews>
  <sheetFormatPr defaultColWidth="9.140625" defaultRowHeight="12.75" x14ac:dyDescent="0.2"/>
  <cols>
    <col min="1" max="1" width="3.42578125" style="585" customWidth="1"/>
    <col min="2" max="31" width="7.5703125" style="585" customWidth="1"/>
    <col min="32" max="16384" width="9.140625" style="585"/>
  </cols>
  <sheetData>
    <row r="1" spans="2:31" ht="25.5" customHeight="1" x14ac:dyDescent="0.2">
      <c r="B1" s="1175" t="str">
        <f>ГЛАВНАЯ!B1</f>
        <v>ООО"Компания Феникс"</v>
      </c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1176"/>
      <c r="Z1" s="1176"/>
      <c r="AA1" s="1176"/>
      <c r="AB1" s="1176"/>
      <c r="AC1" s="1176"/>
      <c r="AD1" s="1176"/>
      <c r="AE1" s="1177"/>
    </row>
    <row r="2" spans="2:31" ht="25.5" customHeight="1" x14ac:dyDescent="0.2">
      <c r="B2" s="1178" t="str">
        <f>ГЛАВНАЯ!B2</f>
        <v>Санкт Петербург, ул. Коли Томчака, д. 28 лит. Ж</v>
      </c>
      <c r="C2" s="1179"/>
      <c r="D2" s="1179"/>
      <c r="E2" s="1179"/>
      <c r="F2" s="1179"/>
      <c r="G2" s="1179"/>
      <c r="H2" s="1179"/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79"/>
      <c r="X2" s="1179"/>
      <c r="Y2" s="1179"/>
      <c r="Z2" s="1179"/>
      <c r="AA2" s="1179"/>
      <c r="AB2" s="1179"/>
      <c r="AC2" s="1179"/>
      <c r="AD2" s="1179"/>
      <c r="AE2" s="1180"/>
    </row>
    <row r="3" spans="2:31" ht="25.5" customHeight="1" thickBot="1" x14ac:dyDescent="0.25">
      <c r="B3" s="1181" t="str">
        <f>ГЛАВНАЯ!B3</f>
        <v>т/ф 8 (812) 327-97-81, 327-97-82, 309-38-56 (многоканальный), +7 921 942-09-63.</v>
      </c>
      <c r="C3" s="1182"/>
      <c r="D3" s="1182"/>
      <c r="E3" s="1182"/>
      <c r="F3" s="1182"/>
      <c r="G3" s="1182"/>
      <c r="H3" s="1182"/>
      <c r="I3" s="1182"/>
      <c r="J3" s="1182"/>
      <c r="K3" s="1182"/>
      <c r="L3" s="1182"/>
      <c r="M3" s="1182"/>
      <c r="N3" s="1182"/>
      <c r="O3" s="1182"/>
      <c r="P3" s="1182"/>
      <c r="Q3" s="1182"/>
      <c r="R3" s="1182"/>
      <c r="S3" s="1182"/>
      <c r="T3" s="1182"/>
      <c r="U3" s="1182"/>
      <c r="V3" s="1182"/>
      <c r="W3" s="1182"/>
      <c r="X3" s="1182"/>
      <c r="Y3" s="1182"/>
      <c r="Z3" s="1182"/>
      <c r="AA3" s="1182"/>
      <c r="AB3" s="1182"/>
      <c r="AC3" s="1182"/>
      <c r="AD3" s="1182"/>
      <c r="AE3" s="1183"/>
    </row>
    <row r="4" spans="2:31" ht="33" customHeight="1" thickBot="1" x14ac:dyDescent="0.25">
      <c r="B4" s="1184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185"/>
      <c r="D4" s="1185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6"/>
    </row>
    <row r="5" spans="2:31" ht="55.5" customHeight="1" thickBot="1" x14ac:dyDescent="0.25">
      <c r="B5" s="1815"/>
      <c r="C5" s="1798"/>
      <c r="D5" s="1798"/>
      <c r="E5" s="1798"/>
      <c r="F5" s="1798"/>
      <c r="G5" s="1798"/>
      <c r="H5" s="1798"/>
      <c r="I5" s="1798"/>
      <c r="J5" s="1798"/>
      <c r="K5" s="1798"/>
      <c r="L5" s="1798"/>
      <c r="M5" s="1798"/>
      <c r="N5" s="1798"/>
      <c r="O5" s="1798"/>
      <c r="P5" s="1798"/>
      <c r="Q5" s="1798"/>
      <c r="R5" s="1798"/>
      <c r="S5" s="1798"/>
      <c r="T5" s="1798"/>
      <c r="U5" s="1798"/>
      <c r="V5" s="1798"/>
      <c r="W5" s="1798"/>
      <c r="X5" s="2218" t="s">
        <v>438</v>
      </c>
      <c r="Y5" s="1654"/>
      <c r="Z5" s="1654"/>
      <c r="AA5" s="1654"/>
      <c r="AB5" s="1654"/>
      <c r="AC5" s="1654"/>
      <c r="AD5" s="1654"/>
      <c r="AE5" s="1654"/>
    </row>
    <row r="6" spans="2:31" ht="25.5" customHeight="1" thickBot="1" x14ac:dyDescent="0.25">
      <c r="B6" s="1172" t="s">
        <v>1973</v>
      </c>
      <c r="C6" s="1173"/>
      <c r="D6" s="1173"/>
      <c r="E6" s="1173"/>
      <c r="F6" s="1173"/>
      <c r="G6" s="1173"/>
      <c r="H6" s="1173"/>
      <c r="I6" s="1173"/>
      <c r="J6" s="1173"/>
      <c r="K6" s="1173"/>
      <c r="L6" s="1173"/>
      <c r="M6" s="1173"/>
      <c r="N6" s="1173"/>
      <c r="O6" s="1173"/>
      <c r="P6" s="1173"/>
      <c r="Q6" s="1173"/>
      <c r="R6" s="1173"/>
      <c r="S6" s="1173"/>
      <c r="T6" s="1173"/>
      <c r="U6" s="1173"/>
      <c r="V6" s="1173"/>
      <c r="W6" s="1173"/>
      <c r="X6" s="1173"/>
      <c r="Y6" s="1173"/>
      <c r="Z6" s="1173"/>
      <c r="AA6" s="1173"/>
      <c r="AB6" s="1173"/>
      <c r="AC6" s="1173"/>
      <c r="AD6" s="1173"/>
      <c r="AE6" s="1174"/>
    </row>
    <row r="7" spans="2:31" ht="25.5" customHeight="1" thickBot="1" x14ac:dyDescent="0.25">
      <c r="B7" s="2219" t="s">
        <v>2140</v>
      </c>
      <c r="C7" s="2220"/>
      <c r="D7" s="2220"/>
      <c r="E7" s="2220"/>
      <c r="F7" s="2220"/>
      <c r="G7" s="2220"/>
      <c r="H7" s="2220"/>
      <c r="I7" s="2220"/>
      <c r="J7" s="2220"/>
      <c r="K7" s="2220"/>
      <c r="L7" s="2220"/>
      <c r="M7" s="2220"/>
      <c r="N7" s="2220"/>
      <c r="O7" s="2220"/>
      <c r="P7" s="2220"/>
      <c r="Q7" s="2220"/>
      <c r="R7" s="2220"/>
      <c r="S7" s="2220"/>
      <c r="T7" s="2220"/>
      <c r="U7" s="2220"/>
      <c r="V7" s="2220"/>
      <c r="W7" s="2220"/>
      <c r="X7" s="2220"/>
      <c r="Y7" s="2220"/>
      <c r="Z7" s="2220"/>
      <c r="AA7" s="2220"/>
      <c r="AB7" s="2220"/>
      <c r="AC7" s="2220"/>
      <c r="AD7" s="2220"/>
      <c r="AE7" s="2221"/>
    </row>
    <row r="8" spans="2:31" ht="16.5" customHeight="1" x14ac:dyDescent="0.2">
      <c r="B8" s="2222" t="s">
        <v>1469</v>
      </c>
      <c r="C8" s="2223"/>
      <c r="D8" s="2223"/>
      <c r="E8" s="2223"/>
      <c r="F8" s="775">
        <v>0.5</v>
      </c>
      <c r="G8" s="775">
        <v>0.6</v>
      </c>
      <c r="H8" s="775">
        <v>0.7</v>
      </c>
      <c r="I8" s="775">
        <v>0.79999999999999993</v>
      </c>
      <c r="J8" s="775">
        <v>0.89999999999999991</v>
      </c>
      <c r="K8" s="775">
        <v>0.99999999999999989</v>
      </c>
      <c r="L8" s="775">
        <v>1.0999999999999999</v>
      </c>
      <c r="M8" s="775">
        <v>1.2</v>
      </c>
      <c r="N8" s="775">
        <v>1.3</v>
      </c>
      <c r="O8" s="775">
        <v>1.4000000000000001</v>
      </c>
      <c r="P8" s="775">
        <v>1.5000000000000002</v>
      </c>
      <c r="Q8" s="775">
        <v>1.6000000000000003</v>
      </c>
      <c r="R8" s="775">
        <v>1.7000000000000004</v>
      </c>
      <c r="S8" s="775">
        <v>1.8000000000000005</v>
      </c>
      <c r="T8" s="775">
        <v>1.9000000000000006</v>
      </c>
      <c r="U8" s="775">
        <v>2.0000000000000004</v>
      </c>
      <c r="V8" s="775">
        <v>2.1000000000000005</v>
      </c>
      <c r="W8" s="775">
        <v>2.2000000000000006</v>
      </c>
      <c r="X8" s="775">
        <v>2.3000000000000007</v>
      </c>
      <c r="Y8" s="775">
        <v>2.4000000000000008</v>
      </c>
      <c r="Z8" s="775">
        <v>2.5000000000000009</v>
      </c>
      <c r="AA8" s="775">
        <v>2.600000000000001</v>
      </c>
      <c r="AB8" s="775">
        <v>2.7000000000000011</v>
      </c>
      <c r="AC8" s="775">
        <v>2.8000000000000012</v>
      </c>
      <c r="AD8" s="775">
        <v>2.9000000000000012</v>
      </c>
      <c r="AE8" s="776">
        <v>3.0000000000000013</v>
      </c>
    </row>
    <row r="9" spans="2:31" ht="16.5" customHeight="1" x14ac:dyDescent="0.2">
      <c r="B9" s="2224"/>
      <c r="C9" s="2225"/>
      <c r="D9" s="2225"/>
      <c r="E9" s="2225"/>
      <c r="F9" s="777">
        <v>46.14</v>
      </c>
      <c r="G9" s="777">
        <v>49.06</v>
      </c>
      <c r="H9" s="777">
        <v>51.96</v>
      </c>
      <c r="I9" s="777">
        <v>54.88</v>
      </c>
      <c r="J9" s="777">
        <v>57.8</v>
      </c>
      <c r="K9" s="777">
        <v>60.7</v>
      </c>
      <c r="L9" s="777">
        <v>65.88</v>
      </c>
      <c r="M9" s="777">
        <v>69.259999999999991</v>
      </c>
      <c r="N9" s="777">
        <v>72.639999999999986</v>
      </c>
      <c r="O9" s="777">
        <v>76.019999999999982</v>
      </c>
      <c r="P9" s="777">
        <v>79.399999999999977</v>
      </c>
      <c r="Q9" s="777">
        <v>82.779999999999973</v>
      </c>
      <c r="R9" s="777">
        <v>86.159999999999968</v>
      </c>
      <c r="S9" s="777">
        <v>89.539999999999964</v>
      </c>
      <c r="T9" s="777">
        <v>92.919999999999959</v>
      </c>
      <c r="U9" s="777">
        <v>96.299999999999955</v>
      </c>
      <c r="V9" s="777">
        <v>99.67999999999995</v>
      </c>
      <c r="W9" s="777">
        <v>103.05999999999995</v>
      </c>
      <c r="X9" s="777">
        <v>106.43999999999994</v>
      </c>
      <c r="Y9" s="777">
        <v>109.81999999999994</v>
      </c>
      <c r="Z9" s="777">
        <v>113.19999999999993</v>
      </c>
      <c r="AA9" s="777">
        <v>116.57999999999993</v>
      </c>
      <c r="AB9" s="777">
        <v>119.95999999999992</v>
      </c>
      <c r="AC9" s="777">
        <v>123.33999999999992</v>
      </c>
      <c r="AD9" s="777">
        <v>126.71999999999991</v>
      </c>
      <c r="AE9" s="778">
        <v>130.09999999999991</v>
      </c>
    </row>
    <row r="10" spans="2:31" ht="16.5" customHeight="1" x14ac:dyDescent="0.2">
      <c r="B10" s="779">
        <v>3.1000000000000014</v>
      </c>
      <c r="C10" s="780">
        <v>3.2000000000000015</v>
      </c>
      <c r="D10" s="780">
        <v>3.3000000000000016</v>
      </c>
      <c r="E10" s="780">
        <v>3.4000000000000017</v>
      </c>
      <c r="F10" s="780">
        <v>3.5000000000000018</v>
      </c>
      <c r="G10" s="780">
        <v>3.6000000000000019</v>
      </c>
      <c r="H10" s="780">
        <v>3.700000000000002</v>
      </c>
      <c r="I10" s="780">
        <v>3.800000000000002</v>
      </c>
      <c r="J10" s="780">
        <v>3.9000000000000021</v>
      </c>
      <c r="K10" s="780">
        <v>4.0000000000000018</v>
      </c>
      <c r="L10" s="780">
        <v>4.1000000000000014</v>
      </c>
      <c r="M10" s="780">
        <v>4.2000000000000011</v>
      </c>
      <c r="N10" s="780">
        <v>4.3000000000000007</v>
      </c>
      <c r="O10" s="780">
        <v>4.4000000000000004</v>
      </c>
      <c r="P10" s="780">
        <v>4.5</v>
      </c>
      <c r="Q10" s="780">
        <v>4.5999999999999996</v>
      </c>
      <c r="R10" s="780">
        <v>4.6999999999999993</v>
      </c>
      <c r="S10" s="780">
        <v>4.7999999999999989</v>
      </c>
      <c r="T10" s="780">
        <v>4.8999999999999986</v>
      </c>
      <c r="U10" s="780">
        <v>4.9999999999999982</v>
      </c>
      <c r="V10" s="780">
        <v>5.0999999999999979</v>
      </c>
      <c r="W10" s="780">
        <v>5.1999999999999975</v>
      </c>
      <c r="X10" s="780">
        <v>5.2999999999999972</v>
      </c>
      <c r="Y10" s="780">
        <v>5.3999999999999968</v>
      </c>
      <c r="Z10" s="780">
        <v>5.4999999999999964</v>
      </c>
      <c r="AA10" s="780">
        <v>5.5999999999999961</v>
      </c>
      <c r="AB10" s="780">
        <v>5.6999999999999957</v>
      </c>
      <c r="AC10" s="780">
        <v>5.7999999999999954</v>
      </c>
      <c r="AD10" s="780">
        <v>5.899999999999995</v>
      </c>
      <c r="AE10" s="781">
        <v>5.9999999999999947</v>
      </c>
    </row>
    <row r="11" spans="2:31" ht="16.5" customHeight="1" x14ac:dyDescent="0.2">
      <c r="B11" s="784">
        <v>133.4799999999999</v>
      </c>
      <c r="C11" s="777">
        <v>136.8599999999999</v>
      </c>
      <c r="D11" s="777">
        <v>140.2399999999999</v>
      </c>
      <c r="E11" s="777">
        <v>143.61999999999989</v>
      </c>
      <c r="F11" s="777">
        <v>146.99999999999989</v>
      </c>
      <c r="G11" s="777">
        <v>150.37999999999988</v>
      </c>
      <c r="H11" s="777">
        <v>153.75999999999988</v>
      </c>
      <c r="I11" s="777">
        <v>157.13999999999987</v>
      </c>
      <c r="J11" s="777">
        <v>160.51999999999987</v>
      </c>
      <c r="K11" s="777">
        <v>163.89999999999986</v>
      </c>
      <c r="L11" s="777">
        <v>167.27999999999986</v>
      </c>
      <c r="M11" s="777">
        <v>170.65999999999985</v>
      </c>
      <c r="N11" s="777">
        <v>174.03999999999985</v>
      </c>
      <c r="O11" s="777">
        <v>177.41999999999985</v>
      </c>
      <c r="P11" s="777">
        <v>180.79999999999984</v>
      </c>
      <c r="Q11" s="777">
        <v>184.17999999999984</v>
      </c>
      <c r="R11" s="777">
        <v>187.55999999999983</v>
      </c>
      <c r="S11" s="777">
        <v>190.93999999999983</v>
      </c>
      <c r="T11" s="777">
        <v>194.31999999999982</v>
      </c>
      <c r="U11" s="777">
        <v>197.69999999999982</v>
      </c>
      <c r="V11" s="777">
        <v>201.07999999999981</v>
      </c>
      <c r="W11" s="777">
        <v>204.45999999999981</v>
      </c>
      <c r="X11" s="777">
        <v>207.8399999999998</v>
      </c>
      <c r="Y11" s="777">
        <v>211.2199999999998</v>
      </c>
      <c r="Z11" s="777">
        <v>214.5999999999998</v>
      </c>
      <c r="AA11" s="777">
        <v>217.97999999999979</v>
      </c>
      <c r="AB11" s="777">
        <v>221.35999999999979</v>
      </c>
      <c r="AC11" s="777">
        <v>224.73999999999978</v>
      </c>
      <c r="AD11" s="777">
        <v>228.11999999999978</v>
      </c>
      <c r="AE11" s="778">
        <v>231.49999999999977</v>
      </c>
    </row>
    <row r="12" spans="2:31" ht="16.5" customHeight="1" x14ac:dyDescent="0.2">
      <c r="B12" s="779">
        <v>6.0999999999999943</v>
      </c>
      <c r="C12" s="780">
        <v>6.199999999999994</v>
      </c>
      <c r="D12" s="780">
        <v>6.2999999999999936</v>
      </c>
      <c r="E12" s="780">
        <v>6.3999999999999932</v>
      </c>
      <c r="F12" s="780">
        <v>6.4999999999999929</v>
      </c>
      <c r="G12" s="780">
        <v>6.5999999999999925</v>
      </c>
      <c r="H12" s="780">
        <v>6.6999999999999922</v>
      </c>
      <c r="I12" s="780">
        <v>6.7999999999999918</v>
      </c>
      <c r="J12" s="780">
        <v>6.8999999999999915</v>
      </c>
      <c r="K12" s="780">
        <v>6.9999999999999911</v>
      </c>
      <c r="L12" s="780">
        <v>7.0999999999999908</v>
      </c>
      <c r="M12" s="780">
        <v>7.1999999999999904</v>
      </c>
      <c r="N12" s="780">
        <v>7.2999999999999901</v>
      </c>
      <c r="O12" s="780">
        <v>7.3999999999999897</v>
      </c>
      <c r="P12" s="780">
        <v>7.4999999999999893</v>
      </c>
      <c r="Q12" s="780">
        <v>7.599999999999989</v>
      </c>
      <c r="R12" s="780">
        <v>7.6999999999999886</v>
      </c>
      <c r="S12" s="780">
        <v>7.7999999999999883</v>
      </c>
      <c r="T12" s="780">
        <v>7.8999999999999879</v>
      </c>
      <c r="U12" s="780">
        <v>7.9999999999999876</v>
      </c>
      <c r="V12" s="780">
        <v>8.0999999999999872</v>
      </c>
      <c r="W12" s="780">
        <v>8.1999999999999869</v>
      </c>
      <c r="X12" s="780">
        <v>8.2999999999999865</v>
      </c>
      <c r="Y12" s="780">
        <v>8.3999999999999861</v>
      </c>
      <c r="Z12" s="780">
        <v>8.4999999999999858</v>
      </c>
      <c r="AA12" s="780">
        <v>8.5999999999999854</v>
      </c>
      <c r="AB12" s="780">
        <v>8.6999999999999851</v>
      </c>
      <c r="AC12" s="780">
        <v>8.7999999999999847</v>
      </c>
      <c r="AD12" s="780">
        <v>8.8999999999999844</v>
      </c>
      <c r="AE12" s="781">
        <v>8.999999999999984</v>
      </c>
    </row>
    <row r="13" spans="2:31" ht="16.5" customHeight="1" x14ac:dyDescent="0.2">
      <c r="B13" s="784">
        <v>234.87999999999977</v>
      </c>
      <c r="C13" s="777">
        <v>238.25999999999976</v>
      </c>
      <c r="D13" s="777">
        <v>241.63999999999976</v>
      </c>
      <c r="E13" s="777">
        <v>245.01999999999975</v>
      </c>
      <c r="F13" s="777">
        <v>248.39999999999975</v>
      </c>
      <c r="G13" s="777">
        <v>251.77999999999975</v>
      </c>
      <c r="H13" s="777">
        <v>255.15999999999974</v>
      </c>
      <c r="I13" s="777">
        <v>258.53999999999974</v>
      </c>
      <c r="J13" s="777">
        <v>261.91999999999973</v>
      </c>
      <c r="K13" s="777">
        <v>265.29999999999973</v>
      </c>
      <c r="L13" s="777">
        <v>268.67999999999972</v>
      </c>
      <c r="M13" s="777">
        <v>272.05999999999972</v>
      </c>
      <c r="N13" s="777">
        <v>275.43999999999971</v>
      </c>
      <c r="O13" s="777">
        <v>278.81999999999971</v>
      </c>
      <c r="P13" s="777">
        <v>282.1999999999997</v>
      </c>
      <c r="Q13" s="777">
        <v>285.5799999999997</v>
      </c>
      <c r="R13" s="777">
        <v>288.9599999999997</v>
      </c>
      <c r="S13" s="777">
        <v>292.33999999999969</v>
      </c>
      <c r="T13" s="777">
        <v>295.71999999999969</v>
      </c>
      <c r="U13" s="777">
        <v>299.09999999999968</v>
      </c>
      <c r="V13" s="777">
        <v>302.47999999999968</v>
      </c>
      <c r="W13" s="777">
        <v>305.85999999999967</v>
      </c>
      <c r="X13" s="777">
        <v>309.23999999999967</v>
      </c>
      <c r="Y13" s="777">
        <v>312.61999999999966</v>
      </c>
      <c r="Z13" s="777">
        <v>315.99999999999966</v>
      </c>
      <c r="AA13" s="777">
        <v>319.37999999999965</v>
      </c>
      <c r="AB13" s="777">
        <v>322.75999999999965</v>
      </c>
      <c r="AC13" s="777">
        <v>326.13999999999965</v>
      </c>
      <c r="AD13" s="777">
        <v>329.51999999999964</v>
      </c>
      <c r="AE13" s="778">
        <v>332.89999999999964</v>
      </c>
    </row>
    <row r="14" spans="2:31" ht="16.5" customHeight="1" x14ac:dyDescent="0.2">
      <c r="B14" s="779">
        <v>9.0999999999999837</v>
      </c>
      <c r="C14" s="780">
        <v>9.1999999999999833</v>
      </c>
      <c r="D14" s="780">
        <v>9.2999999999999829</v>
      </c>
      <c r="E14" s="780">
        <v>9.3999999999999826</v>
      </c>
      <c r="F14" s="780">
        <v>9.4999999999999822</v>
      </c>
      <c r="G14" s="780">
        <v>9.5999999999999819</v>
      </c>
      <c r="H14" s="780">
        <v>9.6999999999999815</v>
      </c>
      <c r="I14" s="780">
        <v>9.7999999999999812</v>
      </c>
      <c r="J14" s="780">
        <v>9.8999999999999808</v>
      </c>
      <c r="K14" s="780">
        <v>9.9999999999999805</v>
      </c>
      <c r="L14" s="780">
        <v>10.09999999999998</v>
      </c>
      <c r="M14" s="780">
        <v>10.19999999999998</v>
      </c>
      <c r="N14" s="780">
        <v>10.299999999999979</v>
      </c>
      <c r="O14" s="780">
        <v>10.399999999999979</v>
      </c>
      <c r="P14" s="780">
        <v>10.499999999999979</v>
      </c>
      <c r="Q14" s="780">
        <v>10.599999999999978</v>
      </c>
      <c r="R14" s="780">
        <v>10.699999999999978</v>
      </c>
      <c r="S14" s="780">
        <v>10.799999999999978</v>
      </c>
      <c r="T14" s="780">
        <v>10.899999999999977</v>
      </c>
      <c r="U14" s="780">
        <v>10.999999999999977</v>
      </c>
      <c r="V14" s="780">
        <v>11.099999999999977</v>
      </c>
      <c r="W14" s="780">
        <v>11.199999999999976</v>
      </c>
      <c r="X14" s="780">
        <v>11.299999999999976</v>
      </c>
      <c r="Y14" s="780">
        <v>11.399999999999975</v>
      </c>
      <c r="Z14" s="780">
        <v>11.499999999999975</v>
      </c>
      <c r="AA14" s="780">
        <v>11.599999999999975</v>
      </c>
      <c r="AB14" s="780">
        <v>11.699999999999974</v>
      </c>
      <c r="AC14" s="780">
        <v>11.799999999999974</v>
      </c>
      <c r="AD14" s="780">
        <v>11.899999999999974</v>
      </c>
      <c r="AE14" s="781">
        <v>11.999999999999973</v>
      </c>
    </row>
    <row r="15" spans="2:31" ht="16.5" customHeight="1" thickBot="1" x14ac:dyDescent="0.25">
      <c r="B15" s="921">
        <v>336.27999999999963</v>
      </c>
      <c r="C15" s="782">
        <v>339.65999999999963</v>
      </c>
      <c r="D15" s="782">
        <v>343.03999999999962</v>
      </c>
      <c r="E15" s="782">
        <v>346.41999999999962</v>
      </c>
      <c r="F15" s="782">
        <v>349.79999999999961</v>
      </c>
      <c r="G15" s="782">
        <v>353.17999999999961</v>
      </c>
      <c r="H15" s="782">
        <v>356.5599999999996</v>
      </c>
      <c r="I15" s="782">
        <v>359.9399999999996</v>
      </c>
      <c r="J15" s="782">
        <v>363.3199999999996</v>
      </c>
      <c r="K15" s="782">
        <v>366.69999999999959</v>
      </c>
      <c r="L15" s="782">
        <v>370.07999999999959</v>
      </c>
      <c r="M15" s="782">
        <v>373.45999999999958</v>
      </c>
      <c r="N15" s="782">
        <v>376.83999999999958</v>
      </c>
      <c r="O15" s="782">
        <v>380.21999999999957</v>
      </c>
      <c r="P15" s="782">
        <v>383.59999999999957</v>
      </c>
      <c r="Q15" s="782">
        <v>386.97999999999956</v>
      </c>
      <c r="R15" s="782">
        <v>390.35999999999956</v>
      </c>
      <c r="S15" s="782">
        <v>393.73999999999955</v>
      </c>
      <c r="T15" s="782">
        <v>397.11999999999955</v>
      </c>
      <c r="U15" s="782">
        <v>400.49999999999955</v>
      </c>
      <c r="V15" s="782">
        <v>403.87999999999954</v>
      </c>
      <c r="W15" s="782">
        <v>407.25999999999954</v>
      </c>
      <c r="X15" s="782">
        <v>410.63999999999953</v>
      </c>
      <c r="Y15" s="782">
        <v>414.01999999999953</v>
      </c>
      <c r="Z15" s="782">
        <v>417.39999999999952</v>
      </c>
      <c r="AA15" s="782">
        <v>420.77999999999952</v>
      </c>
      <c r="AB15" s="782">
        <v>424.15999999999951</v>
      </c>
      <c r="AC15" s="782">
        <v>427.53999999999951</v>
      </c>
      <c r="AD15" s="782">
        <v>430.9199999999995</v>
      </c>
      <c r="AE15" s="783">
        <v>434.2999999999995</v>
      </c>
    </row>
    <row r="16" spans="2:31" ht="25.5" customHeight="1" thickBot="1" x14ac:dyDescent="0.25">
      <c r="B16" s="2232" t="s">
        <v>2143</v>
      </c>
      <c r="C16" s="2233"/>
      <c r="D16" s="2233"/>
      <c r="E16" s="2233"/>
      <c r="F16" s="2233"/>
      <c r="G16" s="2233"/>
      <c r="H16" s="2233"/>
      <c r="I16" s="2233"/>
      <c r="J16" s="2233"/>
      <c r="K16" s="2233"/>
      <c r="L16" s="2233"/>
      <c r="M16" s="2233"/>
      <c r="N16" s="2233"/>
      <c r="O16" s="2233"/>
      <c r="P16" s="2233"/>
      <c r="Q16" s="2233"/>
      <c r="R16" s="2233"/>
      <c r="S16" s="2233"/>
      <c r="T16" s="2233"/>
      <c r="U16" s="2233"/>
      <c r="V16" s="2233"/>
      <c r="W16" s="2233"/>
      <c r="X16" s="2233"/>
      <c r="Y16" s="2233"/>
      <c r="Z16" s="2233"/>
      <c r="AA16" s="2233"/>
      <c r="AB16" s="2233"/>
      <c r="AC16" s="2233"/>
      <c r="AD16" s="2233"/>
      <c r="AE16" s="2234"/>
    </row>
    <row r="17" spans="2:31" ht="25.5" customHeight="1" thickBot="1" x14ac:dyDescent="0.25">
      <c r="B17" s="2235" t="s">
        <v>2144</v>
      </c>
      <c r="C17" s="2236"/>
      <c r="D17" s="2236"/>
      <c r="E17" s="2236"/>
      <c r="F17" s="2236"/>
      <c r="G17" s="2236"/>
      <c r="H17" s="2236"/>
      <c r="I17" s="2236"/>
      <c r="J17" s="2236"/>
      <c r="K17" s="2236"/>
      <c r="L17" s="2237" t="s">
        <v>2145</v>
      </c>
      <c r="M17" s="2238"/>
      <c r="N17" s="2238"/>
      <c r="O17" s="2238"/>
      <c r="P17" s="2238"/>
      <c r="Q17" s="2238"/>
      <c r="R17" s="2238"/>
      <c r="S17" s="2238"/>
      <c r="T17" s="2238"/>
      <c r="U17" s="2238"/>
      <c r="V17" s="2235">
        <v>115</v>
      </c>
      <c r="W17" s="2236"/>
      <c r="X17" s="2236"/>
      <c r="Y17" s="2236"/>
      <c r="Z17" s="2236"/>
      <c r="AA17" s="2236"/>
      <c r="AB17" s="2236"/>
      <c r="AC17" s="2236"/>
      <c r="AD17" s="2236"/>
      <c r="AE17" s="2239"/>
    </row>
    <row r="18" spans="2:31" ht="25.5" customHeight="1" thickBot="1" x14ac:dyDescent="0.25">
      <c r="B18" s="2228" t="s">
        <v>1974</v>
      </c>
      <c r="C18" s="1256"/>
      <c r="D18" s="1256"/>
      <c r="E18" s="1256"/>
      <c r="F18" s="1256"/>
      <c r="G18" s="1256"/>
      <c r="H18" s="1256"/>
      <c r="I18" s="1256"/>
      <c r="J18" s="1256"/>
      <c r="K18" s="1256"/>
      <c r="L18" s="1256"/>
      <c r="M18" s="1256"/>
      <c r="N18" s="1257"/>
      <c r="O18" s="2229" t="s">
        <v>587</v>
      </c>
      <c r="P18" s="2229"/>
      <c r="Q18" s="2190" t="s">
        <v>1671</v>
      </c>
      <c r="R18" s="1106"/>
      <c r="S18" s="1106"/>
      <c r="T18" s="1106"/>
      <c r="U18" s="1106"/>
      <c r="V18" s="1106"/>
      <c r="W18" s="1106"/>
      <c r="X18" s="1106"/>
      <c r="Y18" s="1106"/>
      <c r="Z18" s="1106"/>
      <c r="AA18" s="1106"/>
      <c r="AB18" s="1106"/>
      <c r="AC18" s="1106"/>
      <c r="AD18" s="1106"/>
      <c r="AE18" s="1118"/>
    </row>
    <row r="19" spans="2:31" ht="24.75" customHeight="1" thickBot="1" x14ac:dyDescent="0.25">
      <c r="B19" s="2240" t="s">
        <v>596</v>
      </c>
      <c r="C19" s="2202"/>
      <c r="D19" s="2202"/>
      <c r="E19" s="2202"/>
      <c r="F19" s="2202"/>
      <c r="G19" s="2203"/>
      <c r="H19" s="2201" t="s">
        <v>590</v>
      </c>
      <c r="I19" s="2202"/>
      <c r="J19" s="2202"/>
      <c r="K19" s="2202"/>
      <c r="L19" s="2202"/>
      <c r="M19" s="2202"/>
      <c r="N19" s="2203"/>
      <c r="O19" s="2206">
        <v>121.01049999999999</v>
      </c>
      <c r="P19" s="2207"/>
      <c r="Q19" s="2190" t="s">
        <v>600</v>
      </c>
      <c r="R19" s="1256"/>
      <c r="S19" s="1256"/>
      <c r="T19" s="1256"/>
      <c r="U19" s="1256"/>
      <c r="V19" s="1256"/>
      <c r="W19" s="2191"/>
      <c r="X19" s="2190" t="s">
        <v>1979</v>
      </c>
      <c r="Y19" s="1256"/>
      <c r="Z19" s="1256"/>
      <c r="AA19" s="1256"/>
      <c r="AB19" s="1256"/>
      <c r="AC19" s="1256"/>
      <c r="AD19" s="1256"/>
      <c r="AE19" s="1257"/>
    </row>
    <row r="20" spans="2:31" ht="24.75" customHeight="1" x14ac:dyDescent="0.2">
      <c r="B20" s="2200" t="s">
        <v>1987</v>
      </c>
      <c r="C20" s="1532"/>
      <c r="D20" s="1532"/>
      <c r="E20" s="1532"/>
      <c r="F20" s="1532"/>
      <c r="G20" s="1533"/>
      <c r="H20" s="1572" t="s">
        <v>943</v>
      </c>
      <c r="I20" s="1532"/>
      <c r="J20" s="1532"/>
      <c r="K20" s="1532"/>
      <c r="L20" s="1532"/>
      <c r="M20" s="1532"/>
      <c r="N20" s="1533"/>
      <c r="O20" s="2208">
        <v>146.76900000000001</v>
      </c>
      <c r="P20" s="2209"/>
      <c r="Q20" s="2196" t="s">
        <v>601</v>
      </c>
      <c r="R20" s="1208"/>
      <c r="S20" s="1208"/>
      <c r="T20" s="931">
        <v>0</v>
      </c>
      <c r="U20" s="2226" t="s">
        <v>455</v>
      </c>
      <c r="V20" s="2226"/>
      <c r="W20" s="2227"/>
      <c r="X20" s="2194" t="s">
        <v>585</v>
      </c>
      <c r="Y20" s="2181"/>
      <c r="Z20" s="2181"/>
      <c r="AA20" s="2182"/>
      <c r="AB20" s="925">
        <v>2.06</v>
      </c>
      <c r="AC20" s="2230" t="s">
        <v>589</v>
      </c>
      <c r="AD20" s="2230"/>
      <c r="AE20" s="2231"/>
    </row>
    <row r="21" spans="2:31" ht="24.75" customHeight="1" x14ac:dyDescent="0.2">
      <c r="B21" s="2200" t="s">
        <v>1986</v>
      </c>
      <c r="C21" s="1532"/>
      <c r="D21" s="1532"/>
      <c r="E21" s="1532"/>
      <c r="F21" s="1532"/>
      <c r="G21" s="1533"/>
      <c r="H21" s="1572" t="s">
        <v>1988</v>
      </c>
      <c r="I21" s="1532"/>
      <c r="J21" s="1532"/>
      <c r="K21" s="1532"/>
      <c r="L21" s="1532"/>
      <c r="M21" s="1532"/>
      <c r="N21" s="1533"/>
      <c r="O21" s="2208">
        <v>166.35300000000001</v>
      </c>
      <c r="P21" s="2209"/>
      <c r="Q21" s="2197" t="s">
        <v>602</v>
      </c>
      <c r="R21" s="1783"/>
      <c r="S21" s="1783"/>
      <c r="T21" s="932">
        <v>0</v>
      </c>
      <c r="U21" s="2185" t="s">
        <v>455</v>
      </c>
      <c r="V21" s="2185"/>
      <c r="W21" s="2186"/>
      <c r="X21" s="2174" t="s">
        <v>586</v>
      </c>
      <c r="Y21" s="2175"/>
      <c r="Z21" s="2175"/>
      <c r="AA21" s="2176"/>
      <c r="AB21" s="934">
        <v>2.3099999999999999E-2</v>
      </c>
      <c r="AC21" s="2185" t="s">
        <v>589</v>
      </c>
      <c r="AD21" s="2185"/>
      <c r="AE21" s="2186"/>
    </row>
    <row r="22" spans="2:31" ht="24.75" customHeight="1" x14ac:dyDescent="0.2">
      <c r="B22" s="2200" t="s">
        <v>598</v>
      </c>
      <c r="C22" s="1532"/>
      <c r="D22" s="1532"/>
      <c r="E22" s="1532"/>
      <c r="F22" s="1532"/>
      <c r="G22" s="1533"/>
      <c r="H22" s="1572" t="s">
        <v>592</v>
      </c>
      <c r="I22" s="1532"/>
      <c r="J22" s="1532"/>
      <c r="K22" s="1532"/>
      <c r="L22" s="1532"/>
      <c r="M22" s="1532"/>
      <c r="N22" s="1533"/>
      <c r="O22" s="2208">
        <v>121.01049999999999</v>
      </c>
      <c r="P22" s="2209"/>
      <c r="Q22" s="2197" t="s">
        <v>603</v>
      </c>
      <c r="R22" s="1783"/>
      <c r="S22" s="1783"/>
      <c r="T22" s="924">
        <v>19.059999999999999</v>
      </c>
      <c r="U22" s="2185" t="s">
        <v>595</v>
      </c>
      <c r="V22" s="2185"/>
      <c r="W22" s="2186"/>
      <c r="X22" s="2174" t="s">
        <v>554</v>
      </c>
      <c r="Y22" s="2175"/>
      <c r="Z22" s="2175"/>
      <c r="AA22" s="2176"/>
      <c r="AB22" s="922">
        <v>5.85</v>
      </c>
      <c r="AC22" s="2198" t="s">
        <v>589</v>
      </c>
      <c r="AD22" s="2198"/>
      <c r="AE22" s="2199"/>
    </row>
    <row r="23" spans="2:31" ht="24.75" customHeight="1" x14ac:dyDescent="0.2">
      <c r="B23" s="2200" t="s">
        <v>2113</v>
      </c>
      <c r="C23" s="1532"/>
      <c r="D23" s="1532"/>
      <c r="E23" s="1532"/>
      <c r="F23" s="1532"/>
      <c r="G23" s="1533"/>
      <c r="H23" s="1572" t="s">
        <v>592</v>
      </c>
      <c r="I23" s="1532"/>
      <c r="J23" s="1532"/>
      <c r="K23" s="1532"/>
      <c r="L23" s="1532"/>
      <c r="M23" s="1532"/>
      <c r="N23" s="1533"/>
      <c r="O23" s="2208">
        <v>140.31649999999999</v>
      </c>
      <c r="P23" s="2209"/>
      <c r="Q23" s="2197" t="s">
        <v>604</v>
      </c>
      <c r="R23" s="1783"/>
      <c r="S23" s="1783"/>
      <c r="T23" s="924">
        <v>28.02</v>
      </c>
      <c r="U23" s="2185" t="s">
        <v>595</v>
      </c>
      <c r="V23" s="2185"/>
      <c r="W23" s="2186"/>
      <c r="X23" s="2195" t="s">
        <v>2146</v>
      </c>
      <c r="Y23" s="1532"/>
      <c r="Z23" s="1532"/>
      <c r="AA23" s="1533"/>
      <c r="AB23" s="922">
        <v>22.355</v>
      </c>
      <c r="AC23" s="2198" t="s">
        <v>589</v>
      </c>
      <c r="AD23" s="2198"/>
      <c r="AE23" s="2199"/>
    </row>
    <row r="24" spans="2:31" ht="24.75" customHeight="1" thickBot="1" x14ac:dyDescent="0.25">
      <c r="B24" s="2200" t="s">
        <v>597</v>
      </c>
      <c r="C24" s="1532"/>
      <c r="D24" s="1532"/>
      <c r="E24" s="1532"/>
      <c r="F24" s="1532"/>
      <c r="G24" s="1533"/>
      <c r="H24" s="1572" t="s">
        <v>591</v>
      </c>
      <c r="I24" s="1532"/>
      <c r="J24" s="1532"/>
      <c r="K24" s="1532"/>
      <c r="L24" s="1532"/>
      <c r="M24" s="1532"/>
      <c r="N24" s="1533"/>
      <c r="O24" s="2208">
        <v>207.6337</v>
      </c>
      <c r="P24" s="2209"/>
      <c r="Q24" s="2269" t="s">
        <v>605</v>
      </c>
      <c r="R24" s="2270"/>
      <c r="S24" s="2270"/>
      <c r="T24" s="933">
        <v>59.94</v>
      </c>
      <c r="U24" s="2258" t="s">
        <v>595</v>
      </c>
      <c r="V24" s="2258"/>
      <c r="W24" s="2259"/>
      <c r="X24" s="2268" t="s">
        <v>1984</v>
      </c>
      <c r="Y24" s="2211"/>
      <c r="Z24" s="2211"/>
      <c r="AA24" s="2212"/>
      <c r="AB24" s="926">
        <v>0.53</v>
      </c>
      <c r="AC24" s="2262" t="s">
        <v>589</v>
      </c>
      <c r="AD24" s="2262"/>
      <c r="AE24" s="2263"/>
    </row>
    <row r="25" spans="2:31" ht="24.75" customHeight="1" thickBot="1" x14ac:dyDescent="0.25">
      <c r="B25" s="2200" t="s">
        <v>655</v>
      </c>
      <c r="C25" s="1532"/>
      <c r="D25" s="1532"/>
      <c r="E25" s="1532"/>
      <c r="F25" s="1532"/>
      <c r="G25" s="1533"/>
      <c r="H25" s="1572" t="s">
        <v>588</v>
      </c>
      <c r="I25" s="1532"/>
      <c r="J25" s="1532"/>
      <c r="K25" s="1532"/>
      <c r="L25" s="1532"/>
      <c r="M25" s="1532"/>
      <c r="N25" s="1533"/>
      <c r="O25" s="2208">
        <v>127.16568387</v>
      </c>
      <c r="P25" s="2209"/>
      <c r="Q25" s="2190" t="s">
        <v>606</v>
      </c>
      <c r="R25" s="1256"/>
      <c r="S25" s="1256"/>
      <c r="T25" s="1256"/>
      <c r="U25" s="1256"/>
      <c r="V25" s="1256"/>
      <c r="W25" s="2191"/>
      <c r="X25" s="2190" t="s">
        <v>1980</v>
      </c>
      <c r="Y25" s="1256"/>
      <c r="Z25" s="1256"/>
      <c r="AA25" s="1256"/>
      <c r="AB25" s="1256"/>
      <c r="AC25" s="1256"/>
      <c r="AD25" s="1256"/>
      <c r="AE25" s="1257"/>
    </row>
    <row r="26" spans="2:31" ht="24.75" customHeight="1" thickBot="1" x14ac:dyDescent="0.25">
      <c r="B26" s="2216" t="s">
        <v>599</v>
      </c>
      <c r="C26" s="2211"/>
      <c r="D26" s="2211"/>
      <c r="E26" s="2211"/>
      <c r="F26" s="2211"/>
      <c r="G26" s="2212"/>
      <c r="H26" s="2210" t="s">
        <v>593</v>
      </c>
      <c r="I26" s="2211"/>
      <c r="J26" s="2211"/>
      <c r="K26" s="2211"/>
      <c r="L26" s="2211"/>
      <c r="M26" s="2211"/>
      <c r="N26" s="2212"/>
      <c r="O26" s="2271">
        <v>35.0441</v>
      </c>
      <c r="P26" s="2272"/>
      <c r="Q26" s="2192" t="s">
        <v>607</v>
      </c>
      <c r="R26" s="2181"/>
      <c r="S26" s="2182"/>
      <c r="T26" s="931">
        <v>0</v>
      </c>
      <c r="U26" s="2226" t="s">
        <v>455</v>
      </c>
      <c r="V26" s="2226"/>
      <c r="W26" s="2227"/>
      <c r="X26" s="2180" t="s">
        <v>650</v>
      </c>
      <c r="Y26" s="2181"/>
      <c r="Z26" s="2181"/>
      <c r="AA26" s="2182"/>
      <c r="AB26" s="927">
        <v>31.5</v>
      </c>
      <c r="AC26" s="2264" t="s">
        <v>594</v>
      </c>
      <c r="AD26" s="2264"/>
      <c r="AE26" s="2265"/>
    </row>
    <row r="27" spans="2:31" ht="24.75" customHeight="1" thickBot="1" x14ac:dyDescent="0.25">
      <c r="B27" s="2217" t="s">
        <v>1975</v>
      </c>
      <c r="C27" s="2214"/>
      <c r="D27" s="2214"/>
      <c r="E27" s="2214"/>
      <c r="F27" s="2214"/>
      <c r="G27" s="2215"/>
      <c r="H27" s="2213" t="s">
        <v>590</v>
      </c>
      <c r="I27" s="2214"/>
      <c r="J27" s="2214"/>
      <c r="K27" s="2214"/>
      <c r="L27" s="2214"/>
      <c r="M27" s="2214"/>
      <c r="N27" s="2215"/>
      <c r="O27" s="2204">
        <v>67.250600000000006</v>
      </c>
      <c r="P27" s="2205"/>
      <c r="Q27" s="2193" t="s">
        <v>608</v>
      </c>
      <c r="R27" s="2175"/>
      <c r="S27" s="2176"/>
      <c r="T27" s="922">
        <v>1.6</v>
      </c>
      <c r="U27" s="2185" t="s">
        <v>589</v>
      </c>
      <c r="V27" s="2185"/>
      <c r="W27" s="2186"/>
      <c r="X27" s="2183" t="s">
        <v>1981</v>
      </c>
      <c r="Y27" s="2175"/>
      <c r="Z27" s="2175"/>
      <c r="AA27" s="2176"/>
      <c r="AB27" s="928">
        <v>15.75</v>
      </c>
      <c r="AC27" s="2266" t="s">
        <v>589</v>
      </c>
      <c r="AD27" s="2266"/>
      <c r="AE27" s="2267"/>
    </row>
    <row r="28" spans="2:31" ht="24.75" customHeight="1" x14ac:dyDescent="0.2">
      <c r="B28" s="2241" t="s">
        <v>2147</v>
      </c>
      <c r="C28" s="2242"/>
      <c r="D28" s="2242"/>
      <c r="E28" s="2242"/>
      <c r="F28" s="2242"/>
      <c r="G28" s="2242"/>
      <c r="H28" s="2242"/>
      <c r="I28" s="2242"/>
      <c r="J28" s="2242"/>
      <c r="K28" s="2242"/>
      <c r="L28" s="2242"/>
      <c r="M28" s="2242"/>
      <c r="N28" s="2242"/>
      <c r="O28" s="2242"/>
      <c r="P28" s="2243"/>
      <c r="Q28" s="2174" t="s">
        <v>609</v>
      </c>
      <c r="R28" s="2175"/>
      <c r="S28" s="2176"/>
      <c r="T28" s="922">
        <v>3.68</v>
      </c>
      <c r="U28" s="2185" t="s">
        <v>589</v>
      </c>
      <c r="V28" s="2185"/>
      <c r="W28" s="2186"/>
      <c r="X28" s="2183" t="s">
        <v>1982</v>
      </c>
      <c r="Y28" s="2175"/>
      <c r="Z28" s="2175"/>
      <c r="AA28" s="2176"/>
      <c r="AB28" s="928">
        <v>38</v>
      </c>
      <c r="AC28" s="2266" t="s">
        <v>589</v>
      </c>
      <c r="AD28" s="2266"/>
      <c r="AE28" s="2267"/>
    </row>
    <row r="29" spans="2:31" ht="24.75" customHeight="1" thickBot="1" x14ac:dyDescent="0.25">
      <c r="B29" s="2244"/>
      <c r="C29" s="2245"/>
      <c r="D29" s="2245"/>
      <c r="E29" s="2245"/>
      <c r="F29" s="2245"/>
      <c r="G29" s="2245"/>
      <c r="H29" s="2245"/>
      <c r="I29" s="2245"/>
      <c r="J29" s="2245"/>
      <c r="K29" s="2245"/>
      <c r="L29" s="2245"/>
      <c r="M29" s="2245"/>
      <c r="N29" s="2245"/>
      <c r="O29" s="2245"/>
      <c r="P29" s="2246"/>
      <c r="Q29" s="2174" t="s">
        <v>610</v>
      </c>
      <c r="R29" s="2175"/>
      <c r="S29" s="2176"/>
      <c r="T29" s="922">
        <v>3.14</v>
      </c>
      <c r="U29" s="2185" t="s">
        <v>589</v>
      </c>
      <c r="V29" s="2185"/>
      <c r="W29" s="2186"/>
      <c r="X29" s="2184" t="s">
        <v>1983</v>
      </c>
      <c r="Y29" s="2178"/>
      <c r="Z29" s="2178"/>
      <c r="AA29" s="2179"/>
      <c r="AB29" s="929">
        <v>5.6</v>
      </c>
      <c r="AC29" s="2260" t="s">
        <v>594</v>
      </c>
      <c r="AD29" s="2260"/>
      <c r="AE29" s="2261"/>
    </row>
    <row r="30" spans="2:31" ht="24.75" customHeight="1" thickBot="1" x14ac:dyDescent="0.25">
      <c r="B30" s="2244"/>
      <c r="C30" s="2245"/>
      <c r="D30" s="2245"/>
      <c r="E30" s="2245"/>
      <c r="F30" s="2245"/>
      <c r="G30" s="2245"/>
      <c r="H30" s="2245"/>
      <c r="I30" s="2245"/>
      <c r="J30" s="2245"/>
      <c r="K30" s="2245"/>
      <c r="L30" s="2245"/>
      <c r="M30" s="2245"/>
      <c r="N30" s="2245"/>
      <c r="O30" s="2245"/>
      <c r="P30" s="2246"/>
      <c r="Q30" s="2174" t="s">
        <v>1976</v>
      </c>
      <c r="R30" s="2175"/>
      <c r="S30" s="2176"/>
      <c r="T30" s="922">
        <v>1.8</v>
      </c>
      <c r="U30" s="2185" t="s">
        <v>589</v>
      </c>
      <c r="V30" s="2185"/>
      <c r="W30" s="2186"/>
      <c r="X30" s="2187" t="s">
        <v>2138</v>
      </c>
      <c r="Y30" s="2188"/>
      <c r="Z30" s="2188"/>
      <c r="AA30" s="2189"/>
      <c r="AB30" s="930">
        <v>0</v>
      </c>
      <c r="AC30" s="2172" t="s">
        <v>455</v>
      </c>
      <c r="AD30" s="2172"/>
      <c r="AE30" s="2173"/>
    </row>
    <row r="31" spans="2:31" ht="24.75" customHeight="1" thickBot="1" x14ac:dyDescent="0.25">
      <c r="B31" s="2251" t="s">
        <v>2148</v>
      </c>
      <c r="C31" s="2252"/>
      <c r="D31" s="2252"/>
      <c r="E31" s="2252"/>
      <c r="F31" s="2252"/>
      <c r="G31" s="2252"/>
      <c r="H31" s="2252"/>
      <c r="I31" s="2252"/>
      <c r="J31" s="2252"/>
      <c r="K31" s="2252"/>
      <c r="L31" s="2252"/>
      <c r="M31" s="2252"/>
      <c r="N31" s="2252"/>
      <c r="O31" s="2252"/>
      <c r="P31" s="2253"/>
      <c r="Q31" s="2174" t="s">
        <v>612</v>
      </c>
      <c r="R31" s="2175"/>
      <c r="S31" s="2176"/>
      <c r="T31" s="922">
        <v>2.39</v>
      </c>
      <c r="U31" s="2185" t="s">
        <v>589</v>
      </c>
      <c r="V31" s="2185"/>
      <c r="W31" s="2186"/>
      <c r="X31" s="2187" t="s">
        <v>2141</v>
      </c>
      <c r="Y31" s="2188"/>
      <c r="Z31" s="2188"/>
      <c r="AA31" s="2189"/>
      <c r="AB31" s="930">
        <v>3.19</v>
      </c>
      <c r="AC31" s="2172" t="s">
        <v>2139</v>
      </c>
      <c r="AD31" s="2172"/>
      <c r="AE31" s="2173"/>
    </row>
    <row r="32" spans="2:31" ht="24.75" customHeight="1" thickBot="1" x14ac:dyDescent="0.25">
      <c r="B32" s="2254"/>
      <c r="C32" s="2252"/>
      <c r="D32" s="2252"/>
      <c r="E32" s="2252"/>
      <c r="F32" s="2252"/>
      <c r="G32" s="2252"/>
      <c r="H32" s="2252"/>
      <c r="I32" s="2252"/>
      <c r="J32" s="2252"/>
      <c r="K32" s="2252"/>
      <c r="L32" s="2252"/>
      <c r="M32" s="2252"/>
      <c r="N32" s="2252"/>
      <c r="O32" s="2252"/>
      <c r="P32" s="2253"/>
      <c r="Q32" s="2174" t="s">
        <v>1977</v>
      </c>
      <c r="R32" s="2175"/>
      <c r="S32" s="2176"/>
      <c r="T32" s="922">
        <v>2.77</v>
      </c>
      <c r="U32" s="2185" t="s">
        <v>589</v>
      </c>
      <c r="V32" s="2185"/>
      <c r="W32" s="2186"/>
      <c r="X32" s="2187" t="s">
        <v>2142</v>
      </c>
      <c r="Y32" s="2188"/>
      <c r="Z32" s="2188"/>
      <c r="AA32" s="2189"/>
      <c r="AB32" s="930">
        <v>6.24</v>
      </c>
      <c r="AC32" s="2172" t="s">
        <v>589</v>
      </c>
      <c r="AD32" s="2172"/>
      <c r="AE32" s="2173"/>
    </row>
    <row r="33" spans="2:31" ht="24.75" customHeight="1" x14ac:dyDescent="0.2">
      <c r="B33" s="2251" t="s">
        <v>2149</v>
      </c>
      <c r="C33" s="2252"/>
      <c r="D33" s="2252"/>
      <c r="E33" s="2252"/>
      <c r="F33" s="2252"/>
      <c r="G33" s="2252"/>
      <c r="H33" s="2252"/>
      <c r="I33" s="2252"/>
      <c r="J33" s="2252"/>
      <c r="K33" s="2252"/>
      <c r="L33" s="2252"/>
      <c r="M33" s="2252"/>
      <c r="N33" s="2252"/>
      <c r="O33" s="2252"/>
      <c r="P33" s="2253"/>
      <c r="Q33" s="2174" t="s">
        <v>1978</v>
      </c>
      <c r="R33" s="2175"/>
      <c r="S33" s="2176"/>
      <c r="T33" s="922">
        <v>3.48</v>
      </c>
      <c r="U33" s="2185" t="s">
        <v>589</v>
      </c>
      <c r="V33" s="2185"/>
      <c r="W33" s="2186"/>
      <c r="X33" s="2247" t="s">
        <v>1985</v>
      </c>
      <c r="Y33" s="2248"/>
      <c r="Z33" s="2248"/>
      <c r="AA33" s="2248"/>
      <c r="AB33" s="2248"/>
      <c r="AC33" s="2250" t="s">
        <v>558</v>
      </c>
      <c r="AD33" s="2250"/>
      <c r="AE33" s="2250"/>
    </row>
    <row r="34" spans="2:31" ht="24.75" customHeight="1" thickBot="1" x14ac:dyDescent="0.25">
      <c r="B34" s="2255"/>
      <c r="C34" s="2256"/>
      <c r="D34" s="2256"/>
      <c r="E34" s="2256"/>
      <c r="F34" s="2256"/>
      <c r="G34" s="2256"/>
      <c r="H34" s="2256"/>
      <c r="I34" s="2256"/>
      <c r="J34" s="2256"/>
      <c r="K34" s="2256"/>
      <c r="L34" s="2256"/>
      <c r="M34" s="2256"/>
      <c r="N34" s="2256"/>
      <c r="O34" s="2256"/>
      <c r="P34" s="2257"/>
      <c r="Q34" s="2177" t="s">
        <v>615</v>
      </c>
      <c r="R34" s="2178"/>
      <c r="S34" s="2179"/>
      <c r="T34" s="923">
        <v>4.96</v>
      </c>
      <c r="U34" s="2258" t="s">
        <v>589</v>
      </c>
      <c r="V34" s="2258"/>
      <c r="W34" s="2259"/>
      <c r="X34" s="2249"/>
      <c r="Y34" s="2249"/>
      <c r="Z34" s="2249"/>
      <c r="AA34" s="2249"/>
      <c r="AB34" s="2249"/>
      <c r="AC34" s="2249"/>
      <c r="AD34" s="2249"/>
      <c r="AE34" s="2249"/>
    </row>
    <row r="35" spans="2:31" ht="24.75" customHeight="1" x14ac:dyDescent="0.2">
      <c r="B35" s="918"/>
      <c r="C35" s="918"/>
      <c r="D35" s="918"/>
      <c r="E35" s="918"/>
      <c r="F35" s="918"/>
      <c r="G35" s="918"/>
      <c r="H35" s="918"/>
      <c r="I35" s="918"/>
      <c r="J35" s="919"/>
      <c r="K35" s="919"/>
      <c r="L35" s="919"/>
      <c r="M35" s="919"/>
      <c r="N35" s="919"/>
      <c r="O35" s="919"/>
      <c r="P35" s="919"/>
      <c r="Q35" s="919"/>
      <c r="R35" s="920"/>
      <c r="S35" s="920"/>
      <c r="T35" s="774"/>
    </row>
    <row r="36" spans="2:31" ht="24.75" customHeight="1" x14ac:dyDescent="0.2">
      <c r="B36" s="918"/>
      <c r="C36" s="918"/>
      <c r="D36" s="918"/>
      <c r="E36" s="918"/>
      <c r="F36" s="918"/>
      <c r="G36" s="918"/>
      <c r="H36" s="918"/>
      <c r="I36" s="918"/>
      <c r="J36" s="919"/>
      <c r="K36" s="919"/>
      <c r="L36" s="919"/>
      <c r="M36" s="919"/>
      <c r="N36" s="919"/>
      <c r="O36" s="919"/>
      <c r="P36" s="919"/>
      <c r="Q36" s="919"/>
      <c r="R36" s="920"/>
      <c r="S36" s="920"/>
      <c r="T36" s="774"/>
    </row>
    <row r="37" spans="2:31" ht="24.75" customHeight="1" x14ac:dyDescent="0.2">
      <c r="B37" s="918"/>
      <c r="C37" s="918"/>
      <c r="D37" s="918"/>
      <c r="E37" s="918"/>
      <c r="F37" s="918"/>
      <c r="G37" s="918"/>
      <c r="H37" s="918"/>
      <c r="I37" s="918"/>
      <c r="J37" s="919"/>
      <c r="K37" s="919"/>
      <c r="L37" s="919"/>
      <c r="M37" s="919"/>
      <c r="N37" s="919"/>
      <c r="O37" s="919"/>
      <c r="P37" s="919"/>
      <c r="Q37" s="919"/>
      <c r="R37" s="920"/>
      <c r="S37" s="920"/>
      <c r="T37" s="774"/>
    </row>
    <row r="38" spans="2:31" ht="25.5" customHeight="1" x14ac:dyDescent="0.2"/>
    <row r="39" spans="2:31" ht="25.5" customHeight="1" x14ac:dyDescent="0.2"/>
    <row r="40" spans="2:31" ht="15" customHeight="1" x14ac:dyDescent="0.2"/>
    <row r="41" spans="2:31" ht="15" customHeight="1" x14ac:dyDescent="0.2"/>
    <row r="42" spans="2:31" ht="15" customHeight="1" x14ac:dyDescent="0.2"/>
    <row r="43" spans="2:31" ht="15" customHeight="1" x14ac:dyDescent="0.2"/>
    <row r="44" spans="2:31" ht="15" customHeight="1" x14ac:dyDescent="0.2"/>
    <row r="45" spans="2:31" ht="25.5" customHeight="1" x14ac:dyDescent="0.2"/>
    <row r="46" spans="2:31" ht="15" customHeight="1" x14ac:dyDescent="0.2"/>
    <row r="47" spans="2:31" ht="15" customHeight="1" x14ac:dyDescent="0.2"/>
    <row r="48" spans="2:31" ht="15" customHeight="1" x14ac:dyDescent="0.2"/>
    <row r="49" s="585" customFormat="1" ht="15" customHeight="1" x14ac:dyDescent="0.2"/>
    <row r="50" s="585" customFormat="1" ht="15" customHeight="1" x14ac:dyDescent="0.2"/>
    <row r="51" s="585" customFormat="1" ht="15" customHeight="1" x14ac:dyDescent="0.2"/>
    <row r="52" s="585" customFormat="1" ht="15" customHeight="1" x14ac:dyDescent="0.2"/>
    <row r="53" s="585" customFormat="1" ht="15" customHeight="1" x14ac:dyDescent="0.2"/>
    <row r="54" s="585" customFormat="1" ht="15" customHeight="1" x14ac:dyDescent="0.2"/>
    <row r="55" s="585" customFormat="1" ht="25.5" customHeight="1" x14ac:dyDescent="0.2"/>
    <row r="56" s="585" customFormat="1" ht="15" customHeight="1" x14ac:dyDescent="0.2"/>
    <row r="57" s="585" customFormat="1" ht="15" customHeight="1" x14ac:dyDescent="0.2"/>
    <row r="58" s="585" customFormat="1" ht="15" customHeight="1" x14ac:dyDescent="0.2"/>
    <row r="59" s="585" customFormat="1" ht="15" customHeight="1" x14ac:dyDescent="0.2"/>
    <row r="60" s="585" customFormat="1" ht="15" customHeight="1" x14ac:dyDescent="0.2"/>
    <row r="61" s="585" customFormat="1" ht="25.5" customHeight="1" x14ac:dyDescent="0.2"/>
    <row r="62" s="585" customFormat="1" ht="25.5" customHeight="1" x14ac:dyDescent="0.2"/>
    <row r="63" s="585" customFormat="1" ht="15" customHeight="1" x14ac:dyDescent="0.2"/>
    <row r="64" s="585" customFormat="1" ht="15" customHeight="1" x14ac:dyDescent="0.2"/>
    <row r="65" spans="18:18" ht="15" customHeight="1" x14ac:dyDescent="0.2"/>
    <row r="66" spans="18:18" ht="15" customHeight="1" x14ac:dyDescent="0.2">
      <c r="R66" s="770"/>
    </row>
  </sheetData>
  <customSheetViews>
    <customSheetView guid="{69A580D4-36A4-46B8-9EF6-48AA5F7B1248}" fitToPage="1">
      <selection activeCell="AA5" sqref="AA5:AD5"/>
      <pageMargins left="0" right="0" top="0" bottom="0" header="0.51181102362204722" footer="0.51181102362204722"/>
      <printOptions horizontalCentered="1"/>
      <pageSetup paperSize="9" scale="63" orientation="landscape" r:id="rId1"/>
      <headerFooter alignWithMargins="0"/>
    </customSheetView>
    <customSheetView guid="{A83C358C-5219-47DF-9441-5894F1324676}" showPageBreaks="1" fitToPage="1">
      <selection activeCell="AA5" sqref="AA5:AD5"/>
      <pageMargins left="0" right="0" top="0" bottom="0" header="0.51181102362204722" footer="0.51181102362204722"/>
      <printOptions horizontalCentered="1"/>
      <pageSetup paperSize="9" scale="63" orientation="landscape" r:id="rId2"/>
      <headerFooter alignWithMargins="0"/>
    </customSheetView>
  </customSheetViews>
  <mergeCells count="104">
    <mergeCell ref="B28:P30"/>
    <mergeCell ref="X33:AB34"/>
    <mergeCell ref="AC33:AE34"/>
    <mergeCell ref="B31:P32"/>
    <mergeCell ref="B33:P34"/>
    <mergeCell ref="U24:W24"/>
    <mergeCell ref="AC23:AE23"/>
    <mergeCell ref="AC29:AE29"/>
    <mergeCell ref="AC24:AE24"/>
    <mergeCell ref="AC26:AE26"/>
    <mergeCell ref="AC27:AE27"/>
    <mergeCell ref="AC28:AE28"/>
    <mergeCell ref="X24:AA24"/>
    <mergeCell ref="AC30:AE30"/>
    <mergeCell ref="X31:AA31"/>
    <mergeCell ref="U33:W33"/>
    <mergeCell ref="U34:W34"/>
    <mergeCell ref="U31:W31"/>
    <mergeCell ref="U32:W32"/>
    <mergeCell ref="U23:W23"/>
    <mergeCell ref="U26:W26"/>
    <mergeCell ref="U30:W30"/>
    <mergeCell ref="Q24:S24"/>
    <mergeCell ref="O26:P26"/>
    <mergeCell ref="B1:AE1"/>
    <mergeCell ref="B2:AE2"/>
    <mergeCell ref="B3:AE3"/>
    <mergeCell ref="B4:AE4"/>
    <mergeCell ref="X5:AE5"/>
    <mergeCell ref="B5:W5"/>
    <mergeCell ref="B7:AE7"/>
    <mergeCell ref="B8:E9"/>
    <mergeCell ref="U20:W20"/>
    <mergeCell ref="B18:N18"/>
    <mergeCell ref="B6:AE6"/>
    <mergeCell ref="O18:P18"/>
    <mergeCell ref="AC20:AE20"/>
    <mergeCell ref="B16:AE16"/>
    <mergeCell ref="B17:K17"/>
    <mergeCell ref="L17:U17"/>
    <mergeCell ref="V17:AE17"/>
    <mergeCell ref="B19:G19"/>
    <mergeCell ref="B20:G20"/>
    <mergeCell ref="B21:G21"/>
    <mergeCell ref="B22:G22"/>
    <mergeCell ref="H19:N19"/>
    <mergeCell ref="H20:N20"/>
    <mergeCell ref="H21:N21"/>
    <mergeCell ref="H22:N22"/>
    <mergeCell ref="O27:P27"/>
    <mergeCell ref="O19:P19"/>
    <mergeCell ref="O20:P20"/>
    <mergeCell ref="O21:P21"/>
    <mergeCell ref="O22:P22"/>
    <mergeCell ref="H23:N23"/>
    <mergeCell ref="H24:N24"/>
    <mergeCell ref="H25:N25"/>
    <mergeCell ref="H26:N26"/>
    <mergeCell ref="H27:N27"/>
    <mergeCell ref="B23:G23"/>
    <mergeCell ref="B24:G24"/>
    <mergeCell ref="B25:G25"/>
    <mergeCell ref="B26:G26"/>
    <mergeCell ref="B27:G27"/>
    <mergeCell ref="O23:P23"/>
    <mergeCell ref="O24:P24"/>
    <mergeCell ref="O25:P25"/>
    <mergeCell ref="Q25:W25"/>
    <mergeCell ref="Q18:AE18"/>
    <mergeCell ref="Q26:S26"/>
    <mergeCell ref="Q27:S27"/>
    <mergeCell ref="Q28:S28"/>
    <mergeCell ref="X25:AE25"/>
    <mergeCell ref="Q19:W19"/>
    <mergeCell ref="X20:AA20"/>
    <mergeCell ref="X21:AA21"/>
    <mergeCell ref="X22:AA22"/>
    <mergeCell ref="X23:AA23"/>
    <mergeCell ref="X19:AE19"/>
    <mergeCell ref="Q20:S20"/>
    <mergeCell ref="Q21:S21"/>
    <mergeCell ref="Q22:S22"/>
    <mergeCell ref="Q23:S23"/>
    <mergeCell ref="U27:W27"/>
    <mergeCell ref="U28:W28"/>
    <mergeCell ref="AC21:AE21"/>
    <mergeCell ref="AC22:AE22"/>
    <mergeCell ref="U21:W21"/>
    <mergeCell ref="U22:W22"/>
    <mergeCell ref="AC31:AE31"/>
    <mergeCell ref="Q31:S31"/>
    <mergeCell ref="Q32:S32"/>
    <mergeCell ref="Q33:S33"/>
    <mergeCell ref="Q34:S34"/>
    <mergeCell ref="Q29:S29"/>
    <mergeCell ref="X26:AA26"/>
    <mergeCell ref="X27:AA27"/>
    <mergeCell ref="X28:AA28"/>
    <mergeCell ref="X29:AA29"/>
    <mergeCell ref="U29:W29"/>
    <mergeCell ref="Q30:S30"/>
    <mergeCell ref="X30:AA30"/>
    <mergeCell ref="X32:AA32"/>
    <mergeCell ref="AC32:AE32"/>
  </mergeCells>
  <hyperlinks>
    <hyperlink ref="X5" location="'Главная страница'!R1C1" display="Главная страница" xr:uid="{00000000-0004-0000-1900-000000000000}"/>
    <hyperlink ref="AC33" location="'Электрика Amigo'!R34C2" display="Электрика Amigo" xr:uid="{00000000-0004-0000-1900-000001000000}"/>
    <hyperlink ref="X5:AE5" location="ГЛАВНАЯ!R1C1" display="&lt; НА ГЛАВНУЮ СТРАНИЦУ" xr:uid="{00000000-0004-0000-1900-000002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1" orientation="landscape" r:id="rId3"/>
  <headerFooter alignWithMargins="0"/>
  <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AE64"/>
  <sheetViews>
    <sheetView zoomScaleNormal="100" workbookViewId="0">
      <selection activeCell="AB5" sqref="AB5:AE5"/>
    </sheetView>
  </sheetViews>
  <sheetFormatPr defaultColWidth="9.140625" defaultRowHeight="12.75" x14ac:dyDescent="0.2"/>
  <cols>
    <col min="1" max="1" width="3.42578125" style="7" customWidth="1"/>
    <col min="2" max="31" width="8.7109375" style="7" customWidth="1"/>
    <col min="32" max="16384" width="9.140625" style="7"/>
  </cols>
  <sheetData>
    <row r="1" spans="2:31" ht="22.5" x14ac:dyDescent="0.2">
      <c r="B1" s="2354" t="str">
        <f>ГЛАВНАЯ!B1</f>
        <v>ООО"Компания Феникс"</v>
      </c>
      <c r="C1" s="2355"/>
      <c r="D1" s="2355"/>
      <c r="E1" s="2355"/>
      <c r="F1" s="2355"/>
      <c r="G1" s="2355"/>
      <c r="H1" s="2355"/>
      <c r="I1" s="2355"/>
      <c r="J1" s="2355"/>
      <c r="K1" s="2355"/>
      <c r="L1" s="2355"/>
      <c r="M1" s="2355"/>
      <c r="N1" s="2355"/>
      <c r="O1" s="2355"/>
      <c r="P1" s="2355"/>
      <c r="Q1" s="2355"/>
      <c r="R1" s="2355"/>
      <c r="S1" s="2355"/>
      <c r="T1" s="2355"/>
      <c r="U1" s="2355"/>
      <c r="V1" s="2355"/>
      <c r="W1" s="2355"/>
      <c r="X1" s="2355"/>
      <c r="Y1" s="2355"/>
      <c r="Z1" s="2355"/>
      <c r="AA1" s="2355"/>
      <c r="AB1" s="2355"/>
      <c r="AC1" s="2355"/>
      <c r="AD1" s="2355"/>
      <c r="AE1" s="2356"/>
    </row>
    <row r="2" spans="2:31" ht="22.5" x14ac:dyDescent="0.2">
      <c r="B2" s="2357" t="str">
        <f>ГЛАВНАЯ!B2</f>
        <v>Санкт Петербург, ул. Коли Томчака, д. 28 лит. Ж</v>
      </c>
      <c r="C2" s="2358"/>
      <c r="D2" s="2358"/>
      <c r="E2" s="2358"/>
      <c r="F2" s="2358"/>
      <c r="G2" s="2358"/>
      <c r="H2" s="2358"/>
      <c r="I2" s="2358"/>
      <c r="J2" s="2358"/>
      <c r="K2" s="2358"/>
      <c r="L2" s="2358"/>
      <c r="M2" s="2358"/>
      <c r="N2" s="2358"/>
      <c r="O2" s="2358"/>
      <c r="P2" s="2358"/>
      <c r="Q2" s="2358"/>
      <c r="R2" s="2358"/>
      <c r="S2" s="2358"/>
      <c r="T2" s="2358"/>
      <c r="U2" s="2358"/>
      <c r="V2" s="2358"/>
      <c r="W2" s="2358"/>
      <c r="X2" s="2358"/>
      <c r="Y2" s="2358"/>
      <c r="Z2" s="2358"/>
      <c r="AA2" s="2358"/>
      <c r="AB2" s="2358"/>
      <c r="AC2" s="2358"/>
      <c r="AD2" s="2358"/>
      <c r="AE2" s="2359"/>
    </row>
    <row r="3" spans="2:31" ht="23.25" thickBot="1" x14ac:dyDescent="0.25">
      <c r="B3" s="2360" t="str">
        <f>ГЛАВНАЯ!B3</f>
        <v>т/ф 8 (812) 327-97-81, 327-97-82, 309-38-56 (многоканальный), +7 921 942-09-63.</v>
      </c>
      <c r="C3" s="2361"/>
      <c r="D3" s="2361"/>
      <c r="E3" s="2361"/>
      <c r="F3" s="2361"/>
      <c r="G3" s="2361"/>
      <c r="H3" s="2361"/>
      <c r="I3" s="2361"/>
      <c r="J3" s="2361"/>
      <c r="K3" s="2361"/>
      <c r="L3" s="2361"/>
      <c r="M3" s="2361"/>
      <c r="N3" s="2361"/>
      <c r="O3" s="2361"/>
      <c r="P3" s="2361"/>
      <c r="Q3" s="2361"/>
      <c r="R3" s="2361"/>
      <c r="S3" s="2361"/>
      <c r="T3" s="2361"/>
      <c r="U3" s="2361"/>
      <c r="V3" s="2361"/>
      <c r="W3" s="2361"/>
      <c r="X3" s="2361"/>
      <c r="Y3" s="2361"/>
      <c r="Z3" s="2361"/>
      <c r="AA3" s="2361"/>
      <c r="AB3" s="2361"/>
      <c r="AC3" s="2361"/>
      <c r="AD3" s="2361"/>
      <c r="AE3" s="2362"/>
    </row>
    <row r="4" spans="2:31" ht="33" customHeight="1" thickBot="1" x14ac:dyDescent="0.25">
      <c r="B4" s="2363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2364"/>
      <c r="D4" s="2364"/>
      <c r="E4" s="2364"/>
      <c r="F4" s="2364"/>
      <c r="G4" s="2364"/>
      <c r="H4" s="2364"/>
      <c r="I4" s="2364"/>
      <c r="J4" s="2364"/>
      <c r="K4" s="2364"/>
      <c r="L4" s="2364"/>
      <c r="M4" s="2364"/>
      <c r="N4" s="2364"/>
      <c r="O4" s="2364"/>
      <c r="P4" s="2364"/>
      <c r="Q4" s="2364"/>
      <c r="R4" s="2364"/>
      <c r="S4" s="2364"/>
      <c r="T4" s="2364"/>
      <c r="U4" s="2364"/>
      <c r="V4" s="2364"/>
      <c r="W4" s="2364"/>
      <c r="X4" s="2364"/>
      <c r="Y4" s="2364"/>
      <c r="Z4" s="2364"/>
      <c r="AA4" s="2364"/>
      <c r="AB4" s="2364"/>
      <c r="AC4" s="2364"/>
      <c r="AD4" s="2364"/>
      <c r="AE4" s="2365"/>
    </row>
    <row r="5" spans="2:31" ht="39.75" customHeight="1" thickBot="1" x14ac:dyDescent="0.25">
      <c r="B5" s="2366"/>
      <c r="C5" s="2367"/>
      <c r="D5" s="2367"/>
      <c r="E5" s="2367"/>
      <c r="F5" s="2367"/>
      <c r="G5" s="2367"/>
      <c r="H5" s="2367"/>
      <c r="I5" s="2367"/>
      <c r="J5" s="2367"/>
      <c r="K5" s="2367"/>
      <c r="L5" s="2367"/>
      <c r="M5" s="2367"/>
      <c r="N5" s="2367"/>
      <c r="O5" s="2367"/>
      <c r="P5" s="2367"/>
      <c r="Q5" s="2367"/>
      <c r="R5" s="2367"/>
      <c r="S5" s="2367"/>
      <c r="T5" s="2367"/>
      <c r="U5" s="2367"/>
      <c r="V5" s="2367"/>
      <c r="W5" s="2367"/>
      <c r="X5" s="2367"/>
      <c r="Y5" s="2367"/>
      <c r="Z5" s="2367"/>
      <c r="AA5" s="2367"/>
      <c r="AB5" s="1850" t="s">
        <v>438</v>
      </c>
      <c r="AC5" s="1850"/>
      <c r="AD5" s="1850"/>
      <c r="AE5" s="1850"/>
    </row>
    <row r="6" spans="2:31" ht="48" customHeight="1" thickBot="1" x14ac:dyDescent="0.25">
      <c r="B6" s="2368" t="s">
        <v>941</v>
      </c>
      <c r="C6" s="2369"/>
      <c r="D6" s="2369"/>
      <c r="E6" s="2369"/>
      <c r="F6" s="2369"/>
      <c r="G6" s="2369"/>
      <c r="H6" s="2369"/>
      <c r="I6" s="2369"/>
      <c r="J6" s="2369"/>
      <c r="K6" s="2369"/>
      <c r="L6" s="2369"/>
      <c r="M6" s="2369"/>
      <c r="N6" s="2369"/>
      <c r="O6" s="2369"/>
      <c r="P6" s="2369"/>
      <c r="Q6" s="2369"/>
      <c r="R6" s="2369"/>
      <c r="S6" s="2369"/>
      <c r="T6" s="2369"/>
      <c r="U6" s="2369"/>
      <c r="V6" s="2369"/>
      <c r="W6" s="2369"/>
      <c r="X6" s="2369"/>
      <c r="Y6" s="2369"/>
      <c r="Z6" s="2369"/>
      <c r="AA6" s="2369"/>
      <c r="AB6" s="2369"/>
      <c r="AC6" s="2369"/>
      <c r="AD6" s="2369"/>
      <c r="AE6" s="2370"/>
    </row>
    <row r="7" spans="2:31" x14ac:dyDescent="0.2">
      <c r="D7" s="8"/>
      <c r="E7" s="8"/>
      <c r="F7" s="8"/>
      <c r="G7" s="8"/>
    </row>
    <row r="8" spans="2:31" ht="15.75" customHeight="1" x14ac:dyDescent="0.2">
      <c r="B8" s="2371" t="s">
        <v>584</v>
      </c>
      <c r="C8" s="2372"/>
      <c r="D8" s="2372"/>
      <c r="E8" s="2372"/>
      <c r="F8" s="2372"/>
      <c r="G8" s="2372"/>
      <c r="H8" s="2372"/>
      <c r="I8" s="2372"/>
      <c r="J8" s="2372"/>
      <c r="K8" s="2372"/>
      <c r="L8" s="2372"/>
      <c r="M8" s="2372"/>
      <c r="N8" s="2372"/>
      <c r="O8" s="2372"/>
      <c r="P8" s="2372"/>
      <c r="Q8" s="2372"/>
      <c r="R8" s="2372"/>
      <c r="S8" s="2372"/>
      <c r="T8" s="2372"/>
      <c r="U8" s="2372"/>
      <c r="V8" s="2372"/>
      <c r="W8" s="2372"/>
      <c r="X8" s="2372"/>
      <c r="Y8" s="2372"/>
      <c r="Z8" s="2372"/>
      <c r="AA8" s="2372"/>
      <c r="AB8" s="2372"/>
      <c r="AC8" s="2372"/>
      <c r="AD8" s="2372"/>
      <c r="AE8" s="2372"/>
    </row>
    <row r="9" spans="2:31" ht="15.75" customHeight="1" x14ac:dyDescent="0.2">
      <c r="B9" s="2373" t="s">
        <v>1469</v>
      </c>
      <c r="C9" s="2374"/>
      <c r="D9" s="2374"/>
      <c r="E9" s="2375"/>
      <c r="F9" s="374">
        <v>0.5</v>
      </c>
      <c r="G9" s="374">
        <v>0.6</v>
      </c>
      <c r="H9" s="374">
        <v>0.7</v>
      </c>
      <c r="I9" s="374">
        <v>0.79999999999999993</v>
      </c>
      <c r="J9" s="374">
        <v>0.89999999999999991</v>
      </c>
      <c r="K9" s="374">
        <v>0.99999999999999989</v>
      </c>
      <c r="L9" s="374">
        <v>1.0999999999999999</v>
      </c>
      <c r="M9" s="374">
        <v>1.2</v>
      </c>
      <c r="N9" s="374">
        <v>1.3</v>
      </c>
      <c r="O9" s="374">
        <v>1.4000000000000001</v>
      </c>
      <c r="P9" s="374">
        <v>1.5000000000000002</v>
      </c>
      <c r="Q9" s="374">
        <v>1.6000000000000003</v>
      </c>
      <c r="R9" s="374">
        <v>1.7000000000000004</v>
      </c>
      <c r="S9" s="374">
        <v>1.8000000000000005</v>
      </c>
      <c r="T9" s="374">
        <v>1.9000000000000006</v>
      </c>
      <c r="U9" s="374">
        <v>2.0000000000000004</v>
      </c>
      <c r="V9" s="374">
        <v>2.1000000000000005</v>
      </c>
      <c r="W9" s="374">
        <v>2.2000000000000006</v>
      </c>
      <c r="X9" s="374">
        <v>2.3000000000000007</v>
      </c>
      <c r="Y9" s="374">
        <v>2.4000000000000008</v>
      </c>
      <c r="Z9" s="374">
        <v>2.5000000000000009</v>
      </c>
      <c r="AA9" s="374">
        <v>2.600000000000001</v>
      </c>
      <c r="AB9" s="374">
        <v>2.7000000000000011</v>
      </c>
      <c r="AC9" s="374">
        <v>2.8000000000000012</v>
      </c>
      <c r="AD9" s="374">
        <v>2.9000000000000012</v>
      </c>
      <c r="AE9" s="374">
        <v>3.0000000000000013</v>
      </c>
    </row>
    <row r="10" spans="2:31" ht="15.75" customHeight="1" x14ac:dyDescent="0.2">
      <c r="B10" s="2376"/>
      <c r="C10" s="2377"/>
      <c r="D10" s="2377"/>
      <c r="E10" s="2378"/>
      <c r="F10" s="375">
        <v>160.7706</v>
      </c>
      <c r="G10" s="375">
        <v>166.15940000000001</v>
      </c>
      <c r="H10" s="375">
        <v>171.54820000000001</v>
      </c>
      <c r="I10" s="375">
        <v>176.93700000000001</v>
      </c>
      <c r="J10" s="375">
        <v>182.32980000000001</v>
      </c>
      <c r="K10" s="375">
        <v>187.7226</v>
      </c>
      <c r="L10" s="375">
        <v>195.3972</v>
      </c>
      <c r="M10" s="375">
        <v>200.79</v>
      </c>
      <c r="N10" s="375">
        <v>206.18279999999999</v>
      </c>
      <c r="O10" s="375">
        <v>211.57559999999998</v>
      </c>
      <c r="P10" s="375">
        <v>216.96839999999997</v>
      </c>
      <c r="Q10" s="375">
        <v>224.64299999999997</v>
      </c>
      <c r="R10" s="375">
        <v>230.03579999999997</v>
      </c>
      <c r="S10" s="375">
        <v>235.42859999999996</v>
      </c>
      <c r="T10" s="375">
        <v>240.82139999999995</v>
      </c>
      <c r="U10" s="375">
        <v>246.21419999999995</v>
      </c>
      <c r="V10" s="375">
        <v>253.89279999999994</v>
      </c>
      <c r="W10" s="375">
        <v>259.28559999999993</v>
      </c>
      <c r="X10" s="375">
        <v>264.67839999999995</v>
      </c>
      <c r="Y10" s="375">
        <v>270.07119999999998</v>
      </c>
      <c r="Z10" s="375">
        <v>275.464</v>
      </c>
      <c r="AA10" s="375">
        <v>280.85680000000002</v>
      </c>
      <c r="AB10" s="375">
        <v>286.24960000000004</v>
      </c>
      <c r="AC10" s="375">
        <v>291.64240000000007</v>
      </c>
      <c r="AD10" s="375">
        <v>297.03520000000009</v>
      </c>
      <c r="AE10" s="375">
        <v>304.71380000000011</v>
      </c>
    </row>
    <row r="11" spans="2:31" ht="15.75" customHeight="1" x14ac:dyDescent="0.2">
      <c r="B11" s="374">
        <v>3.1000000000000014</v>
      </c>
      <c r="C11" s="374">
        <v>3.2000000000000015</v>
      </c>
      <c r="D11" s="374">
        <v>3.3000000000000016</v>
      </c>
      <c r="E11" s="374">
        <v>3.4000000000000017</v>
      </c>
      <c r="F11" s="374">
        <v>3.5000000000000018</v>
      </c>
      <c r="G11" s="374">
        <v>3.6000000000000019</v>
      </c>
      <c r="H11" s="374">
        <v>3.700000000000002</v>
      </c>
      <c r="I11" s="374">
        <v>3.800000000000002</v>
      </c>
      <c r="J11" s="374">
        <v>3.9000000000000021</v>
      </c>
      <c r="K11" s="374">
        <v>4.0000000000000018</v>
      </c>
      <c r="L11" s="374">
        <v>4.1000000000000014</v>
      </c>
      <c r="M11" s="374">
        <v>4.2000000000000011</v>
      </c>
      <c r="N11" s="374">
        <v>4.3000000000000007</v>
      </c>
      <c r="O11" s="374">
        <v>4.4000000000000004</v>
      </c>
      <c r="P11" s="374">
        <v>4.5</v>
      </c>
      <c r="Q11" s="374">
        <v>4.5999999999999996</v>
      </c>
      <c r="R11" s="374">
        <v>4.6999999999999993</v>
      </c>
      <c r="S11" s="374">
        <v>4.7999999999999989</v>
      </c>
      <c r="T11" s="374">
        <v>4.8999999999999986</v>
      </c>
      <c r="U11" s="374">
        <v>4.9999999999999982</v>
      </c>
      <c r="V11" s="374">
        <v>5.0999999999999979</v>
      </c>
      <c r="W11" s="374">
        <v>5.1999999999999975</v>
      </c>
      <c r="X11" s="374">
        <v>5.2999999999999972</v>
      </c>
      <c r="Y11" s="374">
        <v>5.3999999999999968</v>
      </c>
      <c r="Z11" s="374">
        <v>5.4999999999999964</v>
      </c>
      <c r="AA11" s="374">
        <v>5.5999999999999961</v>
      </c>
      <c r="AB11" s="374">
        <v>5.6999999999999957</v>
      </c>
      <c r="AC11" s="374">
        <v>5.7999999999999954</v>
      </c>
      <c r="AD11" s="374">
        <v>5.899999999999995</v>
      </c>
      <c r="AE11" s="374">
        <v>5.9999999999999947</v>
      </c>
    </row>
    <row r="12" spans="2:31" ht="15.75" customHeight="1" x14ac:dyDescent="0.2">
      <c r="B12" s="375">
        <v>310.10660000000013</v>
      </c>
      <c r="C12" s="375">
        <v>315.49940000000015</v>
      </c>
      <c r="D12" s="375">
        <v>320.89220000000017</v>
      </c>
      <c r="E12" s="375">
        <v>326.2850000000002</v>
      </c>
      <c r="F12" s="375">
        <v>333.96360000000021</v>
      </c>
      <c r="G12" s="375">
        <v>339.35640000000024</v>
      </c>
      <c r="H12" s="375">
        <v>344.74920000000026</v>
      </c>
      <c r="I12" s="375">
        <v>350.14200000000028</v>
      </c>
      <c r="J12" s="375">
        <v>355.5348000000003</v>
      </c>
      <c r="K12" s="375">
        <v>363.21340000000032</v>
      </c>
      <c r="L12" s="375">
        <v>368.60620000000034</v>
      </c>
      <c r="M12" s="375">
        <v>373.99900000000036</v>
      </c>
      <c r="N12" s="375">
        <v>379.39180000000039</v>
      </c>
      <c r="O12" s="375">
        <v>384.78460000000041</v>
      </c>
      <c r="P12" s="375">
        <v>392.46320000000043</v>
      </c>
      <c r="Q12" s="375">
        <v>397.85600000000045</v>
      </c>
      <c r="R12" s="375">
        <v>403.24880000000047</v>
      </c>
      <c r="S12" s="375">
        <v>408.64160000000049</v>
      </c>
      <c r="T12" s="375">
        <v>414.03440000000052</v>
      </c>
      <c r="U12" s="375">
        <v>421.71300000000053</v>
      </c>
      <c r="V12" s="375">
        <v>427.10580000000056</v>
      </c>
      <c r="W12" s="375">
        <v>432.49860000000058</v>
      </c>
      <c r="X12" s="375">
        <v>437.8914000000006</v>
      </c>
      <c r="Y12" s="375">
        <v>443.28420000000062</v>
      </c>
      <c r="Z12" s="375">
        <v>450.96280000000064</v>
      </c>
      <c r="AA12" s="375">
        <v>456.35560000000066</v>
      </c>
      <c r="AB12" s="375">
        <v>461.74840000000069</v>
      </c>
      <c r="AC12" s="375">
        <v>467.14120000000071</v>
      </c>
      <c r="AD12" s="375">
        <v>472.53400000000073</v>
      </c>
      <c r="AE12" s="375">
        <v>480.21260000000075</v>
      </c>
    </row>
    <row r="13" spans="2:31" ht="15.75" customHeight="1" x14ac:dyDescent="0.2">
      <c r="B13" s="374">
        <v>6.0999999999999943</v>
      </c>
      <c r="C13" s="374">
        <v>6.199999999999994</v>
      </c>
      <c r="D13" s="374">
        <v>6.2999999999999936</v>
      </c>
      <c r="E13" s="374">
        <v>6.3999999999999932</v>
      </c>
      <c r="F13" s="374">
        <v>6.4999999999999929</v>
      </c>
      <c r="G13" s="374">
        <v>6.5999999999999925</v>
      </c>
      <c r="H13" s="374">
        <v>6.6999999999999922</v>
      </c>
      <c r="I13" s="374">
        <v>6.7999999999999918</v>
      </c>
      <c r="J13" s="374">
        <v>6.8999999999999915</v>
      </c>
      <c r="K13" s="374">
        <v>6.9999999999999911</v>
      </c>
      <c r="L13" s="374">
        <v>7.0999999999999908</v>
      </c>
      <c r="M13" s="374">
        <v>7.1999999999999904</v>
      </c>
      <c r="N13" s="374">
        <v>7.2999999999999901</v>
      </c>
      <c r="O13" s="374">
        <v>7.3999999999999897</v>
      </c>
      <c r="P13" s="374">
        <v>7.4999999999999893</v>
      </c>
      <c r="Q13" s="374">
        <v>7.599999999999989</v>
      </c>
      <c r="R13" s="374">
        <v>7.6999999999999886</v>
      </c>
      <c r="S13" s="374">
        <v>7.7999999999999883</v>
      </c>
      <c r="T13" s="374">
        <v>7.8999999999999879</v>
      </c>
      <c r="U13" s="374">
        <v>7.9999999999999876</v>
      </c>
      <c r="V13" s="374">
        <v>8.0999999999999872</v>
      </c>
      <c r="W13" s="374">
        <v>8.1999999999999869</v>
      </c>
      <c r="X13" s="374">
        <v>8.2999999999999865</v>
      </c>
      <c r="Y13" s="374">
        <v>8.3999999999999861</v>
      </c>
      <c r="Z13" s="374">
        <v>8.4999999999999858</v>
      </c>
      <c r="AA13" s="374">
        <v>8.5999999999999854</v>
      </c>
      <c r="AB13" s="374">
        <v>8.6999999999999851</v>
      </c>
      <c r="AC13" s="374">
        <v>8.7999999999999847</v>
      </c>
      <c r="AD13" s="374">
        <v>8.8999999999999844</v>
      </c>
      <c r="AE13" s="374">
        <v>8.999999999999984</v>
      </c>
    </row>
    <row r="14" spans="2:31" ht="15.75" customHeight="1" x14ac:dyDescent="0.2">
      <c r="B14" s="375">
        <v>485.60540000000077</v>
      </c>
      <c r="C14" s="375">
        <v>490.99820000000079</v>
      </c>
      <c r="D14" s="375">
        <v>496.39100000000082</v>
      </c>
      <c r="E14" s="375">
        <v>501.78380000000084</v>
      </c>
      <c r="F14" s="375">
        <v>509.46240000000086</v>
      </c>
      <c r="G14" s="375">
        <v>514.85520000000088</v>
      </c>
      <c r="H14" s="375">
        <v>520.24800000000084</v>
      </c>
      <c r="I14" s="375">
        <v>525.64080000000081</v>
      </c>
      <c r="J14" s="375">
        <v>531.03360000000077</v>
      </c>
      <c r="K14" s="375">
        <v>538.71220000000073</v>
      </c>
      <c r="L14" s="375">
        <v>544.1050000000007</v>
      </c>
      <c r="M14" s="375">
        <v>549.49780000000067</v>
      </c>
      <c r="N14" s="375">
        <v>554.89060000000063</v>
      </c>
      <c r="O14" s="375">
        <v>560.2834000000006</v>
      </c>
      <c r="P14" s="375">
        <v>567.96200000000056</v>
      </c>
      <c r="Q14" s="375">
        <v>573.35480000000052</v>
      </c>
      <c r="R14" s="375">
        <v>578.74760000000049</v>
      </c>
      <c r="S14" s="375">
        <v>584.14040000000045</v>
      </c>
      <c r="T14" s="375">
        <v>589.53320000000042</v>
      </c>
      <c r="U14" s="375">
        <v>597.21180000000038</v>
      </c>
      <c r="V14" s="375">
        <v>602.60460000000035</v>
      </c>
      <c r="W14" s="375">
        <v>607.99740000000031</v>
      </c>
      <c r="X14" s="375">
        <v>613.39020000000028</v>
      </c>
      <c r="Y14" s="375">
        <v>618.78300000000024</v>
      </c>
      <c r="Z14" s="375">
        <v>626.4616000000002</v>
      </c>
      <c r="AA14" s="375">
        <v>631.85440000000017</v>
      </c>
      <c r="AB14" s="375">
        <v>637.24720000000013</v>
      </c>
      <c r="AC14" s="375">
        <v>642.6400000000001</v>
      </c>
      <c r="AD14" s="375">
        <v>648.03280000000007</v>
      </c>
      <c r="AE14" s="375">
        <v>655.71140000000003</v>
      </c>
    </row>
    <row r="15" spans="2:31" ht="15.75" customHeight="1" x14ac:dyDescent="0.2">
      <c r="B15" s="374">
        <v>9.0999999999999837</v>
      </c>
      <c r="C15" s="374">
        <v>9.1999999999999833</v>
      </c>
      <c r="D15" s="374">
        <v>9.2999999999999829</v>
      </c>
      <c r="E15" s="374">
        <v>9.3999999999999826</v>
      </c>
      <c r="F15" s="374">
        <v>9.4999999999999822</v>
      </c>
      <c r="G15" s="374">
        <v>9.5999999999999819</v>
      </c>
      <c r="H15" s="374">
        <v>9.6999999999999815</v>
      </c>
      <c r="I15" s="374">
        <v>9.7999999999999812</v>
      </c>
      <c r="J15" s="374">
        <v>9.8999999999999808</v>
      </c>
      <c r="K15" s="374">
        <v>9.9999999999999805</v>
      </c>
      <c r="L15" s="374">
        <v>10.09999999999998</v>
      </c>
      <c r="M15" s="374">
        <v>10.19999999999998</v>
      </c>
      <c r="N15" s="374">
        <v>10.299999999999979</v>
      </c>
      <c r="O15" s="374">
        <v>10.399999999999979</v>
      </c>
      <c r="P15" s="374">
        <v>10.499999999999979</v>
      </c>
      <c r="Q15" s="374">
        <v>10.599999999999978</v>
      </c>
      <c r="R15" s="374">
        <v>10.699999999999978</v>
      </c>
      <c r="S15" s="374">
        <v>10.799999999999978</v>
      </c>
      <c r="T15" s="374">
        <v>10.899999999999977</v>
      </c>
      <c r="U15" s="374">
        <v>10.999999999999977</v>
      </c>
      <c r="V15" s="374">
        <v>11.099999999999977</v>
      </c>
      <c r="W15" s="374">
        <v>11.199999999999976</v>
      </c>
      <c r="X15" s="374">
        <v>11.299999999999976</v>
      </c>
      <c r="Y15" s="374">
        <v>11.399999999999975</v>
      </c>
      <c r="Z15" s="374">
        <v>11.499999999999975</v>
      </c>
      <c r="AA15" s="374">
        <v>11.599999999999975</v>
      </c>
      <c r="AB15" s="374">
        <v>11.699999999999974</v>
      </c>
      <c r="AC15" s="374">
        <v>11.799999999999974</v>
      </c>
      <c r="AD15" s="374">
        <v>11.899999999999974</v>
      </c>
      <c r="AE15" s="374">
        <v>11.999999999999973</v>
      </c>
    </row>
    <row r="16" spans="2:31" ht="15.75" customHeight="1" x14ac:dyDescent="0.2">
      <c r="B16" s="375">
        <v>661.10419999999999</v>
      </c>
      <c r="C16" s="375">
        <v>666.49699999999996</v>
      </c>
      <c r="D16" s="375">
        <v>671.88979999999992</v>
      </c>
      <c r="E16" s="375">
        <v>677.28259999999989</v>
      </c>
      <c r="F16" s="375">
        <v>684.96119999999985</v>
      </c>
      <c r="G16" s="375">
        <v>690.35399999999981</v>
      </c>
      <c r="H16" s="375">
        <v>695.74679999999978</v>
      </c>
      <c r="I16" s="375">
        <v>701.13959999999975</v>
      </c>
      <c r="J16" s="375">
        <v>706.53239999999971</v>
      </c>
      <c r="K16" s="375">
        <v>714.21099999999967</v>
      </c>
      <c r="L16" s="375">
        <v>719.60379999999964</v>
      </c>
      <c r="M16" s="375">
        <v>724.9965999999996</v>
      </c>
      <c r="N16" s="375">
        <v>730.38939999999957</v>
      </c>
      <c r="O16" s="375">
        <v>735.78219999999953</v>
      </c>
      <c r="P16" s="375">
        <v>743.46079999999949</v>
      </c>
      <c r="Q16" s="375">
        <v>748.85359999999946</v>
      </c>
      <c r="R16" s="375">
        <v>754.24639999999943</v>
      </c>
      <c r="S16" s="375">
        <v>759.63919999999939</v>
      </c>
      <c r="T16" s="375">
        <v>765.03199999999936</v>
      </c>
      <c r="U16" s="375">
        <v>772.71059999999932</v>
      </c>
      <c r="V16" s="375">
        <v>778.10339999999928</v>
      </c>
      <c r="W16" s="375">
        <v>783.49619999999925</v>
      </c>
      <c r="X16" s="375">
        <v>788.88899999999921</v>
      </c>
      <c r="Y16" s="375">
        <v>794.28179999999918</v>
      </c>
      <c r="Z16" s="375">
        <v>801.96039999999914</v>
      </c>
      <c r="AA16" s="375">
        <v>807.35319999999911</v>
      </c>
      <c r="AB16" s="375">
        <v>812.74599999999907</v>
      </c>
      <c r="AC16" s="375">
        <v>818.13879999999904</v>
      </c>
      <c r="AD16" s="375">
        <v>823.531599999999</v>
      </c>
      <c r="AE16" s="375">
        <v>831.21019999999896</v>
      </c>
    </row>
    <row r="17" spans="2:31" ht="16.5" customHeight="1" thickBot="1" x14ac:dyDescent="0.25">
      <c r="B17" s="181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2"/>
      <c r="Y17" s="182"/>
      <c r="Z17" s="182"/>
      <c r="AA17" s="182"/>
      <c r="AB17" s="182"/>
      <c r="AC17" s="182"/>
      <c r="AD17" s="182"/>
      <c r="AE17" s="182"/>
    </row>
    <row r="18" spans="2:31" ht="16.5" thickBot="1" x14ac:dyDescent="0.3">
      <c r="B18" s="2351" t="s">
        <v>3</v>
      </c>
      <c r="C18" s="2352"/>
      <c r="D18" s="2352"/>
      <c r="E18" s="2352"/>
      <c r="F18" s="2352"/>
      <c r="G18" s="2352"/>
      <c r="H18" s="2352"/>
      <c r="I18" s="2352"/>
      <c r="J18" s="2352"/>
      <c r="K18" s="2352"/>
      <c r="L18" s="2352"/>
      <c r="M18" s="2352"/>
      <c r="N18" s="2352"/>
      <c r="O18" s="2352"/>
      <c r="P18" s="2352"/>
      <c r="Q18" s="2353"/>
      <c r="R18" s="2351" t="s">
        <v>587</v>
      </c>
      <c r="S18" s="2353"/>
    </row>
    <row r="19" spans="2:31" ht="30" customHeight="1" x14ac:dyDescent="0.2">
      <c r="B19" s="2328" t="s">
        <v>1474</v>
      </c>
      <c r="C19" s="2329"/>
      <c r="D19" s="2329"/>
      <c r="E19" s="2329"/>
      <c r="F19" s="2329"/>
      <c r="G19" s="2329"/>
      <c r="H19" s="2329"/>
      <c r="I19" s="2330"/>
      <c r="J19" s="2379" t="s">
        <v>950</v>
      </c>
      <c r="K19" s="2380"/>
      <c r="L19" s="2380"/>
      <c r="M19" s="2380"/>
      <c r="N19" s="2380"/>
      <c r="O19" s="2380"/>
      <c r="P19" s="2380"/>
      <c r="Q19" s="2381"/>
      <c r="R19" s="2323">
        <v>480.91</v>
      </c>
      <c r="S19" s="2324"/>
      <c r="T19" s="471"/>
    </row>
    <row r="20" spans="2:31" ht="30" customHeight="1" x14ac:dyDescent="0.2">
      <c r="B20" s="2275" t="s">
        <v>1475</v>
      </c>
      <c r="C20" s="2276"/>
      <c r="D20" s="2276"/>
      <c r="E20" s="2276"/>
      <c r="F20" s="2276"/>
      <c r="G20" s="2276"/>
      <c r="H20" s="2276"/>
      <c r="I20" s="2277"/>
      <c r="J20" s="2278" t="s">
        <v>951</v>
      </c>
      <c r="K20" s="2279"/>
      <c r="L20" s="2279"/>
      <c r="M20" s="2279"/>
      <c r="N20" s="2279"/>
      <c r="O20" s="2279"/>
      <c r="P20" s="2279"/>
      <c r="Q20" s="2280"/>
      <c r="R20" s="2273">
        <v>480.91</v>
      </c>
      <c r="S20" s="2274"/>
      <c r="T20" s="471"/>
    </row>
    <row r="21" spans="2:31" ht="30" customHeight="1" x14ac:dyDescent="0.2">
      <c r="B21" s="2275" t="s">
        <v>1476</v>
      </c>
      <c r="C21" s="2276"/>
      <c r="D21" s="2276"/>
      <c r="E21" s="2276"/>
      <c r="F21" s="2276"/>
      <c r="G21" s="2276"/>
      <c r="H21" s="2276"/>
      <c r="I21" s="2277"/>
      <c r="J21" s="2278" t="s">
        <v>950</v>
      </c>
      <c r="K21" s="2279"/>
      <c r="L21" s="2279"/>
      <c r="M21" s="2279"/>
      <c r="N21" s="2279"/>
      <c r="O21" s="2279"/>
      <c r="P21" s="2279"/>
      <c r="Q21" s="2280"/>
      <c r="R21" s="2273">
        <v>558.53</v>
      </c>
      <c r="S21" s="2274"/>
      <c r="T21" s="471"/>
    </row>
    <row r="22" spans="2:31" ht="30" customHeight="1" x14ac:dyDescent="0.2">
      <c r="B22" s="2275" t="s">
        <v>1477</v>
      </c>
      <c r="C22" s="2276"/>
      <c r="D22" s="2276"/>
      <c r="E22" s="2276"/>
      <c r="F22" s="2276"/>
      <c r="G22" s="2276"/>
      <c r="H22" s="2276"/>
      <c r="I22" s="2277"/>
      <c r="J22" s="2278" t="s">
        <v>952</v>
      </c>
      <c r="K22" s="2279"/>
      <c r="L22" s="2279"/>
      <c r="M22" s="2279"/>
      <c r="N22" s="2279"/>
      <c r="O22" s="2279"/>
      <c r="P22" s="2279"/>
      <c r="Q22" s="2280"/>
      <c r="R22" s="2273">
        <v>496.69</v>
      </c>
      <c r="S22" s="2274"/>
      <c r="T22" s="471"/>
    </row>
    <row r="23" spans="2:31" ht="30" customHeight="1" x14ac:dyDescent="0.2">
      <c r="B23" s="2275" t="s">
        <v>947</v>
      </c>
      <c r="C23" s="2276"/>
      <c r="D23" s="2276"/>
      <c r="E23" s="2276"/>
      <c r="F23" s="2276"/>
      <c r="G23" s="2276"/>
      <c r="H23" s="2276"/>
      <c r="I23" s="2277"/>
      <c r="J23" s="2278" t="s">
        <v>953</v>
      </c>
      <c r="K23" s="2279"/>
      <c r="L23" s="2279"/>
      <c r="M23" s="2279"/>
      <c r="N23" s="2279"/>
      <c r="O23" s="2279"/>
      <c r="P23" s="2279"/>
      <c r="Q23" s="2280"/>
      <c r="R23" s="2273">
        <v>543.79</v>
      </c>
      <c r="S23" s="2274"/>
      <c r="T23" s="471"/>
    </row>
    <row r="24" spans="2:31" ht="30" customHeight="1" x14ac:dyDescent="0.2">
      <c r="B24" s="2275" t="s">
        <v>946</v>
      </c>
      <c r="C24" s="2276"/>
      <c r="D24" s="2276"/>
      <c r="E24" s="2276"/>
      <c r="F24" s="2276"/>
      <c r="G24" s="2276"/>
      <c r="H24" s="2276"/>
      <c r="I24" s="2277"/>
      <c r="J24" s="2278" t="s">
        <v>952</v>
      </c>
      <c r="K24" s="2279"/>
      <c r="L24" s="2279"/>
      <c r="M24" s="2279"/>
      <c r="N24" s="2279"/>
      <c r="O24" s="2279"/>
      <c r="P24" s="2279"/>
      <c r="Q24" s="2280"/>
      <c r="R24" s="2273">
        <v>628.94000000000005</v>
      </c>
      <c r="S24" s="2274"/>
      <c r="T24" s="471"/>
    </row>
    <row r="25" spans="2:31" ht="30" customHeight="1" x14ac:dyDescent="0.2">
      <c r="B25" s="2275" t="s">
        <v>1478</v>
      </c>
      <c r="C25" s="2276"/>
      <c r="D25" s="2276"/>
      <c r="E25" s="2276"/>
      <c r="F25" s="2276"/>
      <c r="G25" s="2276"/>
      <c r="H25" s="2276"/>
      <c r="I25" s="2277"/>
      <c r="J25" s="2278" t="s">
        <v>951</v>
      </c>
      <c r="K25" s="2279"/>
      <c r="L25" s="2279"/>
      <c r="M25" s="2279"/>
      <c r="N25" s="2279"/>
      <c r="O25" s="2279"/>
      <c r="P25" s="2279"/>
      <c r="Q25" s="2280"/>
      <c r="R25" s="2273">
        <v>232.74</v>
      </c>
      <c r="S25" s="2274"/>
      <c r="T25" s="471"/>
    </row>
    <row r="26" spans="2:31" ht="30" customHeight="1" x14ac:dyDescent="0.2">
      <c r="B26" s="2275" t="s">
        <v>1479</v>
      </c>
      <c r="C26" s="2276"/>
      <c r="D26" s="2276"/>
      <c r="E26" s="2276"/>
      <c r="F26" s="2276"/>
      <c r="G26" s="2276"/>
      <c r="H26" s="2276"/>
      <c r="I26" s="2277"/>
      <c r="J26" s="2278" t="s">
        <v>950</v>
      </c>
      <c r="K26" s="2279"/>
      <c r="L26" s="2279"/>
      <c r="M26" s="2279"/>
      <c r="N26" s="2279"/>
      <c r="O26" s="2279"/>
      <c r="P26" s="2279"/>
      <c r="Q26" s="2280"/>
      <c r="R26" s="2273">
        <v>206.7</v>
      </c>
      <c r="S26" s="2274"/>
      <c r="T26" s="471"/>
    </row>
    <row r="27" spans="2:31" ht="30" customHeight="1" x14ac:dyDescent="0.2">
      <c r="B27" s="2275" t="s">
        <v>1480</v>
      </c>
      <c r="C27" s="2276"/>
      <c r="D27" s="2276"/>
      <c r="E27" s="2276"/>
      <c r="F27" s="2276"/>
      <c r="G27" s="2276"/>
      <c r="H27" s="2276"/>
      <c r="I27" s="2277"/>
      <c r="J27" s="2278" t="s">
        <v>950</v>
      </c>
      <c r="K27" s="2279"/>
      <c r="L27" s="2279"/>
      <c r="M27" s="2279"/>
      <c r="N27" s="2279"/>
      <c r="O27" s="2279"/>
      <c r="P27" s="2279"/>
      <c r="Q27" s="2280"/>
      <c r="R27" s="2273">
        <v>279.52999999999997</v>
      </c>
      <c r="S27" s="2274"/>
      <c r="T27" s="471"/>
    </row>
    <row r="28" spans="2:31" ht="37.5" customHeight="1" x14ac:dyDescent="0.2">
      <c r="B28" s="2275" t="s">
        <v>948</v>
      </c>
      <c r="C28" s="2276"/>
      <c r="D28" s="2276"/>
      <c r="E28" s="2276"/>
      <c r="F28" s="2276"/>
      <c r="G28" s="2276"/>
      <c r="H28" s="2276"/>
      <c r="I28" s="2277"/>
      <c r="J28" s="2278" t="s">
        <v>954</v>
      </c>
      <c r="K28" s="2279"/>
      <c r="L28" s="2279"/>
      <c r="M28" s="2279"/>
      <c r="N28" s="2279"/>
      <c r="O28" s="2279"/>
      <c r="P28" s="2279"/>
      <c r="Q28" s="2280"/>
      <c r="R28" s="2273">
        <v>555.35</v>
      </c>
      <c r="S28" s="2274"/>
      <c r="T28" s="471"/>
    </row>
    <row r="29" spans="2:31" ht="30" customHeight="1" x14ac:dyDescent="0.2">
      <c r="B29" s="2275" t="s">
        <v>1481</v>
      </c>
      <c r="C29" s="2276"/>
      <c r="D29" s="2276"/>
      <c r="E29" s="2276"/>
      <c r="F29" s="2276"/>
      <c r="G29" s="2276"/>
      <c r="H29" s="2276"/>
      <c r="I29" s="2277"/>
      <c r="J29" s="2331" t="s">
        <v>949</v>
      </c>
      <c r="K29" s="2332"/>
      <c r="L29" s="2332"/>
      <c r="M29" s="2332"/>
      <c r="N29" s="2332"/>
      <c r="O29" s="2332"/>
      <c r="P29" s="2332"/>
      <c r="Q29" s="2333"/>
      <c r="R29" s="2303">
        <v>100.44</v>
      </c>
      <c r="S29" s="2304"/>
      <c r="T29" s="471"/>
    </row>
    <row r="30" spans="2:31" ht="30" customHeight="1" x14ac:dyDescent="0.2">
      <c r="B30" s="2275" t="s">
        <v>1482</v>
      </c>
      <c r="C30" s="2276"/>
      <c r="D30" s="2276"/>
      <c r="E30" s="2276"/>
      <c r="F30" s="2276"/>
      <c r="G30" s="2276"/>
      <c r="H30" s="2276"/>
      <c r="I30" s="2277"/>
      <c r="J30" s="2331" t="s">
        <v>1485</v>
      </c>
      <c r="K30" s="2332"/>
      <c r="L30" s="2332"/>
      <c r="M30" s="2332"/>
      <c r="N30" s="2332"/>
      <c r="O30" s="2332"/>
      <c r="P30" s="2332"/>
      <c r="Q30" s="2333"/>
      <c r="R30" s="2303">
        <v>308.11</v>
      </c>
      <c r="S30" s="2304"/>
      <c r="T30" s="471"/>
    </row>
    <row r="31" spans="2:31" ht="30" customHeight="1" x14ac:dyDescent="0.2">
      <c r="B31" s="2275" t="s">
        <v>1483</v>
      </c>
      <c r="C31" s="2276"/>
      <c r="D31" s="2276"/>
      <c r="E31" s="2276"/>
      <c r="F31" s="2276"/>
      <c r="G31" s="2276"/>
      <c r="H31" s="2276"/>
      <c r="I31" s="2277"/>
      <c r="J31" s="2331"/>
      <c r="K31" s="2332"/>
      <c r="L31" s="2332"/>
      <c r="M31" s="2332"/>
      <c r="N31" s="2332"/>
      <c r="O31" s="2332"/>
      <c r="P31" s="2332"/>
      <c r="Q31" s="2333"/>
      <c r="R31" s="2303">
        <v>26.43</v>
      </c>
      <c r="S31" s="2304"/>
      <c r="T31" s="471"/>
    </row>
    <row r="32" spans="2:31" ht="30" customHeight="1" thickBot="1" x14ac:dyDescent="0.25">
      <c r="B32" s="2342" t="s">
        <v>1484</v>
      </c>
      <c r="C32" s="2343"/>
      <c r="D32" s="2343"/>
      <c r="E32" s="2343"/>
      <c r="F32" s="2343"/>
      <c r="G32" s="2343"/>
      <c r="H32" s="2343"/>
      <c r="I32" s="2344"/>
      <c r="J32" s="2346"/>
      <c r="K32" s="2347"/>
      <c r="L32" s="2347"/>
      <c r="M32" s="2347"/>
      <c r="N32" s="2347"/>
      <c r="O32" s="2347"/>
      <c r="P32" s="2347"/>
      <c r="Q32" s="2348"/>
      <c r="R32" s="2305">
        <v>86.61</v>
      </c>
      <c r="S32" s="2306"/>
      <c r="T32" s="471"/>
    </row>
    <row r="33" spans="2:31" ht="30" customHeight="1" thickBot="1" x14ac:dyDescent="0.25">
      <c r="B33" s="2345"/>
      <c r="C33" s="1093"/>
      <c r="D33" s="1093"/>
      <c r="E33" s="1093"/>
      <c r="F33" s="1093"/>
      <c r="G33" s="1093"/>
      <c r="H33" s="1093"/>
      <c r="I33" s="1093"/>
      <c r="J33" s="2349"/>
      <c r="K33" s="2350"/>
      <c r="L33" s="2350"/>
      <c r="M33" s="2350"/>
      <c r="N33" s="2350"/>
      <c r="O33" s="2350"/>
      <c r="P33" s="2350"/>
      <c r="Q33" s="2350"/>
      <c r="R33" s="2307"/>
      <c r="S33" s="1262"/>
      <c r="T33" s="192"/>
    </row>
    <row r="34" spans="2:31" ht="24.75" customHeight="1" thickBot="1" x14ac:dyDescent="0.25">
      <c r="B34" s="2334" t="s">
        <v>963</v>
      </c>
      <c r="C34" s="2335"/>
      <c r="D34" s="2335"/>
      <c r="E34" s="2335"/>
      <c r="F34" s="2335"/>
      <c r="G34" s="2335"/>
      <c r="H34" s="2335"/>
      <c r="I34" s="2335"/>
      <c r="J34" s="2335"/>
      <c r="K34" s="2335"/>
      <c r="L34" s="2335"/>
      <c r="M34" s="2335"/>
      <c r="N34" s="2335"/>
      <c r="O34" s="2335"/>
      <c r="P34" s="2335"/>
      <c r="Q34" s="2335"/>
      <c r="R34" s="2335"/>
      <c r="S34" s="2335"/>
      <c r="T34" s="2335"/>
      <c r="U34" s="2335"/>
      <c r="V34" s="2335"/>
      <c r="W34" s="2335"/>
      <c r="X34" s="2335"/>
      <c r="Y34" s="2335"/>
      <c r="Z34" s="2335"/>
      <c r="AA34" s="2335"/>
      <c r="AB34" s="2335"/>
      <c r="AC34" s="2335"/>
      <c r="AD34" s="2335"/>
      <c r="AE34" s="2336"/>
    </row>
    <row r="35" spans="2:31" ht="15" customHeight="1" x14ac:dyDescent="0.2">
      <c r="B35" s="2308" t="s">
        <v>452</v>
      </c>
      <c r="C35" s="2309"/>
      <c r="D35" s="2309"/>
      <c r="E35" s="2309"/>
      <c r="F35" s="2309"/>
      <c r="G35" s="2309"/>
      <c r="H35" s="2309"/>
      <c r="I35" s="2309"/>
      <c r="J35" s="2309"/>
      <c r="K35" s="2310"/>
      <c r="L35" s="193"/>
      <c r="M35" s="193"/>
      <c r="N35" s="193"/>
      <c r="O35" s="193"/>
      <c r="P35" s="193"/>
      <c r="Q35" s="193"/>
      <c r="R35" s="194"/>
      <c r="S35" s="194"/>
      <c r="T35" s="192"/>
    </row>
    <row r="36" spans="2:31" ht="15" customHeight="1" thickBot="1" x14ac:dyDescent="0.25">
      <c r="B36" s="2337" t="s">
        <v>600</v>
      </c>
      <c r="C36" s="2338"/>
      <c r="D36" s="2338"/>
      <c r="E36" s="2338"/>
      <c r="F36" s="2338"/>
      <c r="G36" s="2338"/>
      <c r="H36" s="2338"/>
      <c r="I36" s="2338"/>
      <c r="J36" s="2338"/>
      <c r="K36" s="2339"/>
      <c r="L36" s="193"/>
      <c r="M36" s="193"/>
      <c r="N36" s="193"/>
      <c r="O36" s="193"/>
      <c r="P36" s="193"/>
      <c r="Q36" s="193"/>
      <c r="R36" s="194"/>
      <c r="S36" s="194"/>
      <c r="T36" s="192"/>
    </row>
    <row r="37" spans="2:31" ht="15" customHeight="1" x14ac:dyDescent="0.2">
      <c r="B37" s="2340" t="s">
        <v>601</v>
      </c>
      <c r="C37" s="2341"/>
      <c r="D37" s="2341"/>
      <c r="E37" s="2341"/>
      <c r="F37" s="2341"/>
      <c r="G37" s="2341"/>
      <c r="H37" s="212">
        <v>0</v>
      </c>
      <c r="I37" s="2298" t="s">
        <v>455</v>
      </c>
      <c r="J37" s="2299"/>
      <c r="K37" s="2300"/>
      <c r="L37" s="193"/>
      <c r="M37" s="193"/>
      <c r="N37" s="193"/>
      <c r="O37" s="193"/>
      <c r="P37" s="193"/>
      <c r="Q37" s="193"/>
      <c r="R37" s="194"/>
      <c r="S37" s="194"/>
      <c r="T37" s="192"/>
    </row>
    <row r="38" spans="2:31" ht="15" customHeight="1" x14ac:dyDescent="0.2">
      <c r="B38" s="2286" t="s">
        <v>602</v>
      </c>
      <c r="C38" s="2287"/>
      <c r="D38" s="2287"/>
      <c r="E38" s="2287"/>
      <c r="F38" s="2287"/>
      <c r="G38" s="2287"/>
      <c r="H38" s="243">
        <v>0</v>
      </c>
      <c r="I38" s="2283" t="s">
        <v>455</v>
      </c>
      <c r="J38" s="2284"/>
      <c r="K38" s="2285"/>
      <c r="L38" s="193"/>
      <c r="M38" s="193"/>
      <c r="N38" s="193"/>
      <c r="O38" s="193"/>
      <c r="P38" s="193"/>
      <c r="Q38" s="193"/>
      <c r="R38" s="194"/>
      <c r="S38" s="194"/>
      <c r="T38" s="192"/>
    </row>
    <row r="39" spans="2:31" ht="15" customHeight="1" x14ac:dyDescent="0.2">
      <c r="B39" s="2286" t="s">
        <v>603</v>
      </c>
      <c r="C39" s="2287"/>
      <c r="D39" s="2287"/>
      <c r="E39" s="2287"/>
      <c r="F39" s="2287"/>
      <c r="G39" s="2287"/>
      <c r="H39" s="243">
        <v>39</v>
      </c>
      <c r="I39" s="2283" t="s">
        <v>595</v>
      </c>
      <c r="J39" s="2284"/>
      <c r="K39" s="2285"/>
      <c r="L39" s="193"/>
      <c r="M39" s="193"/>
      <c r="N39" s="193"/>
      <c r="O39" s="193"/>
      <c r="P39" s="193"/>
      <c r="Q39" s="193"/>
      <c r="R39" s="194"/>
      <c r="S39" s="194"/>
      <c r="T39" s="192"/>
    </row>
    <row r="40" spans="2:31" ht="15" customHeight="1" x14ac:dyDescent="0.2">
      <c r="B40" s="2286" t="s">
        <v>604</v>
      </c>
      <c r="C40" s="2287"/>
      <c r="D40" s="2287"/>
      <c r="E40" s="2287"/>
      <c r="F40" s="2287"/>
      <c r="G40" s="2287"/>
      <c r="H40" s="243">
        <v>44.5</v>
      </c>
      <c r="I40" s="2283" t="s">
        <v>595</v>
      </c>
      <c r="J40" s="2284"/>
      <c r="K40" s="2285"/>
      <c r="L40" s="193"/>
      <c r="M40" s="193"/>
      <c r="N40" s="193"/>
      <c r="O40" s="193"/>
      <c r="P40" s="193"/>
      <c r="Q40" s="193"/>
      <c r="R40" s="194"/>
      <c r="S40" s="194"/>
      <c r="T40" s="192"/>
    </row>
    <row r="41" spans="2:31" ht="15" customHeight="1" thickBot="1" x14ac:dyDescent="0.25">
      <c r="B41" s="2288" t="s">
        <v>605</v>
      </c>
      <c r="C41" s="2289"/>
      <c r="D41" s="2289"/>
      <c r="E41" s="2289"/>
      <c r="F41" s="2289"/>
      <c r="G41" s="2289"/>
      <c r="H41" s="244">
        <v>116</v>
      </c>
      <c r="I41" s="2290" t="s">
        <v>595</v>
      </c>
      <c r="J41" s="2291"/>
      <c r="K41" s="2292"/>
      <c r="L41" s="193"/>
      <c r="M41" s="193"/>
      <c r="N41" s="193"/>
      <c r="O41" s="193"/>
      <c r="P41" s="193"/>
      <c r="Q41" s="193"/>
      <c r="R41" s="194"/>
      <c r="S41" s="194"/>
      <c r="T41" s="192"/>
    </row>
    <row r="42" spans="2:31" ht="15" customHeight="1" thickBot="1" x14ac:dyDescent="0.25">
      <c r="B42" s="2293" t="s">
        <v>606</v>
      </c>
      <c r="C42" s="2294"/>
      <c r="D42" s="2294"/>
      <c r="E42" s="2294"/>
      <c r="F42" s="2294"/>
      <c r="G42" s="2294"/>
      <c r="H42" s="2294"/>
      <c r="I42" s="2294"/>
      <c r="J42" s="2294"/>
      <c r="K42" s="2295"/>
    </row>
    <row r="43" spans="2:31" ht="15" customHeight="1" x14ac:dyDescent="0.2">
      <c r="B43" s="2296" t="s">
        <v>955</v>
      </c>
      <c r="C43" s="2297"/>
      <c r="D43" s="2297"/>
      <c r="E43" s="2297"/>
      <c r="F43" s="2297"/>
      <c r="G43" s="2297"/>
      <c r="H43" s="212">
        <v>0</v>
      </c>
      <c r="I43" s="2298" t="s">
        <v>455</v>
      </c>
      <c r="J43" s="2299"/>
      <c r="K43" s="2300"/>
    </row>
    <row r="44" spans="2:31" ht="15" customHeight="1" x14ac:dyDescent="0.2">
      <c r="B44" s="2301" t="s">
        <v>956</v>
      </c>
      <c r="C44" s="2302"/>
      <c r="D44" s="2302"/>
      <c r="E44" s="2302"/>
      <c r="F44" s="2302"/>
      <c r="G44" s="2302"/>
      <c r="H44" s="213">
        <v>0</v>
      </c>
      <c r="I44" s="2283" t="s">
        <v>455</v>
      </c>
      <c r="J44" s="2284"/>
      <c r="K44" s="2285"/>
    </row>
    <row r="45" spans="2:31" ht="15" customHeight="1" x14ac:dyDescent="0.2">
      <c r="B45" s="2281" t="s">
        <v>957</v>
      </c>
      <c r="C45" s="2282"/>
      <c r="D45" s="2282"/>
      <c r="E45" s="2282"/>
      <c r="F45" s="2282"/>
      <c r="G45" s="2282"/>
      <c r="H45" s="195">
        <v>1.89</v>
      </c>
      <c r="I45" s="2283" t="s">
        <v>589</v>
      </c>
      <c r="J45" s="2284"/>
      <c r="K45" s="2285"/>
    </row>
    <row r="46" spans="2:31" ht="15" customHeight="1" x14ac:dyDescent="0.2">
      <c r="B46" s="2281" t="s">
        <v>609</v>
      </c>
      <c r="C46" s="2282"/>
      <c r="D46" s="2282"/>
      <c r="E46" s="2282"/>
      <c r="F46" s="2282"/>
      <c r="G46" s="2282"/>
      <c r="H46" s="195">
        <v>3.5</v>
      </c>
      <c r="I46" s="2283" t="s">
        <v>589</v>
      </c>
      <c r="J46" s="2284"/>
      <c r="K46" s="2285"/>
    </row>
    <row r="47" spans="2:31" ht="15" customHeight="1" x14ac:dyDescent="0.2">
      <c r="B47" s="2281" t="s">
        <v>610</v>
      </c>
      <c r="C47" s="2282"/>
      <c r="D47" s="2282"/>
      <c r="E47" s="2282"/>
      <c r="F47" s="2282"/>
      <c r="G47" s="2282"/>
      <c r="H47" s="195">
        <v>3</v>
      </c>
      <c r="I47" s="2283" t="s">
        <v>589</v>
      </c>
      <c r="J47" s="2284"/>
      <c r="K47" s="2285"/>
    </row>
    <row r="48" spans="2:31" ht="15" customHeight="1" x14ac:dyDescent="0.2">
      <c r="B48" s="2281" t="s">
        <v>611</v>
      </c>
      <c r="C48" s="2282"/>
      <c r="D48" s="2282"/>
      <c r="E48" s="2282"/>
      <c r="F48" s="2282"/>
      <c r="G48" s="2282"/>
      <c r="H48" s="195">
        <v>2</v>
      </c>
      <c r="I48" s="2283" t="s">
        <v>589</v>
      </c>
      <c r="J48" s="2284"/>
      <c r="K48" s="2285"/>
    </row>
    <row r="49" spans="2:19" ht="15" customHeight="1" x14ac:dyDescent="0.2">
      <c r="B49" s="2281" t="s">
        <v>612</v>
      </c>
      <c r="C49" s="2282"/>
      <c r="D49" s="2282"/>
      <c r="E49" s="2282"/>
      <c r="F49" s="2282"/>
      <c r="G49" s="2282"/>
      <c r="H49" s="195">
        <v>2.5</v>
      </c>
      <c r="I49" s="2283" t="s">
        <v>589</v>
      </c>
      <c r="J49" s="2284"/>
      <c r="K49" s="2285"/>
    </row>
    <row r="50" spans="2:19" ht="15" customHeight="1" x14ac:dyDescent="0.2">
      <c r="B50" s="2281" t="s">
        <v>613</v>
      </c>
      <c r="C50" s="2282"/>
      <c r="D50" s="2282"/>
      <c r="E50" s="2282"/>
      <c r="F50" s="2282"/>
      <c r="G50" s="2282"/>
      <c r="H50" s="195">
        <v>3.5</v>
      </c>
      <c r="I50" s="2283" t="s">
        <v>589</v>
      </c>
      <c r="J50" s="2284"/>
      <c r="K50" s="2285"/>
    </row>
    <row r="51" spans="2:19" ht="15" customHeight="1" x14ac:dyDescent="0.2">
      <c r="B51" s="2281" t="s">
        <v>614</v>
      </c>
      <c r="C51" s="2282"/>
      <c r="D51" s="2282"/>
      <c r="E51" s="2282"/>
      <c r="F51" s="2282"/>
      <c r="G51" s="2282"/>
      <c r="H51" s="195">
        <v>4</v>
      </c>
      <c r="I51" s="2283" t="s">
        <v>589</v>
      </c>
      <c r="J51" s="2284"/>
      <c r="K51" s="2285"/>
    </row>
    <row r="52" spans="2:19" ht="15" customHeight="1" x14ac:dyDescent="0.2">
      <c r="B52" s="2281" t="s">
        <v>615</v>
      </c>
      <c r="C52" s="2282"/>
      <c r="D52" s="2282"/>
      <c r="E52" s="2282"/>
      <c r="F52" s="2282"/>
      <c r="G52" s="2282"/>
      <c r="H52" s="195">
        <v>4.7</v>
      </c>
      <c r="I52" s="2283" t="s">
        <v>589</v>
      </c>
      <c r="J52" s="2284"/>
      <c r="K52" s="2285"/>
    </row>
    <row r="53" spans="2:19" ht="15" customHeight="1" x14ac:dyDescent="0.2">
      <c r="B53" s="2281" t="s">
        <v>585</v>
      </c>
      <c r="C53" s="2282"/>
      <c r="D53" s="2282"/>
      <c r="E53" s="2282"/>
      <c r="F53" s="2282"/>
      <c r="G53" s="2282"/>
      <c r="H53" s="195">
        <v>0</v>
      </c>
      <c r="I53" s="2283" t="s">
        <v>455</v>
      </c>
      <c r="J53" s="2284"/>
      <c r="K53" s="2285"/>
    </row>
    <row r="54" spans="2:19" ht="15" customHeight="1" x14ac:dyDescent="0.2">
      <c r="B54" s="2281" t="s">
        <v>586</v>
      </c>
      <c r="C54" s="2282"/>
      <c r="D54" s="2282"/>
      <c r="E54" s="2282"/>
      <c r="F54" s="2282"/>
      <c r="G54" s="2282"/>
      <c r="H54" s="195">
        <v>2.1000000000000001E-2</v>
      </c>
      <c r="I54" s="2283" t="s">
        <v>589</v>
      </c>
      <c r="J54" s="2284"/>
      <c r="K54" s="2285"/>
    </row>
    <row r="55" spans="2:19" ht="15" customHeight="1" x14ac:dyDescent="0.2">
      <c r="B55" s="2281" t="s">
        <v>554</v>
      </c>
      <c r="C55" s="2282"/>
      <c r="D55" s="2282"/>
      <c r="E55" s="2282"/>
      <c r="F55" s="2282"/>
      <c r="G55" s="2282"/>
      <c r="H55" s="195">
        <v>7.08</v>
      </c>
      <c r="I55" s="2283" t="s">
        <v>589</v>
      </c>
      <c r="J55" s="2284"/>
      <c r="K55" s="2285"/>
    </row>
    <row r="56" spans="2:19" ht="24.75" customHeight="1" x14ac:dyDescent="0.2">
      <c r="B56" s="2281" t="s">
        <v>944</v>
      </c>
      <c r="C56" s="2282"/>
      <c r="D56" s="2282"/>
      <c r="E56" s="2282"/>
      <c r="F56" s="2282"/>
      <c r="G56" s="2282"/>
      <c r="H56" s="195">
        <v>0.65</v>
      </c>
      <c r="I56" s="2325" t="s">
        <v>589</v>
      </c>
      <c r="J56" s="2326"/>
      <c r="K56" s="2327"/>
    </row>
    <row r="57" spans="2:19" ht="15" customHeight="1" x14ac:dyDescent="0.2">
      <c r="B57" s="2281" t="s">
        <v>958</v>
      </c>
      <c r="C57" s="2282"/>
      <c r="D57" s="2282"/>
      <c r="E57" s="2282"/>
      <c r="F57" s="2282"/>
      <c r="G57" s="2282"/>
      <c r="H57" s="195">
        <v>4.5</v>
      </c>
      <c r="I57" s="2325" t="s">
        <v>962</v>
      </c>
      <c r="J57" s="2326"/>
      <c r="K57" s="2327"/>
    </row>
    <row r="58" spans="2:19" ht="15" customHeight="1" x14ac:dyDescent="0.2">
      <c r="B58" s="2281" t="s">
        <v>959</v>
      </c>
      <c r="C58" s="2282"/>
      <c r="D58" s="2282"/>
      <c r="E58" s="2282"/>
      <c r="F58" s="2282"/>
      <c r="G58" s="2282"/>
      <c r="H58" s="195">
        <v>8.5</v>
      </c>
      <c r="I58" s="2325" t="s">
        <v>589</v>
      </c>
      <c r="J58" s="2326"/>
      <c r="K58" s="2327"/>
    </row>
    <row r="59" spans="2:19" ht="24.75" customHeight="1" x14ac:dyDescent="0.2">
      <c r="B59" s="2281" t="s">
        <v>960</v>
      </c>
      <c r="C59" s="2282"/>
      <c r="D59" s="2282"/>
      <c r="E59" s="2282"/>
      <c r="F59" s="2282"/>
      <c r="G59" s="2282"/>
      <c r="H59" s="195">
        <v>11</v>
      </c>
      <c r="I59" s="2325" t="s">
        <v>589</v>
      </c>
      <c r="J59" s="2326"/>
      <c r="K59" s="2327"/>
    </row>
    <row r="60" spans="2:19" ht="24.75" customHeight="1" x14ac:dyDescent="0.2">
      <c r="B60" s="2281" t="s">
        <v>961</v>
      </c>
      <c r="C60" s="2282"/>
      <c r="D60" s="2282"/>
      <c r="E60" s="2282"/>
      <c r="F60" s="2282"/>
      <c r="G60" s="2282"/>
      <c r="H60" s="195">
        <v>14.5</v>
      </c>
      <c r="I60" s="2325" t="s">
        <v>962</v>
      </c>
      <c r="J60" s="2326"/>
      <c r="K60" s="2327"/>
    </row>
    <row r="61" spans="2:19" ht="24.75" customHeight="1" thickBot="1" x14ac:dyDescent="0.25">
      <c r="B61" s="2318" t="s">
        <v>650</v>
      </c>
      <c r="C61" s="2319"/>
      <c r="D61" s="2319"/>
      <c r="E61" s="2319"/>
      <c r="F61" s="2319"/>
      <c r="G61" s="2319"/>
      <c r="H61" s="242">
        <v>31.5</v>
      </c>
      <c r="I61" s="2320" t="s">
        <v>594</v>
      </c>
      <c r="J61" s="2321"/>
      <c r="K61" s="2322"/>
    </row>
    <row r="62" spans="2:19" ht="16.5" thickBot="1" x14ac:dyDescent="0.3">
      <c r="B62" s="183"/>
      <c r="C62" s="182"/>
      <c r="D62" s="182"/>
      <c r="E62" s="182"/>
      <c r="F62" s="182"/>
      <c r="G62" s="182"/>
      <c r="H62" s="182"/>
      <c r="I62" s="182"/>
      <c r="J62" s="182"/>
      <c r="K62" s="182"/>
    </row>
    <row r="63" spans="2:19" x14ac:dyDescent="0.2">
      <c r="B63" s="2311" t="s">
        <v>559</v>
      </c>
      <c r="C63" s="2312"/>
      <c r="D63" s="2312"/>
      <c r="E63" s="2312"/>
      <c r="F63" s="2312"/>
      <c r="G63" s="2312"/>
      <c r="H63" s="2312"/>
      <c r="I63" s="2312"/>
      <c r="J63" s="2312"/>
      <c r="K63" s="2312"/>
      <c r="L63" s="2312"/>
      <c r="M63" s="2312"/>
      <c r="N63" s="2312"/>
      <c r="O63" s="2312"/>
      <c r="P63" s="2312"/>
      <c r="Q63" s="2313"/>
    </row>
    <row r="64" spans="2:19" ht="21" thickBot="1" x14ac:dyDescent="0.25">
      <c r="B64" s="2314" t="s">
        <v>557</v>
      </c>
      <c r="C64" s="2315"/>
      <c r="D64" s="2315"/>
      <c r="E64" s="2315"/>
      <c r="F64" s="2315"/>
      <c r="G64" s="2315"/>
      <c r="H64" s="2315"/>
      <c r="I64" s="2315"/>
      <c r="J64" s="2315"/>
      <c r="K64" s="2315"/>
      <c r="L64" s="2315"/>
      <c r="M64" s="2315"/>
      <c r="N64" s="185" t="s">
        <v>403</v>
      </c>
      <c r="O64" s="2316" t="s">
        <v>945</v>
      </c>
      <c r="P64" s="2316"/>
      <c r="Q64" s="2317"/>
      <c r="R64" s="184"/>
      <c r="S64" s="184"/>
    </row>
  </sheetData>
  <sheetProtection sheet="1" objects="1" scenarios="1"/>
  <mergeCells count="111">
    <mergeCell ref="B18:Q18"/>
    <mergeCell ref="R18:S18"/>
    <mergeCell ref="B25:I25"/>
    <mergeCell ref="J25:Q25"/>
    <mergeCell ref="R25:S25"/>
    <mergeCell ref="B26:I26"/>
    <mergeCell ref="J26:Q26"/>
    <mergeCell ref="R26:S26"/>
    <mergeCell ref="B1:AE1"/>
    <mergeCell ref="B2:AE2"/>
    <mergeCell ref="B3:AE3"/>
    <mergeCell ref="B4:AE4"/>
    <mergeCell ref="B5:AA5"/>
    <mergeCell ref="AB5:AE5"/>
    <mergeCell ref="B6:AE6"/>
    <mergeCell ref="B8:AE8"/>
    <mergeCell ref="B9:E10"/>
    <mergeCell ref="B22:I22"/>
    <mergeCell ref="B23:I23"/>
    <mergeCell ref="J19:Q19"/>
    <mergeCell ref="J20:Q20"/>
    <mergeCell ref="J21:Q21"/>
    <mergeCell ref="J22:Q22"/>
    <mergeCell ref="J23:Q23"/>
    <mergeCell ref="B36:K36"/>
    <mergeCell ref="B37:G37"/>
    <mergeCell ref="I37:K37"/>
    <mergeCell ref="B28:I28"/>
    <mergeCell ref="J28:Q28"/>
    <mergeCell ref="R28:S28"/>
    <mergeCell ref="B31:I31"/>
    <mergeCell ref="B32:I32"/>
    <mergeCell ref="B33:I33"/>
    <mergeCell ref="J30:Q30"/>
    <mergeCell ref="J31:Q31"/>
    <mergeCell ref="J32:Q32"/>
    <mergeCell ref="J33:Q33"/>
    <mergeCell ref="R29:S29"/>
    <mergeCell ref="B30:I30"/>
    <mergeCell ref="B21:I21"/>
    <mergeCell ref="B53:G53"/>
    <mergeCell ref="I53:K53"/>
    <mergeCell ref="B46:G46"/>
    <mergeCell ref="I46:K46"/>
    <mergeCell ref="B52:G52"/>
    <mergeCell ref="I52:K52"/>
    <mergeCell ref="B47:G47"/>
    <mergeCell ref="I47:K47"/>
    <mergeCell ref="B48:G48"/>
    <mergeCell ref="I48:K48"/>
    <mergeCell ref="B51:G51"/>
    <mergeCell ref="I51:K51"/>
    <mergeCell ref="B49:G49"/>
    <mergeCell ref="I49:K49"/>
    <mergeCell ref="B50:G50"/>
    <mergeCell ref="I50:K50"/>
    <mergeCell ref="B38:G38"/>
    <mergeCell ref="I38:K38"/>
    <mergeCell ref="B27:I27"/>
    <mergeCell ref="J27:Q27"/>
    <mergeCell ref="J29:Q29"/>
    <mergeCell ref="B34:AE34"/>
    <mergeCell ref="R27:S27"/>
    <mergeCell ref="B63:Q63"/>
    <mergeCell ref="B64:M64"/>
    <mergeCell ref="O64:Q64"/>
    <mergeCell ref="B61:G61"/>
    <mergeCell ref="I61:K61"/>
    <mergeCell ref="R19:S19"/>
    <mergeCell ref="R20:S20"/>
    <mergeCell ref="R21:S21"/>
    <mergeCell ref="B60:G60"/>
    <mergeCell ref="I60:K60"/>
    <mergeCell ref="B57:G57"/>
    <mergeCell ref="I57:K57"/>
    <mergeCell ref="B58:G58"/>
    <mergeCell ref="I58:K58"/>
    <mergeCell ref="B59:G59"/>
    <mergeCell ref="I59:K59"/>
    <mergeCell ref="B54:G54"/>
    <mergeCell ref="I54:K54"/>
    <mergeCell ref="B55:G55"/>
    <mergeCell ref="I55:K55"/>
    <mergeCell ref="B56:G56"/>
    <mergeCell ref="B19:I19"/>
    <mergeCell ref="B20:I20"/>
    <mergeCell ref="I56:K56"/>
    <mergeCell ref="R22:S22"/>
    <mergeCell ref="R23:S23"/>
    <mergeCell ref="R24:S24"/>
    <mergeCell ref="B24:I24"/>
    <mergeCell ref="J24:Q24"/>
    <mergeCell ref="B45:G45"/>
    <mergeCell ref="I45:K45"/>
    <mergeCell ref="B39:G39"/>
    <mergeCell ref="I39:K39"/>
    <mergeCell ref="B40:G40"/>
    <mergeCell ref="I40:K40"/>
    <mergeCell ref="B41:G41"/>
    <mergeCell ref="I41:K41"/>
    <mergeCell ref="B42:K42"/>
    <mergeCell ref="B43:G43"/>
    <mergeCell ref="I43:K43"/>
    <mergeCell ref="B44:G44"/>
    <mergeCell ref="I44:K44"/>
    <mergeCell ref="R30:S30"/>
    <mergeCell ref="R31:S31"/>
    <mergeCell ref="R32:S32"/>
    <mergeCell ref="R33:S33"/>
    <mergeCell ref="B29:I29"/>
    <mergeCell ref="B35:K35"/>
  </mergeCells>
  <hyperlinks>
    <hyperlink ref="AB5" location="'Главная страница'!R1C1" display="Главная страница" xr:uid="{00000000-0004-0000-1A00-000000000000}"/>
    <hyperlink ref="AB5:AE5" location="ГЛАВНАЯ!A1" display="&lt; НА ГЛАВНУЮ СТРАНИЦУ" xr:uid="{00000000-0004-0000-1A00-000001000000}"/>
    <hyperlink ref="O64" location="'Электрика Amigo'!R34C2" display="Электрика Amigo" xr:uid="{00000000-0004-0000-1A00-000002000000}"/>
    <hyperlink ref="O64:Q64" location="'Электрика Somfy'!A1" display="Электрика Amigo" xr:uid="{00000000-0004-0000-1A00-000003000000}"/>
  </hyperlinks>
  <printOptions horizontalCentered="1"/>
  <pageMargins left="0" right="0" top="0" bottom="0" header="0.51181102362204722" footer="0.51181102362204722"/>
  <pageSetup paperSize="9" scale="56" fitToHeight="2" orientation="landscape" r:id="rId1"/>
  <headerFooter alignWithMargins="0"/>
  <rowBreaks count="1" manualBreakCount="1">
    <brk id="3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15E72-1DDB-45EF-AFA9-922A54B47DBE}">
  <dimension ref="B1:S23"/>
  <sheetViews>
    <sheetView showGridLines="0" showRowColHeaders="0" workbookViewId="0">
      <selection activeCell="M5" sqref="M5:S5"/>
    </sheetView>
  </sheetViews>
  <sheetFormatPr defaultRowHeight="12.75" x14ac:dyDescent="0.2"/>
  <cols>
    <col min="1" max="1" width="3.42578125" customWidth="1"/>
  </cols>
  <sheetData>
    <row r="1" spans="2:19" ht="25.5" customHeight="1" x14ac:dyDescent="0.2">
      <c r="B1" s="1087" t="str">
        <f>ГЛАВНАЯ!B1</f>
        <v>ООО"Компания Феникс"</v>
      </c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9"/>
      <c r="P1" s="1089"/>
      <c r="Q1" s="1089"/>
      <c r="R1" s="1089"/>
      <c r="S1" s="1090"/>
    </row>
    <row r="2" spans="2:19" ht="25.5" customHeight="1" x14ac:dyDescent="0.2">
      <c r="B2" s="1091" t="str">
        <f>ГЛАВНАЯ!B2</f>
        <v>Санкт Петербург, ул. Коли Томчака, д. 28 лит. Ж</v>
      </c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3"/>
      <c r="P2" s="1093"/>
      <c r="Q2" s="1093"/>
      <c r="R2" s="1093"/>
      <c r="S2" s="1094"/>
    </row>
    <row r="3" spans="2:19" ht="25.5" customHeight="1" thickBot="1" x14ac:dyDescent="0.25">
      <c r="B3" s="1095" t="str">
        <f>ГЛАВНАЯ!B3</f>
        <v>т/ф 8 (812) 327-97-81, 327-97-82, 309-38-56 (многоканальный), +7 921 942-09-63.</v>
      </c>
      <c r="C3" s="1096"/>
      <c r="D3" s="1096"/>
      <c r="E3" s="1096"/>
      <c r="F3" s="1096"/>
      <c r="G3" s="1096"/>
      <c r="H3" s="1096"/>
      <c r="I3" s="1096"/>
      <c r="J3" s="1096"/>
      <c r="K3" s="1096"/>
      <c r="L3" s="1096"/>
      <c r="M3" s="1096"/>
      <c r="N3" s="1096"/>
      <c r="O3" s="1097"/>
      <c r="P3" s="1097"/>
      <c r="Q3" s="1097"/>
      <c r="R3" s="1097"/>
      <c r="S3" s="1098"/>
    </row>
    <row r="4" spans="2:19" ht="30" customHeight="1" thickBot="1" x14ac:dyDescent="0.25">
      <c r="B4" s="1111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112"/>
      <c r="D4" s="1112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09"/>
      <c r="P4" s="1109"/>
      <c r="Q4" s="1109"/>
      <c r="R4" s="1109"/>
      <c r="S4" s="1110"/>
    </row>
    <row r="5" spans="2:19" ht="55.5" customHeight="1" thickBot="1" x14ac:dyDescent="0.25">
      <c r="B5" s="1029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170" t="s">
        <v>438</v>
      </c>
      <c r="N5" s="1170"/>
      <c r="O5" s="1170"/>
      <c r="P5" s="1170"/>
      <c r="Q5" s="1170"/>
      <c r="R5" s="1170"/>
      <c r="S5" s="1170"/>
    </row>
    <row r="6" spans="2:19" ht="25.5" customHeight="1" thickBot="1" x14ac:dyDescent="0.25">
      <c r="B6" s="1107" t="s">
        <v>2291</v>
      </c>
      <c r="C6" s="1108"/>
      <c r="D6" s="1108"/>
      <c r="E6" s="1108"/>
      <c r="F6" s="1108"/>
      <c r="G6" s="1108"/>
      <c r="H6" s="1108"/>
      <c r="I6" s="1108"/>
      <c r="J6" s="1108"/>
      <c r="K6" s="1108"/>
      <c r="L6" s="1108"/>
      <c r="M6" s="1108"/>
      <c r="N6" s="1108"/>
      <c r="O6" s="1108"/>
      <c r="P6" s="1108"/>
      <c r="Q6" s="1108"/>
      <c r="R6" s="1108"/>
      <c r="S6" s="2392"/>
    </row>
    <row r="7" spans="2:19" ht="25.5" customHeight="1" thickBot="1" x14ac:dyDescent="0.25">
      <c r="B7" s="2394" t="s">
        <v>2280</v>
      </c>
      <c r="C7" s="2395"/>
      <c r="D7" s="2395"/>
      <c r="E7" s="2395"/>
      <c r="F7" s="2395"/>
      <c r="G7" s="2395"/>
      <c r="H7" s="2395"/>
      <c r="I7" s="2395"/>
      <c r="J7" s="2396"/>
      <c r="K7" s="1667"/>
      <c r="L7" s="1667"/>
      <c r="M7" s="1667"/>
      <c r="N7" s="1667"/>
      <c r="O7" s="1667"/>
      <c r="P7" s="1667"/>
      <c r="Q7" s="1667"/>
      <c r="R7" s="1667"/>
      <c r="S7" s="1667"/>
    </row>
    <row r="8" spans="2:19" ht="13.5" customHeight="1" x14ac:dyDescent="0.2">
      <c r="B8" s="2397" t="s">
        <v>2281</v>
      </c>
      <c r="C8" s="2398"/>
      <c r="D8" s="2398"/>
      <c r="E8" s="2398"/>
      <c r="F8" s="1038" t="s">
        <v>2282</v>
      </c>
      <c r="G8" s="1038">
        <v>1</v>
      </c>
      <c r="H8" s="1038">
        <v>2</v>
      </c>
      <c r="I8" s="1039">
        <v>3</v>
      </c>
      <c r="J8" s="1040">
        <v>4</v>
      </c>
      <c r="K8" s="1222"/>
      <c r="L8" s="1222"/>
      <c r="M8" s="1222"/>
      <c r="N8" s="1222"/>
      <c r="O8" s="1222"/>
      <c r="P8" s="1222"/>
      <c r="Q8" s="1222"/>
      <c r="R8" s="1222"/>
      <c r="S8" s="1222"/>
    </row>
    <row r="9" spans="2:19" ht="13.5" customHeight="1" thickBot="1" x14ac:dyDescent="0.25">
      <c r="B9" s="2399"/>
      <c r="C9" s="2400"/>
      <c r="D9" s="2400"/>
      <c r="E9" s="2400"/>
      <c r="F9" s="1027">
        <v>19.8</v>
      </c>
      <c r="G9" s="1027">
        <v>28.3</v>
      </c>
      <c r="H9" s="1027">
        <v>36.5</v>
      </c>
      <c r="I9" s="1027">
        <v>43.3</v>
      </c>
      <c r="J9" s="1028">
        <v>49.5</v>
      </c>
      <c r="K9" s="1222"/>
      <c r="L9" s="1222"/>
      <c r="M9" s="1222"/>
      <c r="N9" s="1222"/>
      <c r="O9" s="1222"/>
      <c r="P9" s="1222"/>
      <c r="Q9" s="1222"/>
      <c r="R9" s="1222"/>
      <c r="S9" s="1222"/>
    </row>
    <row r="10" spans="2:19" ht="13.5" customHeight="1" x14ac:dyDescent="0.2">
      <c r="B10" s="618"/>
      <c r="C10" s="618"/>
      <c r="D10" s="618"/>
      <c r="E10" s="618"/>
      <c r="F10" s="618"/>
      <c r="G10" s="618"/>
      <c r="H10" s="618"/>
      <c r="I10" s="618"/>
      <c r="J10" s="618"/>
      <c r="K10" s="1222"/>
      <c r="L10" s="1222"/>
      <c r="M10" s="1222"/>
      <c r="N10" s="1222"/>
      <c r="O10" s="1222"/>
      <c r="P10" s="1222"/>
      <c r="Q10" s="1222"/>
      <c r="R10" s="1222"/>
      <c r="S10" s="1222"/>
    </row>
    <row r="11" spans="2:19" ht="13.5" customHeight="1" x14ac:dyDescent="0.2">
      <c r="B11" s="896" t="s">
        <v>2283</v>
      </c>
      <c r="C11" s="1451" t="s">
        <v>2293</v>
      </c>
      <c r="D11" s="1212"/>
      <c r="E11" s="1212"/>
      <c r="F11" s="2393" t="s">
        <v>2284</v>
      </c>
      <c r="G11" s="1212"/>
      <c r="H11" s="1212"/>
      <c r="I11" s="1037"/>
      <c r="J11" s="618"/>
      <c r="K11" s="1222"/>
      <c r="L11" s="1222"/>
      <c r="M11" s="1222"/>
      <c r="N11" s="1222"/>
      <c r="O11" s="1222"/>
      <c r="P11" s="1222"/>
      <c r="Q11" s="1222"/>
      <c r="R11" s="1222"/>
      <c r="S11" s="1222"/>
    </row>
    <row r="12" spans="2:19" ht="13.5" customHeight="1" x14ac:dyDescent="0.2">
      <c r="B12" s="896"/>
      <c r="C12" s="2383" t="s">
        <v>2285</v>
      </c>
      <c r="D12" s="1212"/>
      <c r="E12" s="1212"/>
      <c r="F12" s="1212"/>
      <c r="G12" s="1212"/>
      <c r="H12" s="1212"/>
      <c r="I12" s="618"/>
      <c r="J12" s="618"/>
      <c r="K12" s="1222"/>
      <c r="L12" s="1222"/>
      <c r="M12" s="1222"/>
      <c r="N12" s="1222"/>
      <c r="O12" s="1222"/>
      <c r="P12" s="1222"/>
      <c r="Q12" s="1222"/>
      <c r="R12" s="1222"/>
      <c r="S12" s="1222"/>
    </row>
    <row r="13" spans="2:19" ht="13.5" customHeight="1" x14ac:dyDescent="0.2">
      <c r="B13" s="896"/>
      <c r="C13" s="618"/>
      <c r="D13" s="618"/>
      <c r="E13" s="618"/>
      <c r="F13" s="618"/>
      <c r="G13" s="618"/>
      <c r="H13" s="618"/>
      <c r="I13" s="618"/>
      <c r="J13" s="618"/>
      <c r="K13" s="1222"/>
      <c r="L13" s="1222"/>
      <c r="M13" s="1222"/>
      <c r="N13" s="1222"/>
      <c r="O13" s="1222"/>
      <c r="P13" s="1222"/>
      <c r="Q13" s="1222"/>
      <c r="R13" s="1222"/>
      <c r="S13" s="1222"/>
    </row>
    <row r="14" spans="2:19" ht="13.5" customHeight="1" x14ac:dyDescent="0.2">
      <c r="B14" s="896" t="s">
        <v>2283</v>
      </c>
      <c r="C14" s="1451" t="s">
        <v>2286</v>
      </c>
      <c r="D14" s="1212"/>
      <c r="E14" s="1212"/>
      <c r="F14" s="1451" t="s">
        <v>2287</v>
      </c>
      <c r="G14" s="1212"/>
      <c r="H14" s="1212"/>
      <c r="I14" s="618"/>
      <c r="J14" s="618"/>
      <c r="K14" s="1222"/>
      <c r="L14" s="1222"/>
      <c r="M14" s="1222"/>
      <c r="N14" s="1222"/>
      <c r="O14" s="1222"/>
      <c r="P14" s="1222"/>
      <c r="Q14" s="1222"/>
      <c r="R14" s="1222"/>
      <c r="S14" s="1222"/>
    </row>
    <row r="15" spans="2:19" ht="13.5" customHeight="1" x14ac:dyDescent="0.2">
      <c r="B15" s="618"/>
      <c r="C15" s="2383" t="s">
        <v>2288</v>
      </c>
      <c r="D15" s="1212"/>
      <c r="E15" s="1212"/>
      <c r="F15" s="1212"/>
      <c r="G15" s="1212"/>
      <c r="H15" s="1212"/>
      <c r="I15" s="618"/>
      <c r="J15" s="618"/>
      <c r="K15" s="1222"/>
      <c r="L15" s="1222"/>
      <c r="M15" s="1222"/>
      <c r="N15" s="1222"/>
      <c r="O15" s="1222"/>
      <c r="P15" s="1222"/>
      <c r="Q15" s="1222"/>
      <c r="R15" s="1222"/>
      <c r="S15" s="1222"/>
    </row>
    <row r="16" spans="2:19" ht="13.5" customHeight="1" thickBot="1" x14ac:dyDescent="0.25">
      <c r="B16" s="618"/>
      <c r="C16" s="618"/>
      <c r="D16" s="618"/>
      <c r="E16" s="618"/>
      <c r="F16" s="618"/>
      <c r="G16" s="618"/>
      <c r="H16" s="618"/>
      <c r="I16" s="618"/>
      <c r="J16" s="618"/>
      <c r="K16" s="1222"/>
      <c r="L16" s="1222"/>
      <c r="M16" s="1222"/>
      <c r="N16" s="1222"/>
      <c r="O16" s="1222"/>
      <c r="P16" s="1222"/>
      <c r="Q16" s="1222"/>
      <c r="R16" s="1222"/>
      <c r="S16" s="1222"/>
    </row>
    <row r="17" spans="2:19" ht="25.5" customHeight="1" thickBot="1" x14ac:dyDescent="0.25">
      <c r="B17" s="1636" t="s">
        <v>452</v>
      </c>
      <c r="C17" s="2384"/>
      <c r="D17" s="2384"/>
      <c r="E17" s="2384"/>
      <c r="F17" s="2384"/>
      <c r="G17" s="2384"/>
      <c r="H17" s="2384"/>
      <c r="I17" s="2384"/>
      <c r="J17" s="2385"/>
      <c r="K17" s="1222"/>
      <c r="L17" s="1222"/>
      <c r="M17" s="1222"/>
      <c r="N17" s="1222"/>
      <c r="O17" s="1222"/>
      <c r="P17" s="1222"/>
      <c r="Q17" s="1222"/>
      <c r="R17" s="1222"/>
      <c r="S17" s="1222"/>
    </row>
    <row r="18" spans="2:19" ht="13.5" customHeight="1" x14ac:dyDescent="0.2">
      <c r="B18" s="2386" t="s">
        <v>2294</v>
      </c>
      <c r="C18" s="2387"/>
      <c r="D18" s="2388" t="s">
        <v>2295</v>
      </c>
      <c r="E18" s="2389"/>
      <c r="F18" s="2389"/>
      <c r="G18" s="2389"/>
      <c r="H18" s="2389"/>
      <c r="I18" s="2389"/>
      <c r="J18" s="2390"/>
      <c r="K18" s="1222"/>
      <c r="L18" s="1222"/>
      <c r="M18" s="1222"/>
      <c r="N18" s="1222"/>
      <c r="O18" s="1222"/>
      <c r="P18" s="1222"/>
      <c r="Q18" s="1222"/>
      <c r="R18" s="1222"/>
      <c r="S18" s="1222"/>
    </row>
    <row r="19" spans="2:19" ht="13.5" customHeight="1" x14ac:dyDescent="0.2">
      <c r="B19" s="1635" t="s">
        <v>2292</v>
      </c>
      <c r="C19" s="1626"/>
      <c r="D19" s="2391" t="s">
        <v>2289</v>
      </c>
      <c r="E19" s="1212"/>
      <c r="F19" s="1212"/>
      <c r="G19" s="1212"/>
      <c r="H19" s="1212"/>
      <c r="I19" s="1212"/>
      <c r="J19" s="1640"/>
      <c r="K19" s="1222"/>
      <c r="L19" s="1222"/>
      <c r="M19" s="1222"/>
      <c r="N19" s="1222"/>
      <c r="O19" s="1222"/>
      <c r="P19" s="1222"/>
      <c r="Q19" s="1222"/>
      <c r="R19" s="1222"/>
      <c r="S19" s="1222"/>
    </row>
    <row r="20" spans="2:19" ht="13.5" customHeight="1" thickBot="1" x14ac:dyDescent="0.25">
      <c r="B20" s="2382" t="s">
        <v>2290</v>
      </c>
      <c r="C20" s="1220"/>
      <c r="D20" s="1220"/>
      <c r="E20" s="1220"/>
      <c r="F20" s="1220"/>
      <c r="G20" s="1220"/>
      <c r="H20" s="1220"/>
      <c r="I20" s="1220"/>
      <c r="J20" s="1665"/>
      <c r="K20" s="1222"/>
      <c r="L20" s="1222"/>
      <c r="M20" s="1222"/>
      <c r="N20" s="1222"/>
      <c r="O20" s="1222"/>
      <c r="P20" s="1222"/>
      <c r="Q20" s="1222"/>
      <c r="R20" s="1222"/>
      <c r="S20" s="1222"/>
    </row>
    <row r="21" spans="2:19" ht="16.5" x14ac:dyDescent="0.2">
      <c r="I21" s="1032"/>
      <c r="J21" s="1032"/>
    </row>
    <row r="22" spans="2:19" ht="16.5" x14ac:dyDescent="0.2">
      <c r="C22" s="1033"/>
      <c r="D22" s="1034"/>
      <c r="E22" s="1035"/>
      <c r="F22" s="1032"/>
      <c r="G22" s="1032"/>
      <c r="H22" s="1032"/>
      <c r="I22" s="1036"/>
      <c r="J22" s="1032"/>
    </row>
    <row r="23" spans="2:19" ht="16.5" x14ac:dyDescent="0.2">
      <c r="C23" s="1033"/>
      <c r="D23" s="1034"/>
      <c r="E23" s="1035"/>
      <c r="F23" s="1032"/>
      <c r="G23" s="1032"/>
      <c r="H23" s="1032"/>
      <c r="I23" s="1036"/>
      <c r="J23" s="1032"/>
    </row>
  </sheetData>
  <sheetProtection sheet="1" objects="1" scenarios="1"/>
  <mergeCells count="21">
    <mergeCell ref="B1:S1"/>
    <mergeCell ref="B2:S2"/>
    <mergeCell ref="B3:S3"/>
    <mergeCell ref="B4:S4"/>
    <mergeCell ref="M5:S5"/>
    <mergeCell ref="B6:S6"/>
    <mergeCell ref="C11:E11"/>
    <mergeCell ref="C12:H12"/>
    <mergeCell ref="F11:H11"/>
    <mergeCell ref="C14:E14"/>
    <mergeCell ref="F14:H14"/>
    <mergeCell ref="B7:J7"/>
    <mergeCell ref="B8:E9"/>
    <mergeCell ref="B20:J20"/>
    <mergeCell ref="K7:S20"/>
    <mergeCell ref="C15:H15"/>
    <mergeCell ref="B17:J17"/>
    <mergeCell ref="B18:C18"/>
    <mergeCell ref="B19:C19"/>
    <mergeCell ref="D18:J18"/>
    <mergeCell ref="D19:J19"/>
  </mergeCells>
  <hyperlinks>
    <hyperlink ref="M5" location="ГЛАВНАЯ!A1" display="&lt; НА ГЛАВНУЮ СТРАНИЦУ" xr:uid="{B02C5182-30AB-4900-94F2-0431A8802A17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W53"/>
  <sheetViews>
    <sheetView showGridLines="0" showRowColHeaders="0" topLeftCell="A4" zoomScaleNormal="100" workbookViewId="0">
      <selection activeCell="B5" sqref="B5:W5"/>
    </sheetView>
  </sheetViews>
  <sheetFormatPr defaultColWidth="9.140625" defaultRowHeight="12.75" x14ac:dyDescent="0.2"/>
  <cols>
    <col min="1" max="1" width="3.42578125" style="7" customWidth="1"/>
    <col min="2" max="2" width="41.28515625" style="7" customWidth="1"/>
    <col min="3" max="23" width="6.85546875" style="7" customWidth="1"/>
    <col min="24" max="16384" width="9.140625" style="7"/>
  </cols>
  <sheetData>
    <row r="1" spans="2:23" ht="25.5" customHeight="1" x14ac:dyDescent="0.2">
      <c r="B1" s="1175" t="str">
        <f>ГЛАВНАЯ!B1</f>
        <v>ООО"Компания Феникс"</v>
      </c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7"/>
    </row>
    <row r="2" spans="2:23" ht="25.5" customHeight="1" x14ac:dyDescent="0.2">
      <c r="B2" s="1178" t="str">
        <f>ГЛАВНАЯ!B2</f>
        <v>Санкт Петербург, ул. Коли Томчака, д. 28 лит. Ж</v>
      </c>
      <c r="C2" s="1179"/>
      <c r="D2" s="1179"/>
      <c r="E2" s="1179"/>
      <c r="F2" s="1179"/>
      <c r="G2" s="1179"/>
      <c r="H2" s="1179"/>
      <c r="I2" s="1179"/>
      <c r="J2" s="1179"/>
      <c r="K2" s="1179"/>
      <c r="L2" s="1179"/>
      <c r="M2" s="1179"/>
      <c r="N2" s="1179"/>
      <c r="O2" s="1179"/>
      <c r="P2" s="1179"/>
      <c r="Q2" s="1179"/>
      <c r="R2" s="1179"/>
      <c r="S2" s="1179"/>
      <c r="T2" s="1179"/>
      <c r="U2" s="1179"/>
      <c r="V2" s="1179"/>
      <c r="W2" s="1180"/>
    </row>
    <row r="3" spans="2:23" ht="25.5" customHeight="1" thickBot="1" x14ac:dyDescent="0.25">
      <c r="B3" s="1181" t="str">
        <f>ГЛАВНАЯ!B3</f>
        <v>т/ф 8 (812) 327-97-81, 327-97-82, 309-38-56 (многоканальный), +7 921 942-09-63.</v>
      </c>
      <c r="C3" s="1182"/>
      <c r="D3" s="1182"/>
      <c r="E3" s="1182"/>
      <c r="F3" s="1182"/>
      <c r="G3" s="1182"/>
      <c r="H3" s="1182"/>
      <c r="I3" s="1182"/>
      <c r="J3" s="1182"/>
      <c r="K3" s="1182"/>
      <c r="L3" s="1182"/>
      <c r="M3" s="1182"/>
      <c r="N3" s="1182"/>
      <c r="O3" s="1182"/>
      <c r="P3" s="1182"/>
      <c r="Q3" s="1182"/>
      <c r="R3" s="1182"/>
      <c r="S3" s="1182"/>
      <c r="T3" s="1182"/>
      <c r="U3" s="1182"/>
      <c r="V3" s="1182"/>
      <c r="W3" s="1183"/>
    </row>
    <row r="4" spans="2:23" ht="30" customHeight="1" thickBot="1" x14ac:dyDescent="0.25">
      <c r="B4" s="1184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185"/>
      <c r="D4" s="1185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6"/>
    </row>
    <row r="5" spans="2:23" ht="55.5" customHeight="1" thickBot="1" x14ac:dyDescent="0.25">
      <c r="B5" s="1190" t="s">
        <v>438</v>
      </c>
      <c r="C5" s="1191"/>
      <c r="D5" s="1191"/>
      <c r="E5" s="1191"/>
      <c r="F5" s="1191"/>
      <c r="G5" s="1191"/>
      <c r="H5" s="1191"/>
      <c r="I5" s="1191"/>
      <c r="J5" s="1191"/>
      <c r="K5" s="1191"/>
      <c r="L5" s="1191"/>
      <c r="M5" s="1191"/>
      <c r="N5" s="1191"/>
      <c r="O5" s="1191"/>
      <c r="P5" s="1191"/>
      <c r="Q5" s="1191"/>
      <c r="R5" s="1191"/>
      <c r="S5" s="1191"/>
      <c r="T5" s="1191"/>
      <c r="U5" s="1191"/>
      <c r="V5" s="1191"/>
      <c r="W5" s="1191"/>
    </row>
    <row r="6" spans="2:23" ht="25.5" customHeight="1" thickBot="1" x14ac:dyDescent="0.25">
      <c r="B6" s="1172" t="s">
        <v>1039</v>
      </c>
      <c r="C6" s="1173"/>
      <c r="D6" s="1173"/>
      <c r="E6" s="1173"/>
      <c r="F6" s="1173"/>
      <c r="G6" s="1173"/>
      <c r="H6" s="1173"/>
      <c r="I6" s="1173"/>
      <c r="J6" s="1173"/>
      <c r="K6" s="1173"/>
      <c r="L6" s="1173"/>
      <c r="M6" s="1173"/>
      <c r="N6" s="1173"/>
      <c r="O6" s="1173"/>
      <c r="P6" s="1173"/>
      <c r="Q6" s="1173"/>
      <c r="R6" s="1173"/>
      <c r="S6" s="1173"/>
      <c r="T6" s="1173"/>
      <c r="U6" s="1173"/>
      <c r="V6" s="1173"/>
      <c r="W6" s="1174"/>
    </row>
    <row r="7" spans="2:23" ht="25.5" customHeight="1" thickBot="1" x14ac:dyDescent="0.25">
      <c r="B7" s="613" t="s">
        <v>1660</v>
      </c>
      <c r="C7" s="614">
        <v>1</v>
      </c>
      <c r="D7" s="614">
        <v>1.1000000000000001</v>
      </c>
      <c r="E7" s="614">
        <v>1.2</v>
      </c>
      <c r="F7" s="614">
        <v>1.3</v>
      </c>
      <c r="G7" s="614">
        <v>1.4</v>
      </c>
      <c r="H7" s="614">
        <v>1.5</v>
      </c>
      <c r="I7" s="614">
        <v>1.6</v>
      </c>
      <c r="J7" s="614">
        <v>1.7</v>
      </c>
      <c r="K7" s="614">
        <v>1.8</v>
      </c>
      <c r="L7" s="614">
        <v>1.9</v>
      </c>
      <c r="M7" s="614">
        <v>2</v>
      </c>
      <c r="N7" s="614">
        <v>2.1</v>
      </c>
      <c r="O7" s="614">
        <v>2.2000000000000002</v>
      </c>
      <c r="P7" s="614">
        <v>2.2999999999999998</v>
      </c>
      <c r="Q7" s="614">
        <v>2.4</v>
      </c>
      <c r="R7" s="615">
        <v>2.5</v>
      </c>
      <c r="S7" s="585"/>
      <c r="T7" s="585"/>
      <c r="U7" s="585"/>
      <c r="V7" s="585"/>
      <c r="W7" s="585"/>
    </row>
    <row r="8" spans="2:23" s="584" customFormat="1" ht="13.5" customHeight="1" x14ac:dyDescent="0.2">
      <c r="B8" s="787" t="s">
        <v>580</v>
      </c>
      <c r="C8" s="608">
        <v>10.534599999999999</v>
      </c>
      <c r="D8" s="608">
        <v>11.171200000000001</v>
      </c>
      <c r="E8" s="608">
        <v>11.807600000000001</v>
      </c>
      <c r="F8" s="608">
        <v>12.4442</v>
      </c>
      <c r="G8" s="608">
        <v>13.0808</v>
      </c>
      <c r="H8" s="608">
        <v>13.7174</v>
      </c>
      <c r="I8" s="608">
        <v>14.353999999999999</v>
      </c>
      <c r="J8" s="608">
        <v>14.990599999999999</v>
      </c>
      <c r="K8" s="608">
        <v>15.627199999999998</v>
      </c>
      <c r="L8" s="608">
        <v>16.263799999999996</v>
      </c>
      <c r="M8" s="608">
        <v>16.900399999999998</v>
      </c>
      <c r="N8" s="609">
        <v>17.536999999999999</v>
      </c>
      <c r="O8" s="609">
        <v>18.1736</v>
      </c>
      <c r="P8" s="609">
        <v>18.810200000000002</v>
      </c>
      <c r="Q8" s="609">
        <v>19.446800000000003</v>
      </c>
      <c r="R8" s="610">
        <v>20.083400000000005</v>
      </c>
      <c r="S8" s="586"/>
      <c r="T8" s="586"/>
      <c r="U8" s="586"/>
      <c r="V8" s="586"/>
      <c r="W8" s="586"/>
    </row>
    <row r="9" spans="2:23" s="584" customFormat="1" ht="13.5" customHeight="1" thickBot="1" x14ac:dyDescent="0.25">
      <c r="B9" s="786" t="s">
        <v>1040</v>
      </c>
      <c r="C9" s="737">
        <v>25.983799999999999</v>
      </c>
      <c r="D9" s="737">
        <v>27.535</v>
      </c>
      <c r="E9" s="737">
        <v>29.086200000000002</v>
      </c>
      <c r="F9" s="737">
        <v>30.6374</v>
      </c>
      <c r="G9" s="737">
        <v>32.188600000000001</v>
      </c>
      <c r="H9" s="737">
        <v>34.3476</v>
      </c>
      <c r="I9" s="737">
        <v>35.898800000000001</v>
      </c>
      <c r="J9" s="737">
        <v>37.450000000000003</v>
      </c>
      <c r="K9" s="737">
        <v>39.001200000000004</v>
      </c>
      <c r="L9" s="737">
        <v>40.552400000000006</v>
      </c>
      <c r="M9" s="737">
        <v>42.711400000000005</v>
      </c>
      <c r="N9" s="788">
        <v>44.262600000000006</v>
      </c>
      <c r="O9" s="788">
        <v>45.813800000000008</v>
      </c>
      <c r="P9" s="788">
        <v>47.365000000000009</v>
      </c>
      <c r="Q9" s="788">
        <v>48.916200000000011</v>
      </c>
      <c r="R9" s="789">
        <v>51.075200000000009</v>
      </c>
      <c r="S9" s="586"/>
      <c r="T9" s="586"/>
      <c r="U9" s="586"/>
      <c r="V9" s="586"/>
      <c r="W9" s="586"/>
    </row>
    <row r="10" spans="2:23" ht="25.5" customHeight="1" thickBot="1" x14ac:dyDescent="0.25">
      <c r="B10" s="1187" t="s">
        <v>1049</v>
      </c>
      <c r="C10" s="1188"/>
      <c r="D10" s="1188"/>
      <c r="E10" s="1188"/>
      <c r="F10" s="1188"/>
      <c r="G10" s="1188"/>
      <c r="H10" s="1188"/>
      <c r="I10" s="1188"/>
      <c r="J10" s="1188"/>
      <c r="K10" s="1188"/>
      <c r="L10" s="1188"/>
      <c r="M10" s="1188"/>
      <c r="N10" s="1188"/>
      <c r="O10" s="1188"/>
      <c r="P10" s="1188"/>
      <c r="Q10" s="1188"/>
      <c r="R10" s="1188"/>
      <c r="S10" s="1188"/>
      <c r="T10" s="1188"/>
      <c r="U10" s="1188"/>
      <c r="V10" s="1188"/>
      <c r="W10" s="1189"/>
    </row>
    <row r="11" spans="2:23" ht="25.5" customHeight="1" thickBot="1" x14ac:dyDescent="0.25">
      <c r="B11" s="1195" t="s">
        <v>1672</v>
      </c>
      <c r="C11" s="1196"/>
      <c r="D11" s="1196"/>
      <c r="E11" s="1196"/>
      <c r="F11" s="1196"/>
      <c r="G11" s="1196"/>
      <c r="H11" s="1196"/>
      <c r="I11" s="1197"/>
      <c r="J11" s="590"/>
      <c r="K11"/>
      <c r="L11"/>
      <c r="M11"/>
      <c r="N11"/>
      <c r="O11"/>
      <c r="P11"/>
      <c r="Q11"/>
      <c r="R11"/>
      <c r="S11"/>
      <c r="T11"/>
      <c r="U11"/>
      <c r="V11"/>
      <c r="W11"/>
    </row>
    <row r="12" spans="2:23" ht="15" customHeight="1" x14ac:dyDescent="0.2">
      <c r="B12" s="589" t="s">
        <v>1041</v>
      </c>
      <c r="C12" s="1171">
        <v>8</v>
      </c>
      <c r="D12" s="1171"/>
      <c r="E12" s="1171"/>
      <c r="F12" s="1192" t="s">
        <v>1670</v>
      </c>
      <c r="G12" s="1193"/>
      <c r="H12" s="1193"/>
      <c r="I12" s="1194"/>
      <c r="J12" s="591"/>
      <c r="K12"/>
      <c r="L12"/>
      <c r="M12"/>
      <c r="N12"/>
      <c r="O12"/>
      <c r="P12"/>
      <c r="Q12"/>
      <c r="R12"/>
      <c r="S12"/>
      <c r="T12"/>
      <c r="U12"/>
      <c r="V12"/>
      <c r="W12"/>
    </row>
    <row r="13" spans="2:23" ht="15" customHeight="1" x14ac:dyDescent="0.2">
      <c r="B13" s="583" t="s">
        <v>1042</v>
      </c>
      <c r="C13" s="1199">
        <v>8</v>
      </c>
      <c r="D13" s="1199"/>
      <c r="E13" s="1199"/>
      <c r="F13" s="1201" t="s">
        <v>1670</v>
      </c>
      <c r="G13" s="1202"/>
      <c r="H13" s="1202"/>
      <c r="I13" s="1203"/>
      <c r="J13" s="591"/>
      <c r="K13"/>
      <c r="L13"/>
      <c r="M13"/>
      <c r="N13"/>
      <c r="O13"/>
      <c r="P13"/>
      <c r="Q13"/>
      <c r="R13"/>
      <c r="S13"/>
      <c r="T13"/>
      <c r="U13"/>
      <c r="V13"/>
      <c r="W13"/>
    </row>
    <row r="14" spans="2:23" ht="15" customHeight="1" thickBot="1" x14ac:dyDescent="0.25">
      <c r="B14" s="785" t="s">
        <v>1669</v>
      </c>
      <c r="C14" s="1200">
        <v>8</v>
      </c>
      <c r="D14" s="1200"/>
      <c r="E14" s="1200"/>
      <c r="F14" s="1204" t="s">
        <v>1670</v>
      </c>
      <c r="G14" s="1205"/>
      <c r="H14" s="1205"/>
      <c r="I14" s="1206"/>
      <c r="J14" s="591"/>
      <c r="K14"/>
      <c r="L14"/>
      <c r="M14"/>
      <c r="N14"/>
      <c r="O14"/>
      <c r="P14"/>
      <c r="Q14"/>
      <c r="R14"/>
      <c r="S14"/>
      <c r="T14"/>
      <c r="U14"/>
      <c r="V14"/>
      <c r="W14"/>
    </row>
    <row r="15" spans="2:23" ht="25.5" customHeight="1" thickBot="1" x14ac:dyDescent="0.25">
      <c r="B15" s="1223" t="s">
        <v>1671</v>
      </c>
      <c r="C15" s="1224"/>
      <c r="D15" s="1224"/>
      <c r="E15" s="1224"/>
      <c r="F15" s="1224"/>
      <c r="G15" s="1224"/>
      <c r="H15" s="1224"/>
      <c r="I15" s="1224"/>
      <c r="J15" s="1225"/>
      <c r="K15" s="1225"/>
      <c r="L15" s="1225"/>
      <c r="M15" s="1225"/>
      <c r="N15" s="1225"/>
      <c r="O15" s="1225"/>
      <c r="P15" s="1225"/>
      <c r="Q15" s="1225"/>
      <c r="R15" s="1225"/>
      <c r="S15" s="1225"/>
      <c r="T15" s="1225"/>
      <c r="U15" s="1225"/>
      <c r="V15" s="1225"/>
      <c r="W15" s="1226"/>
    </row>
    <row r="16" spans="2:23" ht="15" customHeight="1" x14ac:dyDescent="0.2">
      <c r="B16" s="1207" t="s">
        <v>1661</v>
      </c>
      <c r="C16" s="1208"/>
      <c r="D16" s="1208"/>
      <c r="E16" s="1208"/>
      <c r="F16" s="1208"/>
      <c r="G16" s="1208"/>
      <c r="H16" s="1208"/>
      <c r="I16" s="1209"/>
      <c r="J16" s="1236" t="s">
        <v>1933</v>
      </c>
      <c r="K16" s="1237"/>
      <c r="L16" s="1237"/>
      <c r="M16" s="1237"/>
      <c r="N16" s="1237"/>
      <c r="O16" s="1237"/>
      <c r="P16" s="1237"/>
      <c r="Q16" s="1233" t="s">
        <v>1932</v>
      </c>
      <c r="R16" s="1233"/>
      <c r="S16" s="1233"/>
      <c r="T16" s="1227" t="s">
        <v>1673</v>
      </c>
      <c r="U16" s="1227"/>
      <c r="V16" s="1227"/>
      <c r="W16" s="1228"/>
    </row>
    <row r="17" spans="2:23" ht="15" customHeight="1" x14ac:dyDescent="0.2">
      <c r="B17" s="587" t="s">
        <v>1662</v>
      </c>
      <c r="C17" s="1198" t="s">
        <v>455</v>
      </c>
      <c r="D17" s="1198"/>
      <c r="E17" s="1198"/>
      <c r="F17" s="1201"/>
      <c r="G17" s="1202"/>
      <c r="H17" s="1202"/>
      <c r="I17" s="1203"/>
      <c r="J17" s="1211" t="s">
        <v>1666</v>
      </c>
      <c r="K17" s="1212"/>
      <c r="L17" s="1212"/>
      <c r="M17" s="1212"/>
      <c r="N17" s="1212"/>
      <c r="O17" s="1212"/>
      <c r="P17" s="1212"/>
      <c r="Q17" s="1234">
        <v>1</v>
      </c>
      <c r="R17" s="1234"/>
      <c r="S17" s="1234"/>
      <c r="T17" s="1229" t="s">
        <v>1673</v>
      </c>
      <c r="U17" s="1229"/>
      <c r="V17" s="1229"/>
      <c r="W17" s="1230"/>
    </row>
    <row r="18" spans="2:23" ht="15" customHeight="1" x14ac:dyDescent="0.2">
      <c r="B18" s="587" t="s">
        <v>2037</v>
      </c>
      <c r="C18" s="1199">
        <v>6</v>
      </c>
      <c r="D18" s="1199"/>
      <c r="E18" s="1199"/>
      <c r="F18" s="1201" t="s">
        <v>1673</v>
      </c>
      <c r="G18" s="1217"/>
      <c r="H18" s="1217"/>
      <c r="I18" s="1218"/>
      <c r="J18" s="1211" t="s">
        <v>1667</v>
      </c>
      <c r="K18" s="1212"/>
      <c r="L18" s="1212"/>
      <c r="M18" s="1212"/>
      <c r="N18" s="1212"/>
      <c r="O18" s="1212"/>
      <c r="P18" s="1212"/>
      <c r="Q18" s="1234">
        <v>3</v>
      </c>
      <c r="R18" s="1234"/>
      <c r="S18" s="1234"/>
      <c r="T18" s="1229" t="s">
        <v>1673</v>
      </c>
      <c r="U18" s="1229"/>
      <c r="V18" s="1229"/>
      <c r="W18" s="1230"/>
    </row>
    <row r="19" spans="2:23" ht="15" customHeight="1" x14ac:dyDescent="0.2">
      <c r="B19" s="587" t="s">
        <v>1663</v>
      </c>
      <c r="C19" s="1198" t="s">
        <v>455</v>
      </c>
      <c r="D19" s="1198"/>
      <c r="E19" s="1198"/>
      <c r="F19" s="1201"/>
      <c r="G19" s="1202"/>
      <c r="H19" s="1202"/>
      <c r="I19" s="1203"/>
      <c r="J19" s="1211" t="s">
        <v>1899</v>
      </c>
      <c r="K19" s="1212"/>
      <c r="L19" s="1212"/>
      <c r="M19" s="1212"/>
      <c r="N19" s="1212"/>
      <c r="O19" s="1212"/>
      <c r="P19" s="1212"/>
      <c r="Q19" s="1234" t="s">
        <v>1900</v>
      </c>
      <c r="R19" s="1234"/>
      <c r="S19" s="1234"/>
      <c r="T19" s="1229" t="s">
        <v>1673</v>
      </c>
      <c r="U19" s="1229"/>
      <c r="V19" s="1229"/>
      <c r="W19" s="1230"/>
    </row>
    <row r="20" spans="2:23" ht="15" customHeight="1" x14ac:dyDescent="0.2">
      <c r="B20" s="587" t="s">
        <v>1664</v>
      </c>
      <c r="C20" s="1199">
        <v>4</v>
      </c>
      <c r="D20" s="1199"/>
      <c r="E20" s="1199"/>
      <c r="F20" s="1201" t="s">
        <v>1670</v>
      </c>
      <c r="G20" s="1202"/>
      <c r="H20" s="1202"/>
      <c r="I20" s="1203"/>
      <c r="J20" s="1211" t="s">
        <v>1668</v>
      </c>
      <c r="K20" s="1212"/>
      <c r="L20" s="1212"/>
      <c r="M20" s="1212"/>
      <c r="N20" s="1212"/>
      <c r="O20" s="1212"/>
      <c r="P20" s="1212"/>
      <c r="Q20" s="1234">
        <v>2</v>
      </c>
      <c r="R20" s="1234"/>
      <c r="S20" s="1234"/>
      <c r="T20" s="1229" t="s">
        <v>1673</v>
      </c>
      <c r="U20" s="1229"/>
      <c r="V20" s="1229"/>
      <c r="W20" s="1230"/>
    </row>
    <row r="21" spans="2:23" ht="15" customHeight="1" thickBot="1" x14ac:dyDescent="0.25">
      <c r="B21" s="588" t="s">
        <v>1665</v>
      </c>
      <c r="C21" s="1213">
        <v>5</v>
      </c>
      <c r="D21" s="1213"/>
      <c r="E21" s="1213"/>
      <c r="F21" s="1214" t="s">
        <v>1670</v>
      </c>
      <c r="G21" s="1215"/>
      <c r="H21" s="1215"/>
      <c r="I21" s="1216"/>
      <c r="J21" s="1219" t="s">
        <v>1993</v>
      </c>
      <c r="K21" s="1220"/>
      <c r="L21" s="1220"/>
      <c r="M21" s="1220"/>
      <c r="N21" s="1220"/>
      <c r="O21" s="1220"/>
      <c r="P21" s="1220"/>
      <c r="Q21" s="1235">
        <v>3</v>
      </c>
      <c r="R21" s="1235"/>
      <c r="S21" s="1235"/>
      <c r="T21" s="1231" t="s">
        <v>1673</v>
      </c>
      <c r="U21" s="1231"/>
      <c r="V21" s="1231"/>
      <c r="W21" s="1232"/>
    </row>
    <row r="22" spans="2:23" ht="15" customHeight="1" x14ac:dyDescent="0.2">
      <c r="J22"/>
      <c r="R22"/>
      <c r="S22"/>
      <c r="T22"/>
      <c r="U22"/>
      <c r="V22"/>
      <c r="W22"/>
    </row>
    <row r="23" spans="2:23" x14ac:dyDescent="0.2">
      <c r="B23" s="1210" t="s">
        <v>1044</v>
      </c>
      <c r="C23" s="1210"/>
      <c r="D23" s="1210"/>
      <c r="E23" s="1210"/>
      <c r="F23" s="1210"/>
      <c r="G23" s="1210"/>
      <c r="H23" s="1210"/>
    </row>
    <row r="24" spans="2:23" x14ac:dyDescent="0.2">
      <c r="B24" s="1221"/>
      <c r="C24" s="1222"/>
      <c r="D24" s="1222"/>
      <c r="E24" s="1222"/>
      <c r="F24" s="1222"/>
      <c r="G24" s="1222"/>
      <c r="H24" s="1222"/>
      <c r="I24" s="1222"/>
    </row>
    <row r="25" spans="2:23" x14ac:dyDescent="0.2">
      <c r="B25" s="1222"/>
      <c r="C25" s="1222"/>
      <c r="D25" s="1222"/>
      <c r="E25" s="1222"/>
      <c r="F25" s="1222"/>
      <c r="G25" s="1222"/>
      <c r="H25" s="1222"/>
      <c r="I25" s="1222"/>
    </row>
    <row r="26" spans="2:23" x14ac:dyDescent="0.2">
      <c r="B26" s="1222"/>
      <c r="C26" s="1222"/>
      <c r="D26" s="1222"/>
      <c r="E26" s="1222"/>
      <c r="F26" s="1222"/>
      <c r="G26" s="1222"/>
      <c r="H26" s="1222"/>
      <c r="I26" s="1222"/>
    </row>
    <row r="27" spans="2:23" x14ac:dyDescent="0.2">
      <c r="B27" s="1222"/>
      <c r="C27" s="1222"/>
      <c r="D27" s="1222"/>
      <c r="E27" s="1222"/>
      <c r="F27" s="1222"/>
      <c r="G27" s="1222"/>
      <c r="H27" s="1222"/>
      <c r="I27" s="1222"/>
    </row>
    <row r="28" spans="2:23" x14ac:dyDescent="0.2">
      <c r="B28" s="1222"/>
      <c r="C28" s="1222"/>
      <c r="D28" s="1222"/>
      <c r="E28" s="1222"/>
      <c r="F28" s="1222"/>
      <c r="G28" s="1222"/>
      <c r="H28" s="1222"/>
      <c r="I28" s="1222"/>
    </row>
    <row r="29" spans="2:23" x14ac:dyDescent="0.2">
      <c r="B29" s="1222"/>
      <c r="C29" s="1222"/>
      <c r="D29" s="1222"/>
      <c r="E29" s="1222"/>
      <c r="F29" s="1222"/>
      <c r="G29" s="1222"/>
      <c r="H29" s="1222"/>
      <c r="I29" s="1222"/>
    </row>
    <row r="30" spans="2:23" x14ac:dyDescent="0.2">
      <c r="B30" s="1222"/>
      <c r="C30" s="1222"/>
      <c r="D30" s="1222"/>
      <c r="E30" s="1222"/>
      <c r="F30" s="1222"/>
      <c r="G30" s="1222"/>
      <c r="H30" s="1222"/>
      <c r="I30" s="1222"/>
    </row>
    <row r="31" spans="2:23" x14ac:dyDescent="0.2">
      <c r="B31" s="1222"/>
      <c r="C31" s="1222"/>
      <c r="D31" s="1222"/>
      <c r="E31" s="1222"/>
      <c r="F31" s="1222"/>
      <c r="G31" s="1222"/>
      <c r="H31" s="1222"/>
      <c r="I31" s="1222"/>
    </row>
    <row r="32" spans="2:23" x14ac:dyDescent="0.2">
      <c r="B32" s="1222"/>
      <c r="C32" s="1222"/>
      <c r="D32" s="1222"/>
      <c r="E32" s="1222"/>
      <c r="F32" s="1222"/>
      <c r="G32" s="1222"/>
      <c r="H32" s="1222"/>
      <c r="I32" s="1222"/>
    </row>
    <row r="33" spans="2:9" x14ac:dyDescent="0.2">
      <c r="B33" s="1222"/>
      <c r="C33" s="1222"/>
      <c r="D33" s="1222"/>
      <c r="E33" s="1222"/>
      <c r="F33" s="1222"/>
      <c r="G33" s="1222"/>
      <c r="H33" s="1222"/>
      <c r="I33" s="1222"/>
    </row>
    <row r="34" spans="2:9" x14ac:dyDescent="0.2">
      <c r="B34" s="1222"/>
      <c r="C34" s="1222"/>
      <c r="D34" s="1222"/>
      <c r="E34" s="1222"/>
      <c r="F34" s="1222"/>
      <c r="G34" s="1222"/>
      <c r="H34" s="1222"/>
      <c r="I34" s="1222"/>
    </row>
    <row r="35" spans="2:9" x14ac:dyDescent="0.2">
      <c r="B35" s="1222"/>
      <c r="C35" s="1222"/>
      <c r="D35" s="1222"/>
      <c r="E35" s="1222"/>
      <c r="F35" s="1222"/>
      <c r="G35" s="1222"/>
      <c r="H35" s="1222"/>
      <c r="I35" s="1222"/>
    </row>
    <row r="36" spans="2:9" x14ac:dyDescent="0.2">
      <c r="B36" s="1222"/>
      <c r="C36" s="1222"/>
      <c r="D36" s="1222"/>
      <c r="E36" s="1222"/>
      <c r="F36" s="1222"/>
      <c r="G36" s="1222"/>
      <c r="H36" s="1222"/>
      <c r="I36" s="1222"/>
    </row>
    <row r="37" spans="2:9" x14ac:dyDescent="0.2">
      <c r="B37" s="1222"/>
      <c r="C37" s="1222"/>
      <c r="D37" s="1222"/>
      <c r="E37" s="1222"/>
      <c r="F37" s="1222"/>
      <c r="G37" s="1222"/>
      <c r="H37" s="1222"/>
      <c r="I37" s="1222"/>
    </row>
    <row r="38" spans="2:9" x14ac:dyDescent="0.2">
      <c r="B38" s="1222"/>
      <c r="C38" s="1222"/>
      <c r="D38" s="1222"/>
      <c r="E38" s="1222"/>
      <c r="F38" s="1222"/>
      <c r="G38" s="1222"/>
      <c r="H38" s="1222"/>
      <c r="I38" s="1222"/>
    </row>
    <row r="39" spans="2:9" x14ac:dyDescent="0.2">
      <c r="B39" s="1222"/>
      <c r="C39" s="1222"/>
      <c r="D39" s="1222"/>
      <c r="E39" s="1222"/>
      <c r="F39" s="1222"/>
      <c r="G39" s="1222"/>
      <c r="H39" s="1222"/>
      <c r="I39" s="1222"/>
    </row>
    <row r="40" spans="2:9" x14ac:dyDescent="0.2">
      <c r="B40" s="1222"/>
      <c r="C40" s="1222"/>
      <c r="D40" s="1222"/>
      <c r="E40" s="1222"/>
      <c r="F40" s="1222"/>
      <c r="G40" s="1222"/>
      <c r="H40" s="1222"/>
      <c r="I40" s="1222"/>
    </row>
    <row r="41" spans="2:9" x14ac:dyDescent="0.2">
      <c r="B41" s="1222"/>
      <c r="C41" s="1222"/>
      <c r="D41" s="1222"/>
      <c r="E41" s="1222"/>
      <c r="F41" s="1222"/>
      <c r="G41" s="1222"/>
      <c r="H41" s="1222"/>
      <c r="I41" s="1222"/>
    </row>
    <row r="42" spans="2:9" x14ac:dyDescent="0.2">
      <c r="B42" s="1222"/>
      <c r="C42" s="1222"/>
      <c r="D42" s="1222"/>
      <c r="E42" s="1222"/>
      <c r="F42" s="1222"/>
      <c r="G42" s="1222"/>
      <c r="H42" s="1222"/>
      <c r="I42" s="1222"/>
    </row>
    <row r="43" spans="2:9" x14ac:dyDescent="0.2">
      <c r="B43" s="1222"/>
      <c r="C43" s="1222"/>
      <c r="D43" s="1222"/>
      <c r="E43" s="1222"/>
      <c r="F43" s="1222"/>
      <c r="G43" s="1222"/>
      <c r="H43" s="1222"/>
      <c r="I43" s="1222"/>
    </row>
    <row r="44" spans="2:9" x14ac:dyDescent="0.2">
      <c r="B44" s="1222"/>
      <c r="C44" s="1222"/>
      <c r="D44" s="1222"/>
      <c r="E44" s="1222"/>
      <c r="F44" s="1222"/>
      <c r="G44" s="1222"/>
      <c r="H44" s="1222"/>
      <c r="I44" s="1222"/>
    </row>
    <row r="45" spans="2:9" x14ac:dyDescent="0.2">
      <c r="B45" s="1222"/>
      <c r="C45" s="1222"/>
      <c r="D45" s="1222"/>
      <c r="E45" s="1222"/>
      <c r="F45" s="1222"/>
      <c r="G45" s="1222"/>
      <c r="H45" s="1222"/>
      <c r="I45" s="1222"/>
    </row>
    <row r="46" spans="2:9" x14ac:dyDescent="0.2">
      <c r="B46" s="1222"/>
      <c r="C46" s="1222"/>
      <c r="D46" s="1222"/>
      <c r="E46" s="1222"/>
      <c r="F46" s="1222"/>
      <c r="G46" s="1222"/>
      <c r="H46" s="1222"/>
      <c r="I46" s="1222"/>
    </row>
    <row r="47" spans="2:9" x14ac:dyDescent="0.2">
      <c r="B47" s="1222"/>
      <c r="C47" s="1222"/>
      <c r="D47" s="1222"/>
      <c r="E47" s="1222"/>
      <c r="F47" s="1222"/>
      <c r="G47" s="1222"/>
      <c r="H47" s="1222"/>
      <c r="I47" s="1222"/>
    </row>
    <row r="48" spans="2:9" x14ac:dyDescent="0.2">
      <c r="B48" s="1222"/>
      <c r="C48" s="1222"/>
      <c r="D48" s="1222"/>
      <c r="E48" s="1222"/>
      <c r="F48" s="1222"/>
      <c r="G48" s="1222"/>
      <c r="H48" s="1222"/>
      <c r="I48" s="1222"/>
    </row>
    <row r="49" spans="2:9" x14ac:dyDescent="0.2">
      <c r="B49" s="1222"/>
      <c r="C49" s="1222"/>
      <c r="D49" s="1222"/>
      <c r="E49" s="1222"/>
      <c r="F49" s="1222"/>
      <c r="G49" s="1222"/>
      <c r="H49" s="1222"/>
      <c r="I49" s="1222"/>
    </row>
    <row r="50" spans="2:9" x14ac:dyDescent="0.2">
      <c r="B50" s="1222"/>
      <c r="C50" s="1222"/>
      <c r="D50" s="1222"/>
      <c r="E50" s="1222"/>
      <c r="F50" s="1222"/>
      <c r="G50" s="1222"/>
      <c r="H50" s="1222"/>
      <c r="I50" s="1222"/>
    </row>
    <row r="51" spans="2:9" x14ac:dyDescent="0.2">
      <c r="B51" s="1222"/>
      <c r="C51" s="1222"/>
      <c r="D51" s="1222"/>
      <c r="E51" s="1222"/>
      <c r="F51" s="1222"/>
      <c r="G51" s="1222"/>
      <c r="H51" s="1222"/>
      <c r="I51" s="1222"/>
    </row>
    <row r="52" spans="2:9" x14ac:dyDescent="0.2">
      <c r="B52" s="1222"/>
      <c r="C52" s="1222"/>
      <c r="D52" s="1222"/>
      <c r="E52" s="1222"/>
      <c r="F52" s="1222"/>
      <c r="G52" s="1222"/>
      <c r="H52" s="1222"/>
      <c r="I52" s="1222"/>
    </row>
    <row r="53" spans="2:9" x14ac:dyDescent="0.2">
      <c r="B53" s="1222"/>
      <c r="C53" s="1222"/>
      <c r="D53" s="1222"/>
      <c r="E53" s="1222"/>
      <c r="F53" s="1222"/>
      <c r="G53" s="1222"/>
      <c r="H53" s="1222"/>
      <c r="I53" s="1222"/>
    </row>
  </sheetData>
  <mergeCells count="46">
    <mergeCell ref="B24:I53"/>
    <mergeCell ref="B15:W15"/>
    <mergeCell ref="T16:W16"/>
    <mergeCell ref="T17:W17"/>
    <mergeCell ref="T18:W18"/>
    <mergeCell ref="T19:W19"/>
    <mergeCell ref="T20:W20"/>
    <mergeCell ref="T21:W21"/>
    <mergeCell ref="Q16:S16"/>
    <mergeCell ref="Q17:S17"/>
    <mergeCell ref="Q18:S18"/>
    <mergeCell ref="Q19:S19"/>
    <mergeCell ref="Q20:S20"/>
    <mergeCell ref="Q21:S21"/>
    <mergeCell ref="J16:P16"/>
    <mergeCell ref="J17:P17"/>
    <mergeCell ref="B23:H23"/>
    <mergeCell ref="J18:P18"/>
    <mergeCell ref="J19:P19"/>
    <mergeCell ref="C20:E20"/>
    <mergeCell ref="C21:E21"/>
    <mergeCell ref="F20:I20"/>
    <mergeCell ref="F21:I21"/>
    <mergeCell ref="C19:E19"/>
    <mergeCell ref="C18:E18"/>
    <mergeCell ref="F18:I18"/>
    <mergeCell ref="F19:I19"/>
    <mergeCell ref="J20:P20"/>
    <mergeCell ref="J21:P21"/>
    <mergeCell ref="C17:E17"/>
    <mergeCell ref="C13:E13"/>
    <mergeCell ref="C14:E14"/>
    <mergeCell ref="F13:I13"/>
    <mergeCell ref="F14:I14"/>
    <mergeCell ref="F17:I17"/>
    <mergeCell ref="B16:I16"/>
    <mergeCell ref="C12:E12"/>
    <mergeCell ref="B6:W6"/>
    <mergeCell ref="B1:W1"/>
    <mergeCell ref="B2:W2"/>
    <mergeCell ref="B3:W3"/>
    <mergeCell ref="B4:W4"/>
    <mergeCell ref="B10:W10"/>
    <mergeCell ref="B5:W5"/>
    <mergeCell ref="F12:I12"/>
    <mergeCell ref="B11:I11"/>
  </mergeCells>
  <hyperlinks>
    <hyperlink ref="B5" location="'Главная страница'!R1C1" display="Главная страница" xr:uid="{00000000-0004-0000-0200-000000000000}"/>
    <hyperlink ref="B5:W5" location="ГЛАВНАЯ!A1" display="&lt; НА ГЛАВНУЮ СТРАНИЦУ" xr:uid="{00000000-0004-0000-02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1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02D67-2DC9-471A-9CEB-E2994C041787}">
  <dimension ref="B1:AE37"/>
  <sheetViews>
    <sheetView showGridLines="0" showRowColHeaders="0" workbookViewId="0">
      <selection activeCell="S5" sqref="S5:Z5"/>
    </sheetView>
  </sheetViews>
  <sheetFormatPr defaultColWidth="9.140625" defaultRowHeight="12.75" x14ac:dyDescent="0.2"/>
  <cols>
    <col min="1" max="1" width="3.42578125" style="585" customWidth="1"/>
    <col min="2" max="31" width="7.5703125" style="585" customWidth="1"/>
    <col min="32" max="16384" width="9.140625" style="585"/>
  </cols>
  <sheetData>
    <row r="1" spans="2:31" ht="25.5" customHeight="1" x14ac:dyDescent="0.2">
      <c r="B1" s="1175" t="str">
        <f>ГЛАВНАЯ!B1</f>
        <v>ООО"Компания Феникс"</v>
      </c>
      <c r="C1" s="1813"/>
      <c r="D1" s="1813"/>
      <c r="E1" s="1813"/>
      <c r="F1" s="1813"/>
      <c r="G1" s="1813"/>
      <c r="H1" s="1813"/>
      <c r="I1" s="1813"/>
      <c r="J1" s="1813"/>
      <c r="K1" s="1813"/>
      <c r="L1" s="1813"/>
      <c r="M1" s="1813"/>
      <c r="N1" s="1813"/>
      <c r="O1" s="1813"/>
      <c r="P1" s="1813"/>
      <c r="Q1" s="1813"/>
      <c r="R1" s="1813"/>
      <c r="S1" s="1813"/>
      <c r="T1" s="1813"/>
      <c r="U1" s="1813"/>
      <c r="V1" s="1813"/>
      <c r="W1" s="1813"/>
      <c r="X1" s="1813"/>
      <c r="Y1" s="1813"/>
      <c r="Z1" s="1814"/>
      <c r="AA1" s="972"/>
      <c r="AB1" s="972"/>
      <c r="AC1" s="972"/>
      <c r="AD1" s="972"/>
      <c r="AE1" s="972"/>
    </row>
    <row r="2" spans="2:31" ht="25.5" customHeight="1" x14ac:dyDescent="0.2">
      <c r="B2" s="1178" t="str">
        <f>ГЛАВНАЯ!B2</f>
        <v>Санкт Петербург, ул. Коли Томчака, д. 28 лит. Ж</v>
      </c>
      <c r="C2" s="1262"/>
      <c r="D2" s="1262"/>
      <c r="E2" s="1262"/>
      <c r="F2" s="1262"/>
      <c r="G2" s="1262"/>
      <c r="H2" s="1262"/>
      <c r="I2" s="1262"/>
      <c r="J2" s="1262"/>
      <c r="K2" s="1262"/>
      <c r="L2" s="1262"/>
      <c r="M2" s="1262"/>
      <c r="N2" s="1262"/>
      <c r="O2" s="1262"/>
      <c r="P2" s="1262"/>
      <c r="Q2" s="1262"/>
      <c r="R2" s="1262"/>
      <c r="S2" s="1262"/>
      <c r="T2" s="1262"/>
      <c r="U2" s="1262"/>
      <c r="V2" s="1262"/>
      <c r="W2" s="1262"/>
      <c r="X2" s="1262"/>
      <c r="Y2" s="1262"/>
      <c r="Z2" s="1811"/>
      <c r="AA2" s="972"/>
      <c r="AB2" s="972"/>
      <c r="AC2" s="972"/>
      <c r="AD2" s="972"/>
      <c r="AE2" s="972"/>
    </row>
    <row r="3" spans="2:31" ht="25.5" customHeight="1" thickBot="1" x14ac:dyDescent="0.25">
      <c r="B3" s="1181" t="str">
        <f>ГЛАВНАЯ!B3</f>
        <v>т/ф 8 (812) 327-97-81, 327-97-82, 309-38-56 (многоканальный), +7 921 942-09-63.</v>
      </c>
      <c r="C3" s="1808"/>
      <c r="D3" s="1808"/>
      <c r="E3" s="1808"/>
      <c r="F3" s="1808"/>
      <c r="G3" s="1808"/>
      <c r="H3" s="1808"/>
      <c r="I3" s="1808"/>
      <c r="J3" s="1808"/>
      <c r="K3" s="1808"/>
      <c r="L3" s="1808"/>
      <c r="M3" s="1808"/>
      <c r="N3" s="1808"/>
      <c r="O3" s="1808"/>
      <c r="P3" s="1808"/>
      <c r="Q3" s="1808"/>
      <c r="R3" s="1808"/>
      <c r="S3" s="1808"/>
      <c r="T3" s="1808"/>
      <c r="U3" s="1808"/>
      <c r="V3" s="1808"/>
      <c r="W3" s="1808"/>
      <c r="X3" s="1808"/>
      <c r="Y3" s="1808"/>
      <c r="Z3" s="1809"/>
      <c r="AA3" s="972"/>
      <c r="AB3" s="972"/>
      <c r="AC3" s="972"/>
      <c r="AD3" s="972"/>
      <c r="AE3" s="972"/>
    </row>
    <row r="4" spans="2:31" ht="33" customHeight="1" thickBot="1" x14ac:dyDescent="0.25">
      <c r="B4" s="240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798"/>
      <c r="D4" s="1798"/>
      <c r="E4" s="1798"/>
      <c r="F4" s="1798"/>
      <c r="G4" s="1798"/>
      <c r="H4" s="1798"/>
      <c r="I4" s="1798"/>
      <c r="J4" s="1798"/>
      <c r="K4" s="1798"/>
      <c r="L4" s="1798"/>
      <c r="M4" s="1798"/>
      <c r="N4" s="1798"/>
      <c r="O4" s="1798"/>
      <c r="P4" s="1798"/>
      <c r="Q4" s="1798"/>
      <c r="R4" s="1798"/>
      <c r="S4" s="1798"/>
      <c r="T4" s="1798"/>
      <c r="U4" s="1798"/>
      <c r="V4" s="1798"/>
      <c r="W4" s="1798"/>
      <c r="X4" s="1798"/>
      <c r="Y4" s="1798"/>
      <c r="Z4" s="1799"/>
      <c r="AA4" s="987"/>
      <c r="AB4" s="987"/>
      <c r="AC4" s="987"/>
      <c r="AD4" s="987"/>
      <c r="AE4" s="987"/>
    </row>
    <row r="5" spans="2:31" ht="55.5" customHeight="1" thickBot="1" x14ac:dyDescent="0.25">
      <c r="B5" s="2404"/>
      <c r="C5" s="2405"/>
      <c r="D5" s="2405"/>
      <c r="E5" s="2405"/>
      <c r="F5" s="2405"/>
      <c r="G5" s="2405"/>
      <c r="H5" s="2405"/>
      <c r="I5" s="2405"/>
      <c r="J5" s="2405"/>
      <c r="K5" s="2405"/>
      <c r="L5" s="2405"/>
      <c r="M5" s="2405"/>
      <c r="N5" s="2405"/>
      <c r="O5" s="2405"/>
      <c r="P5" s="2405"/>
      <c r="Q5" s="2405"/>
      <c r="R5" s="2405"/>
      <c r="S5" s="1190" t="s">
        <v>438</v>
      </c>
      <c r="T5" s="1191"/>
      <c r="U5" s="1191"/>
      <c r="V5" s="1191"/>
      <c r="W5" s="1191"/>
      <c r="X5" s="1191"/>
      <c r="Y5" s="1191"/>
      <c r="Z5" s="1191"/>
    </row>
    <row r="6" spans="2:31" ht="25.5" customHeight="1" thickBot="1" x14ac:dyDescent="0.25">
      <c r="B6" s="1172" t="s">
        <v>2217</v>
      </c>
      <c r="C6" s="1798"/>
      <c r="D6" s="1798"/>
      <c r="E6" s="1798"/>
      <c r="F6" s="1798"/>
      <c r="G6" s="1798"/>
      <c r="H6" s="1798"/>
      <c r="I6" s="1798"/>
      <c r="J6" s="1798"/>
      <c r="K6" s="1798"/>
      <c r="L6" s="1798"/>
      <c r="M6" s="1798"/>
      <c r="N6" s="1798"/>
      <c r="O6" s="1798"/>
      <c r="P6" s="1798"/>
      <c r="Q6" s="1798"/>
      <c r="R6" s="1798"/>
      <c r="S6" s="1798"/>
      <c r="T6" s="1798"/>
      <c r="U6" s="1798"/>
      <c r="V6" s="1798"/>
      <c r="W6" s="1798"/>
      <c r="X6" s="1798"/>
      <c r="Y6" s="1798"/>
      <c r="Z6" s="1799"/>
      <c r="AA6" s="984"/>
      <c r="AB6" s="984"/>
      <c r="AC6" s="984"/>
      <c r="AD6" s="984"/>
      <c r="AE6" s="984"/>
    </row>
    <row r="7" spans="2:31" ht="25.5" customHeight="1" thickBot="1" x14ac:dyDescent="0.25">
      <c r="B7" s="2407" t="s">
        <v>2214</v>
      </c>
      <c r="C7" s="2408"/>
      <c r="D7" s="2408"/>
      <c r="E7" s="2408"/>
      <c r="F7" s="2408"/>
      <c r="G7" s="2408"/>
      <c r="H7" s="2408"/>
      <c r="I7" s="2408"/>
      <c r="J7" s="2408"/>
      <c r="K7" s="2408"/>
      <c r="L7" s="2408"/>
      <c r="M7" s="2408"/>
      <c r="N7" s="2408"/>
      <c r="O7" s="2408"/>
      <c r="P7" s="2408"/>
      <c r="Q7" s="2408"/>
      <c r="R7" s="2408"/>
      <c r="S7" s="2408"/>
      <c r="T7" s="2408"/>
      <c r="U7" s="2408"/>
      <c r="V7" s="2408"/>
      <c r="W7" s="2408"/>
      <c r="X7" s="2408"/>
      <c r="Y7" s="2408"/>
      <c r="Z7" s="2409"/>
    </row>
    <row r="8" spans="2:31" ht="16.5" customHeight="1" x14ac:dyDescent="0.2">
      <c r="B8" s="2397" t="s">
        <v>1469</v>
      </c>
      <c r="C8" s="2398"/>
      <c r="D8" s="2398"/>
      <c r="E8" s="2398"/>
      <c r="F8" s="985">
        <v>0.5</v>
      </c>
      <c r="G8" s="985">
        <v>0.6</v>
      </c>
      <c r="H8" s="985">
        <v>0.7</v>
      </c>
      <c r="I8" s="985">
        <v>0.79999999999999993</v>
      </c>
      <c r="J8" s="985">
        <v>0.89999999999999991</v>
      </c>
      <c r="K8" s="985">
        <v>0.99999999999999989</v>
      </c>
      <c r="L8" s="985">
        <v>1.0999999999999999</v>
      </c>
      <c r="M8" s="985">
        <v>1.2</v>
      </c>
      <c r="N8" s="985">
        <v>1.3</v>
      </c>
      <c r="O8" s="985">
        <v>1.4000000000000001</v>
      </c>
      <c r="P8" s="985">
        <v>1.5000000000000002</v>
      </c>
      <c r="Q8" s="985">
        <v>1.6000000000000003</v>
      </c>
      <c r="R8" s="985">
        <v>1.7000000000000004</v>
      </c>
      <c r="S8" s="985">
        <v>1.8000000000000005</v>
      </c>
      <c r="T8" s="985">
        <v>1.9000000000000006</v>
      </c>
      <c r="U8" s="985">
        <v>2.0000000000000004</v>
      </c>
      <c r="V8" s="985">
        <v>2.1000000000000005</v>
      </c>
      <c r="W8" s="985">
        <v>2.2000000000000006</v>
      </c>
      <c r="X8" s="985">
        <v>2.3000000000000007</v>
      </c>
      <c r="Y8" s="985">
        <v>2.4000000000000008</v>
      </c>
      <c r="Z8" s="986">
        <v>2.5000000000000009</v>
      </c>
    </row>
    <row r="9" spans="2:31" ht="16.5" customHeight="1" x14ac:dyDescent="0.2">
      <c r="B9" s="2410"/>
      <c r="C9" s="2411"/>
      <c r="D9" s="2411"/>
      <c r="E9" s="2411"/>
      <c r="F9" s="979">
        <v>152.83999999999992</v>
      </c>
      <c r="G9" s="979">
        <v>154.60999999999993</v>
      </c>
      <c r="H9" s="979">
        <v>156.37999999999994</v>
      </c>
      <c r="I9" s="979">
        <v>158.14999999999995</v>
      </c>
      <c r="J9" s="979">
        <v>159.91999999999996</v>
      </c>
      <c r="K9" s="979">
        <v>161.68999999999997</v>
      </c>
      <c r="L9" s="979">
        <v>163.45999999999998</v>
      </c>
      <c r="M9" s="979">
        <v>165.23</v>
      </c>
      <c r="N9" s="979">
        <v>167</v>
      </c>
      <c r="O9" s="979">
        <v>174</v>
      </c>
      <c r="P9" s="979">
        <v>181</v>
      </c>
      <c r="Q9" s="979">
        <v>188</v>
      </c>
      <c r="R9" s="979">
        <v>195</v>
      </c>
      <c r="S9" s="979">
        <v>202</v>
      </c>
      <c r="T9" s="979">
        <v>209</v>
      </c>
      <c r="U9" s="979">
        <v>216</v>
      </c>
      <c r="V9" s="979">
        <v>220.60000000000002</v>
      </c>
      <c r="W9" s="979">
        <v>225.20000000000002</v>
      </c>
      <c r="X9" s="979">
        <v>229.8</v>
      </c>
      <c r="Y9" s="979">
        <v>234.4</v>
      </c>
      <c r="Z9" s="980">
        <v>239</v>
      </c>
    </row>
    <row r="10" spans="2:31" ht="16.5" customHeight="1" x14ac:dyDescent="0.2">
      <c r="B10" s="779">
        <v>2.600000000000001</v>
      </c>
      <c r="C10" s="780">
        <v>2.7000000000000011</v>
      </c>
      <c r="D10" s="780">
        <v>2.8000000000000012</v>
      </c>
      <c r="E10" s="780">
        <v>2.9000000000000012</v>
      </c>
      <c r="F10" s="780">
        <v>3.0000000000000013</v>
      </c>
      <c r="G10" s="780">
        <v>3.1</v>
      </c>
      <c r="H10" s="780">
        <v>3.2</v>
      </c>
      <c r="I10" s="780">
        <v>3.3</v>
      </c>
      <c r="J10" s="780">
        <v>3.4</v>
      </c>
      <c r="K10" s="780">
        <v>3.5</v>
      </c>
      <c r="L10" s="780">
        <v>3.6</v>
      </c>
      <c r="M10" s="780">
        <v>3.7</v>
      </c>
      <c r="N10" s="780">
        <v>3.8</v>
      </c>
      <c r="O10" s="780">
        <v>3.9</v>
      </c>
      <c r="P10" s="780">
        <v>4</v>
      </c>
      <c r="Q10" s="780">
        <v>4.0999999999999996</v>
      </c>
      <c r="R10" s="780">
        <v>4.2</v>
      </c>
      <c r="S10" s="780">
        <v>4.3</v>
      </c>
      <c r="T10" s="780">
        <v>4.4000000000000004</v>
      </c>
      <c r="U10" s="780">
        <v>4.5</v>
      </c>
      <c r="V10" s="780">
        <v>4.5999999999999996</v>
      </c>
      <c r="W10" s="780">
        <v>4.7</v>
      </c>
      <c r="X10" s="780">
        <v>4.8</v>
      </c>
      <c r="Y10" s="780">
        <v>4.9000000000000004</v>
      </c>
      <c r="Z10" s="781">
        <v>5</v>
      </c>
    </row>
    <row r="11" spans="2:31" ht="16.5" customHeight="1" thickBot="1" x14ac:dyDescent="0.25">
      <c r="B11" s="981">
        <v>243.6</v>
      </c>
      <c r="C11" s="982">
        <v>248.2</v>
      </c>
      <c r="D11" s="982">
        <v>252.79999999999998</v>
      </c>
      <c r="E11" s="982">
        <v>257.39999999999998</v>
      </c>
      <c r="F11" s="982">
        <v>262</v>
      </c>
      <c r="G11" s="982">
        <v>270.4000000000002</v>
      </c>
      <c r="H11" s="982">
        <v>278.80000000000018</v>
      </c>
      <c r="I11" s="982">
        <v>287.20000000000016</v>
      </c>
      <c r="J11" s="982">
        <v>295.60000000000014</v>
      </c>
      <c r="K11" s="982">
        <v>304.00000000000011</v>
      </c>
      <c r="L11" s="982">
        <v>312.40000000000009</v>
      </c>
      <c r="M11" s="982">
        <v>320.80000000000007</v>
      </c>
      <c r="N11" s="982">
        <v>329.20000000000005</v>
      </c>
      <c r="O11" s="982">
        <v>337.6</v>
      </c>
      <c r="P11" s="982">
        <v>346</v>
      </c>
      <c r="Q11" s="982">
        <v>351.2000000000001</v>
      </c>
      <c r="R11" s="982">
        <v>356.40000000000009</v>
      </c>
      <c r="S11" s="982">
        <v>361.60000000000008</v>
      </c>
      <c r="T11" s="982">
        <v>366.80000000000007</v>
      </c>
      <c r="U11" s="982">
        <v>372.00000000000006</v>
      </c>
      <c r="V11" s="982">
        <v>377.20000000000005</v>
      </c>
      <c r="W11" s="982">
        <v>382.40000000000003</v>
      </c>
      <c r="X11" s="982">
        <v>387.6</v>
      </c>
      <c r="Y11" s="982">
        <v>392.8</v>
      </c>
      <c r="Z11" s="983">
        <v>398</v>
      </c>
    </row>
    <row r="12" spans="2:31" ht="16.5" customHeight="1" x14ac:dyDescent="0.2">
      <c r="B12" s="974"/>
      <c r="C12" s="974"/>
      <c r="D12" s="974"/>
      <c r="E12" s="974"/>
      <c r="F12" s="974"/>
      <c r="G12" s="974"/>
      <c r="H12" s="974"/>
      <c r="I12" s="974"/>
      <c r="J12" s="974"/>
      <c r="K12" s="974"/>
      <c r="L12" s="974"/>
      <c r="M12" s="974"/>
      <c r="N12" s="974"/>
      <c r="O12" s="974"/>
      <c r="P12" s="974"/>
      <c r="Q12" s="974"/>
      <c r="R12" s="974"/>
      <c r="S12" s="974"/>
      <c r="T12" s="974"/>
      <c r="U12" s="974"/>
      <c r="V12" s="974"/>
      <c r="W12" s="974"/>
      <c r="X12" s="974"/>
      <c r="Y12" s="974"/>
      <c r="Z12" s="974"/>
    </row>
    <row r="13" spans="2:31" ht="16.5" customHeight="1" x14ac:dyDescent="0.25">
      <c r="B13" s="975" t="s">
        <v>2215</v>
      </c>
      <c r="C13" s="976"/>
      <c r="D13" s="976"/>
      <c r="E13" s="976"/>
      <c r="F13" s="976"/>
      <c r="G13" s="976"/>
      <c r="H13" s="976"/>
      <c r="I13" s="976"/>
      <c r="J13" s="976"/>
      <c r="K13" s="976"/>
      <c r="L13" s="976"/>
      <c r="M13" s="976"/>
      <c r="N13" s="976"/>
      <c r="O13" s="976"/>
      <c r="P13" s="976"/>
      <c r="Q13" s="976"/>
      <c r="R13" s="976"/>
      <c r="S13" s="976"/>
      <c r="T13" s="976"/>
      <c r="U13" s="976"/>
      <c r="V13" s="976"/>
      <c r="W13" s="976"/>
      <c r="X13" s="976"/>
      <c r="Y13" s="976"/>
      <c r="Z13" s="976"/>
    </row>
    <row r="14" spans="2:31" ht="16.5" customHeight="1" thickBot="1" x14ac:dyDescent="0.3">
      <c r="B14" s="975"/>
      <c r="C14" s="976"/>
      <c r="D14" s="976"/>
      <c r="E14" s="976"/>
      <c r="F14" s="976"/>
      <c r="G14" s="976"/>
      <c r="H14" s="976"/>
      <c r="I14" s="976"/>
      <c r="J14" s="976"/>
      <c r="K14" s="976"/>
      <c r="L14" s="976"/>
      <c r="M14" s="976"/>
      <c r="N14" s="976"/>
      <c r="O14" s="976"/>
      <c r="P14" s="976"/>
      <c r="Q14" s="976"/>
      <c r="R14" s="976"/>
      <c r="S14" s="976"/>
      <c r="T14" s="976"/>
      <c r="U14" s="976"/>
      <c r="V14" s="976"/>
      <c r="W14" s="976"/>
      <c r="X14" s="976"/>
      <c r="Y14" s="976"/>
      <c r="Z14" s="976"/>
    </row>
    <row r="15" spans="2:31" ht="25.5" customHeight="1" x14ac:dyDescent="0.2">
      <c r="B15" s="2401" t="s">
        <v>452</v>
      </c>
      <c r="C15" s="2402"/>
      <c r="D15" s="2402"/>
      <c r="E15" s="2402"/>
      <c r="F15" s="2402"/>
      <c r="G15" s="2403"/>
      <c r="H15" s="976"/>
      <c r="I15" s="976"/>
      <c r="J15" s="976"/>
      <c r="K15" s="976"/>
      <c r="L15" s="976"/>
      <c r="M15" s="976"/>
      <c r="N15" s="976"/>
      <c r="O15" s="976"/>
      <c r="P15" s="976"/>
      <c r="Q15" s="976"/>
      <c r="R15" s="976"/>
      <c r="S15" s="976"/>
      <c r="T15" s="976"/>
      <c r="U15" s="976"/>
      <c r="V15" s="976"/>
      <c r="W15" s="976"/>
      <c r="X15" s="976"/>
      <c r="Y15" s="976"/>
      <c r="Z15" s="976"/>
    </row>
    <row r="16" spans="2:31" ht="16.5" customHeight="1" x14ac:dyDescent="0.2">
      <c r="B16" s="2418" t="s">
        <v>2218</v>
      </c>
      <c r="C16" s="2419"/>
      <c r="D16" s="2419"/>
      <c r="E16" s="2419"/>
      <c r="F16" s="1455"/>
      <c r="G16" s="1684"/>
      <c r="H16" s="977"/>
      <c r="I16" s="978"/>
      <c r="J16" s="977"/>
      <c r="K16" s="977"/>
      <c r="L16" s="976"/>
      <c r="M16" s="976"/>
      <c r="N16" s="976"/>
      <c r="O16" s="976"/>
      <c r="P16" s="976"/>
      <c r="Q16" s="976"/>
      <c r="R16" s="976"/>
      <c r="S16" s="976"/>
      <c r="T16" s="976"/>
      <c r="U16" s="976"/>
      <c r="V16" s="976"/>
      <c r="W16" s="976"/>
      <c r="X16" s="976"/>
      <c r="Y16" s="976"/>
      <c r="Z16" s="976"/>
    </row>
    <row r="17" spans="2:26" ht="16.5" customHeight="1" x14ac:dyDescent="0.2">
      <c r="B17" s="2183" t="s">
        <v>610</v>
      </c>
      <c r="C17" s="2412"/>
      <c r="D17" s="2412"/>
      <c r="E17" s="2413"/>
      <c r="F17" s="1683" t="s">
        <v>455</v>
      </c>
      <c r="G17" s="2416"/>
      <c r="H17" s="977"/>
      <c r="I17" s="978"/>
      <c r="J17" s="977"/>
      <c r="K17" s="977"/>
      <c r="L17" s="632"/>
      <c r="M17" s="632"/>
      <c r="N17" s="632"/>
      <c r="O17" s="632"/>
      <c r="P17" s="632"/>
      <c r="Q17" s="632"/>
      <c r="R17" s="632"/>
      <c r="S17" s="632"/>
      <c r="T17" s="632"/>
      <c r="U17" s="632"/>
      <c r="V17" s="632"/>
      <c r="W17" s="632"/>
      <c r="X17" s="632"/>
      <c r="Y17" s="632"/>
      <c r="Z17" s="632"/>
    </row>
    <row r="18" spans="2:26" ht="16.5" customHeight="1" thickBot="1" x14ac:dyDescent="0.25">
      <c r="B18" s="2184" t="s">
        <v>609</v>
      </c>
      <c r="C18" s="2414"/>
      <c r="D18" s="2414"/>
      <c r="E18" s="2415"/>
      <c r="F18" s="1690" t="s">
        <v>2216</v>
      </c>
      <c r="G18" s="2417"/>
      <c r="H18" s="977"/>
      <c r="I18" s="978"/>
      <c r="J18" s="977"/>
      <c r="K18" s="977"/>
      <c r="L18" s="632"/>
      <c r="M18" s="632"/>
      <c r="N18" s="632"/>
      <c r="O18" s="632"/>
      <c r="P18" s="632"/>
      <c r="Q18" s="632"/>
      <c r="R18" s="632"/>
      <c r="S18" s="632"/>
      <c r="T18" s="632"/>
      <c r="U18" s="632"/>
      <c r="V18" s="632"/>
      <c r="W18" s="632"/>
      <c r="X18" s="632"/>
      <c r="Y18" s="632"/>
      <c r="Z18" s="632"/>
    </row>
    <row r="19" spans="2:26" ht="16.5" customHeight="1" x14ac:dyDescent="0.2">
      <c r="B19" s="973"/>
      <c r="C19" s="452"/>
      <c r="D19" s="453"/>
      <c r="E19" s="454"/>
      <c r="F19" s="454"/>
      <c r="G19" s="454"/>
      <c r="H19" s="454"/>
      <c r="I19" s="456"/>
      <c r="J19" s="454"/>
      <c r="K19" s="454"/>
      <c r="L19" s="416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</row>
    <row r="20" spans="2:26" ht="16.5" customHeight="1" x14ac:dyDescent="0.2">
      <c r="B20" s="182"/>
      <c r="C20" s="182"/>
      <c r="D20" s="182"/>
      <c r="E20" s="971"/>
      <c r="F20" s="971"/>
      <c r="G20" s="971"/>
      <c r="H20" s="971"/>
      <c r="I20" s="971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</row>
    <row r="21" spans="2:26" ht="16.5" customHeight="1" x14ac:dyDescent="0.2"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</row>
    <row r="22" spans="2:26" ht="16.5" customHeight="1" x14ac:dyDescent="0.2"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</row>
    <row r="23" spans="2:26" ht="16.5" customHeight="1" x14ac:dyDescent="0.2"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</row>
    <row r="24" spans="2:26" ht="16.5" customHeight="1" x14ac:dyDescent="0.2"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</row>
    <row r="25" spans="2:26" ht="16.5" customHeight="1" x14ac:dyDescent="0.2"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</row>
    <row r="26" spans="2:26" ht="16.5" customHeight="1" x14ac:dyDescent="0.2"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</row>
    <row r="27" spans="2:26" ht="15" customHeight="1" x14ac:dyDescent="0.2"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</row>
    <row r="28" spans="2:26" ht="15" customHeight="1" x14ac:dyDescent="0.2"/>
    <row r="29" spans="2:26" ht="15" customHeight="1" x14ac:dyDescent="0.2"/>
    <row r="30" spans="2:26" ht="15" customHeight="1" x14ac:dyDescent="0.2"/>
    <row r="31" spans="2:26" ht="15" customHeight="1" x14ac:dyDescent="0.2"/>
    <row r="32" spans="2:26" ht="25.5" customHeight="1" x14ac:dyDescent="0.2"/>
    <row r="33" spans="18:18" ht="25.5" customHeight="1" x14ac:dyDescent="0.2"/>
    <row r="34" spans="18:18" ht="15" customHeight="1" x14ac:dyDescent="0.2"/>
    <row r="35" spans="18:18" ht="15" customHeight="1" x14ac:dyDescent="0.2"/>
    <row r="36" spans="18:18" ht="15" customHeight="1" x14ac:dyDescent="0.2"/>
    <row r="37" spans="18:18" ht="15" customHeight="1" x14ac:dyDescent="0.2">
      <c r="R37" s="770"/>
    </row>
  </sheetData>
  <sheetProtection sheet="1" objects="1" scenarios="1"/>
  <mergeCells count="15">
    <mergeCell ref="B17:E17"/>
    <mergeCell ref="B18:E18"/>
    <mergeCell ref="F17:G17"/>
    <mergeCell ref="F18:G18"/>
    <mergeCell ref="B16:G16"/>
    <mergeCell ref="B15:G15"/>
    <mergeCell ref="B6:Z6"/>
    <mergeCell ref="B5:R5"/>
    <mergeCell ref="B4:Z4"/>
    <mergeCell ref="B1:Z1"/>
    <mergeCell ref="B2:Z2"/>
    <mergeCell ref="B3:Z3"/>
    <mergeCell ref="B7:Z7"/>
    <mergeCell ref="B8:E9"/>
    <mergeCell ref="S5:Z5"/>
  </mergeCells>
  <hyperlinks>
    <hyperlink ref="S5" location="'Главная страница'!R1C1" display="Главная страница" xr:uid="{ECD3437C-8351-4965-B120-E3CA38AD9707}"/>
    <hyperlink ref="S5:Z5" location="ГЛАВНАЯ!R1C1" display="&lt; НА ГЛАВНУЮ СТРАНИЦУ" xr:uid="{4B34E078-7391-4C04-B99E-21B0D01933E5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1:R38"/>
  <sheetViews>
    <sheetView workbookViewId="0">
      <selection activeCell="N5" sqref="N5:R5"/>
    </sheetView>
  </sheetViews>
  <sheetFormatPr defaultColWidth="9.140625" defaultRowHeight="12.75" x14ac:dyDescent="0.2"/>
  <cols>
    <col min="1" max="1" width="3.42578125" style="7" customWidth="1"/>
    <col min="2" max="2" width="9.140625" style="7" customWidth="1"/>
    <col min="3" max="3" width="10.42578125" style="7" customWidth="1"/>
    <col min="4" max="12" width="8.85546875" style="7" customWidth="1"/>
    <col min="13" max="16384" width="9.140625" style="7"/>
  </cols>
  <sheetData>
    <row r="1" spans="2:18" ht="22.5" x14ac:dyDescent="0.2">
      <c r="B1" s="2354" t="str">
        <f>ГЛАВНАЯ!B1</f>
        <v>ООО"Компания Феникс"</v>
      </c>
      <c r="C1" s="2355"/>
      <c r="D1" s="2355"/>
      <c r="E1" s="2355"/>
      <c r="F1" s="2355"/>
      <c r="G1" s="2355"/>
      <c r="H1" s="2355"/>
      <c r="I1" s="2355"/>
      <c r="J1" s="2355"/>
      <c r="K1" s="2355"/>
      <c r="L1" s="2355"/>
      <c r="M1" s="2355"/>
      <c r="N1" s="2355"/>
      <c r="O1" s="2355"/>
      <c r="P1" s="2355"/>
      <c r="Q1" s="2355"/>
      <c r="R1" s="2356"/>
    </row>
    <row r="2" spans="2:18" ht="22.5" x14ac:dyDescent="0.2">
      <c r="B2" s="2357" t="str">
        <f>ГЛАВНАЯ!B2</f>
        <v>Санкт Петербург, ул. Коли Томчака, д. 28 лит. Ж</v>
      </c>
      <c r="C2" s="2358"/>
      <c r="D2" s="2358"/>
      <c r="E2" s="2358"/>
      <c r="F2" s="2358"/>
      <c r="G2" s="2358"/>
      <c r="H2" s="2358"/>
      <c r="I2" s="2358"/>
      <c r="J2" s="2358"/>
      <c r="K2" s="2358"/>
      <c r="L2" s="2358"/>
      <c r="M2" s="2358"/>
      <c r="N2" s="2358"/>
      <c r="O2" s="2358"/>
      <c r="P2" s="2358"/>
      <c r="Q2" s="2358"/>
      <c r="R2" s="2359"/>
    </row>
    <row r="3" spans="2:18" ht="23.25" thickBot="1" x14ac:dyDescent="0.25">
      <c r="B3" s="2360" t="str">
        <f>ГЛАВНАЯ!B3</f>
        <v>т/ф 8 (812) 327-97-81, 327-97-82, 309-38-56 (многоканальный), +7 921 942-09-63.</v>
      </c>
      <c r="C3" s="2361"/>
      <c r="D3" s="2361"/>
      <c r="E3" s="2361"/>
      <c r="F3" s="2361"/>
      <c r="G3" s="2361"/>
      <c r="H3" s="2361"/>
      <c r="I3" s="2361"/>
      <c r="J3" s="2361"/>
      <c r="K3" s="2361"/>
      <c r="L3" s="2361"/>
      <c r="M3" s="2361"/>
      <c r="N3" s="2361"/>
      <c r="O3" s="2361"/>
      <c r="P3" s="2361"/>
      <c r="Q3" s="2361"/>
      <c r="R3" s="2362"/>
    </row>
    <row r="4" spans="2:18" ht="33" customHeight="1" thickBot="1" x14ac:dyDescent="0.25">
      <c r="B4" s="2420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2421"/>
      <c r="D4" s="2421"/>
      <c r="E4" s="2421"/>
      <c r="F4" s="2421"/>
      <c r="G4" s="2421"/>
      <c r="H4" s="2421"/>
      <c r="I4" s="2421"/>
      <c r="J4" s="2421"/>
      <c r="K4" s="2421"/>
      <c r="L4" s="2421"/>
      <c r="M4" s="2421"/>
      <c r="N4" s="2421"/>
      <c r="O4" s="2421"/>
      <c r="P4" s="2421"/>
      <c r="Q4" s="2421"/>
      <c r="R4" s="2422"/>
    </row>
    <row r="5" spans="2:18" ht="39.75" customHeight="1" thickBot="1" x14ac:dyDescent="0.25">
      <c r="B5" s="2420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423" t="s">
        <v>438</v>
      </c>
      <c r="O5" s="2423"/>
      <c r="P5" s="2423"/>
      <c r="Q5" s="2423"/>
      <c r="R5" s="2423"/>
    </row>
    <row r="6" spans="2:18" ht="48" customHeight="1" thickBot="1" x14ac:dyDescent="0.25">
      <c r="B6" s="2368" t="s">
        <v>553</v>
      </c>
      <c r="C6" s="2369"/>
      <c r="D6" s="2369"/>
      <c r="E6" s="2369"/>
      <c r="F6" s="2369"/>
      <c r="G6" s="2369"/>
      <c r="H6" s="2369"/>
      <c r="I6" s="2369"/>
      <c r="J6" s="2369"/>
      <c r="K6" s="2369"/>
      <c r="L6" s="2369"/>
      <c r="M6" s="2369"/>
      <c r="N6" s="2369"/>
      <c r="O6" s="2369"/>
      <c r="P6" s="2369"/>
      <c r="Q6" s="2369"/>
      <c r="R6" s="2370"/>
    </row>
    <row r="7" spans="2:18" x14ac:dyDescent="0.2">
      <c r="D7" s="8"/>
      <c r="E7" s="8"/>
      <c r="F7" s="8"/>
      <c r="G7" s="8"/>
    </row>
    <row r="8" spans="2:18" ht="19.5" customHeight="1" thickBot="1" x14ac:dyDescent="0.25">
      <c r="B8" s="196" t="s">
        <v>550</v>
      </c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</row>
    <row r="9" spans="2:18" ht="19.5" customHeight="1" thickBot="1" x14ac:dyDescent="0.25">
      <c r="B9" s="2424" t="s">
        <v>618</v>
      </c>
      <c r="C9" s="2425"/>
      <c r="D9" s="2425"/>
      <c r="E9" s="2425"/>
      <c r="F9" s="198">
        <v>0.5</v>
      </c>
      <c r="G9" s="198">
        <v>0.6</v>
      </c>
      <c r="H9" s="198">
        <v>0.7</v>
      </c>
      <c r="I9" s="198">
        <v>0.79999999999999993</v>
      </c>
      <c r="J9" s="198">
        <v>0.89999999999999991</v>
      </c>
      <c r="K9" s="198">
        <v>0.99999999999999989</v>
      </c>
      <c r="L9" s="198">
        <v>1.0999999999999999</v>
      </c>
      <c r="M9" s="198">
        <v>1.2</v>
      </c>
      <c r="N9" s="198">
        <v>1.3</v>
      </c>
      <c r="O9" s="198">
        <v>1.4000000000000001</v>
      </c>
      <c r="P9" s="198">
        <v>1.5000000000000002</v>
      </c>
      <c r="Q9" s="198">
        <v>1.6000000000000003</v>
      </c>
      <c r="R9" s="199">
        <v>1.7000000000000004</v>
      </c>
    </row>
    <row r="10" spans="2:18" ht="19.5" customHeight="1" x14ac:dyDescent="0.2">
      <c r="B10" s="2426" t="s">
        <v>578</v>
      </c>
      <c r="C10" s="2427"/>
      <c r="D10" s="2427"/>
      <c r="E10" s="2427"/>
      <c r="F10" s="180">
        <v>22.56</v>
      </c>
      <c r="G10" s="180">
        <v>24.27</v>
      </c>
      <c r="H10" s="180">
        <v>26.490000000000002</v>
      </c>
      <c r="I10" s="180">
        <v>28.200000000000003</v>
      </c>
      <c r="J10" s="180">
        <v>32.46</v>
      </c>
      <c r="K10" s="180">
        <v>34.17</v>
      </c>
      <c r="L10" s="180">
        <v>35.880000000000003</v>
      </c>
      <c r="M10" s="180">
        <v>38.099999999999994</v>
      </c>
      <c r="N10" s="180">
        <v>42.36</v>
      </c>
      <c r="O10" s="180">
        <v>44.07</v>
      </c>
      <c r="P10" s="180">
        <v>45.78</v>
      </c>
      <c r="Q10" s="180">
        <v>47.49</v>
      </c>
      <c r="R10" s="180">
        <v>52.260000000000005</v>
      </c>
    </row>
    <row r="11" spans="2:18" ht="19.5" customHeight="1" thickBot="1" x14ac:dyDescent="0.25">
      <c r="B11" s="2428" t="s">
        <v>579</v>
      </c>
      <c r="C11" s="2429"/>
      <c r="D11" s="2429"/>
      <c r="E11" s="2429"/>
      <c r="F11" s="200">
        <v>2</v>
      </c>
      <c r="G11" s="200">
        <v>2</v>
      </c>
      <c r="H11" s="200">
        <v>2</v>
      </c>
      <c r="I11" s="200">
        <v>3</v>
      </c>
      <c r="J11" s="200">
        <v>3</v>
      </c>
      <c r="K11" s="200">
        <v>3</v>
      </c>
      <c r="L11" s="200">
        <v>3</v>
      </c>
      <c r="M11" s="200">
        <v>4</v>
      </c>
      <c r="N11" s="200">
        <v>4</v>
      </c>
      <c r="O11" s="200">
        <v>4</v>
      </c>
      <c r="P11" s="200">
        <v>4</v>
      </c>
      <c r="Q11" s="200">
        <v>5</v>
      </c>
      <c r="R11" s="201">
        <v>5</v>
      </c>
    </row>
    <row r="12" spans="2:18" ht="19.5" customHeight="1" thickBot="1" x14ac:dyDescent="0.25">
      <c r="B12" s="2430" t="s">
        <v>618</v>
      </c>
      <c r="C12" s="2431"/>
      <c r="D12" s="2431"/>
      <c r="E12" s="2432"/>
      <c r="F12" s="198">
        <v>1.8000000000000005</v>
      </c>
      <c r="G12" s="198">
        <v>1.9000000000000006</v>
      </c>
      <c r="H12" s="198">
        <v>2.0000000000000004</v>
      </c>
      <c r="I12" s="198">
        <v>2.1000000000000005</v>
      </c>
      <c r="J12" s="198">
        <v>2.2000000000000006</v>
      </c>
      <c r="K12" s="198">
        <v>2.3000000000000007</v>
      </c>
      <c r="L12" s="198">
        <v>2.4000000000000008</v>
      </c>
      <c r="M12" s="198">
        <v>2.5000000000000009</v>
      </c>
      <c r="N12" s="198">
        <v>2.600000000000001</v>
      </c>
      <c r="O12" s="198">
        <v>2.7000000000000011</v>
      </c>
      <c r="P12" s="198">
        <v>2.8000000000000012</v>
      </c>
      <c r="Q12" s="198">
        <v>2.9000000000000012</v>
      </c>
      <c r="R12" s="199">
        <v>3.0000000000000013</v>
      </c>
    </row>
    <row r="13" spans="2:18" ht="19.5" customHeight="1" x14ac:dyDescent="0.2">
      <c r="B13" s="2426" t="s">
        <v>578</v>
      </c>
      <c r="C13" s="2427"/>
      <c r="D13" s="2427"/>
      <c r="E13" s="2427"/>
      <c r="F13" s="180">
        <v>53.97</v>
      </c>
      <c r="G13" s="180">
        <v>55.679999999999993</v>
      </c>
      <c r="H13" s="180">
        <v>57.39</v>
      </c>
      <c r="I13" s="180">
        <v>61.650000000000006</v>
      </c>
      <c r="J13" s="180">
        <v>63.87</v>
      </c>
      <c r="K13" s="180">
        <v>65.58</v>
      </c>
      <c r="L13" s="180">
        <v>67.289999999999992</v>
      </c>
      <c r="M13" s="180">
        <v>71.550000000000011</v>
      </c>
      <c r="N13" s="180">
        <v>73.260000000000005</v>
      </c>
      <c r="O13" s="180">
        <v>75.48</v>
      </c>
      <c r="P13" s="180">
        <v>77.19</v>
      </c>
      <c r="Q13" s="180">
        <v>81.449999999999989</v>
      </c>
      <c r="R13" s="180">
        <v>83.16</v>
      </c>
    </row>
    <row r="14" spans="2:18" ht="19.5" customHeight="1" thickBot="1" x14ac:dyDescent="0.25">
      <c r="B14" s="2439" t="s">
        <v>579</v>
      </c>
      <c r="C14" s="2440"/>
      <c r="D14" s="2440"/>
      <c r="E14" s="2440"/>
      <c r="F14" s="202">
        <v>5</v>
      </c>
      <c r="G14" s="202">
        <v>5</v>
      </c>
      <c r="H14" s="202">
        <v>6</v>
      </c>
      <c r="I14" s="202">
        <v>6</v>
      </c>
      <c r="J14" s="202">
        <v>6</v>
      </c>
      <c r="K14" s="202">
        <v>6</v>
      </c>
      <c r="L14" s="202">
        <v>7</v>
      </c>
      <c r="M14" s="202">
        <v>7</v>
      </c>
      <c r="N14" s="202">
        <v>7</v>
      </c>
      <c r="O14" s="202">
        <v>7</v>
      </c>
      <c r="P14" s="202">
        <v>8</v>
      </c>
      <c r="Q14" s="202">
        <v>8</v>
      </c>
      <c r="R14" s="203">
        <v>8</v>
      </c>
    </row>
    <row r="15" spans="2:18" ht="19.5" customHeight="1" thickBot="1" x14ac:dyDescent="0.25">
      <c r="B15" s="2312"/>
      <c r="C15" s="2312"/>
      <c r="D15" s="2312"/>
      <c r="E15" s="2312"/>
      <c r="F15" s="2312"/>
      <c r="G15" s="2312"/>
      <c r="H15" s="2312"/>
      <c r="I15" s="2312"/>
      <c r="J15" s="2312"/>
      <c r="K15" s="2312"/>
      <c r="L15" s="2312"/>
      <c r="M15" s="2312"/>
      <c r="N15" s="2312"/>
      <c r="O15" s="2312"/>
      <c r="P15" s="2312"/>
      <c r="Q15" s="2312"/>
      <c r="R15" s="2312"/>
    </row>
    <row r="16" spans="2:18" ht="19.5" customHeight="1" thickBot="1" x14ac:dyDescent="0.25">
      <c r="B16" s="2441" t="s">
        <v>1872</v>
      </c>
      <c r="C16" s="2442"/>
      <c r="D16" s="2442"/>
      <c r="E16" s="2442"/>
      <c r="F16" s="2442"/>
      <c r="G16" s="2442"/>
      <c r="H16" s="2442"/>
      <c r="I16" s="2442"/>
      <c r="J16" s="2442"/>
      <c r="K16" s="2442"/>
      <c r="L16" s="2442"/>
      <c r="M16" s="2442"/>
      <c r="N16" s="2442"/>
      <c r="O16" s="2442"/>
      <c r="P16" s="2442"/>
      <c r="Q16" s="2442"/>
      <c r="R16" s="2443"/>
    </row>
    <row r="17" spans="2:10" ht="19.5" customHeight="1" thickBot="1" x14ac:dyDescent="0.25">
      <c r="B17" s="2444" t="s">
        <v>452</v>
      </c>
      <c r="C17" s="2445"/>
      <c r="D17" s="2445"/>
      <c r="E17" s="2445"/>
      <c r="F17" s="2445"/>
      <c r="G17" s="2445"/>
      <c r="H17" s="2445"/>
      <c r="I17" s="2445"/>
      <c r="J17" s="2446"/>
    </row>
    <row r="18" spans="2:10" ht="19.5" customHeight="1" thickBot="1" x14ac:dyDescent="0.25">
      <c r="B18" s="2447" t="s">
        <v>459</v>
      </c>
      <c r="C18" s="2448"/>
      <c r="D18" s="2448"/>
      <c r="E18" s="2448"/>
      <c r="F18" s="2448"/>
      <c r="G18" s="2448"/>
      <c r="H18" s="2448"/>
      <c r="I18" s="2448"/>
      <c r="J18" s="2449"/>
    </row>
    <row r="19" spans="2:10" ht="20.25" customHeight="1" x14ac:dyDescent="0.2">
      <c r="B19" s="2450" t="s">
        <v>570</v>
      </c>
      <c r="C19" s="2451"/>
      <c r="D19" s="2451"/>
      <c r="E19" s="2451"/>
      <c r="F19" s="2451"/>
      <c r="G19" s="205"/>
      <c r="H19" s="2435" t="s">
        <v>455</v>
      </c>
      <c r="I19" s="2435"/>
      <c r="J19" s="2436"/>
    </row>
    <row r="20" spans="2:10" ht="15" x14ac:dyDescent="0.2">
      <c r="B20" s="2433" t="s">
        <v>571</v>
      </c>
      <c r="C20" s="2434"/>
      <c r="D20" s="2434"/>
      <c r="E20" s="2434"/>
      <c r="F20" s="2434"/>
      <c r="G20" s="206">
        <v>0.504</v>
      </c>
      <c r="H20" s="2437" t="s">
        <v>589</v>
      </c>
      <c r="I20" s="2437"/>
      <c r="J20" s="2438"/>
    </row>
    <row r="21" spans="2:10" ht="16.5" thickBot="1" x14ac:dyDescent="0.25">
      <c r="B21" s="2463" t="s">
        <v>616</v>
      </c>
      <c r="C21" s="2464"/>
      <c r="D21" s="2464"/>
      <c r="E21" s="2464"/>
      <c r="F21" s="2464"/>
      <c r="G21" s="204" t="s">
        <v>619</v>
      </c>
      <c r="H21" s="2467" t="s">
        <v>617</v>
      </c>
      <c r="I21" s="2467"/>
      <c r="J21" s="2468"/>
    </row>
    <row r="22" spans="2:10" ht="15" thickBot="1" x14ac:dyDescent="0.25">
      <c r="B22" s="2447" t="s">
        <v>572</v>
      </c>
      <c r="C22" s="2448"/>
      <c r="D22" s="2448"/>
      <c r="E22" s="2448"/>
      <c r="F22" s="2448"/>
      <c r="G22" s="2448"/>
      <c r="H22" s="2448"/>
      <c r="I22" s="2448"/>
      <c r="J22" s="2449"/>
    </row>
    <row r="23" spans="2:10" ht="15" x14ac:dyDescent="0.2">
      <c r="B23" s="2450" t="s">
        <v>621</v>
      </c>
      <c r="C23" s="2451"/>
      <c r="D23" s="2451"/>
      <c r="E23" s="2451"/>
      <c r="F23" s="2451"/>
      <c r="G23" s="207">
        <v>3.4000000000000002E-2</v>
      </c>
      <c r="H23" s="2435" t="s">
        <v>589</v>
      </c>
      <c r="I23" s="2435"/>
      <c r="J23" s="2436"/>
    </row>
    <row r="24" spans="2:10" ht="15" x14ac:dyDescent="0.2">
      <c r="B24" s="2454" t="s">
        <v>573</v>
      </c>
      <c r="C24" s="2455"/>
      <c r="D24" s="2455"/>
      <c r="E24" s="2455"/>
      <c r="F24" s="2455"/>
      <c r="G24" s="208">
        <v>0.52</v>
      </c>
      <c r="H24" s="2469" t="s">
        <v>620</v>
      </c>
      <c r="I24" s="2469"/>
      <c r="J24" s="2470"/>
    </row>
    <row r="25" spans="2:10" ht="15" x14ac:dyDescent="0.2">
      <c r="B25" s="2463" t="s">
        <v>574</v>
      </c>
      <c r="C25" s="2464"/>
      <c r="D25" s="2464"/>
      <c r="E25" s="2464"/>
      <c r="F25" s="2464"/>
      <c r="G25" s="209">
        <v>0.60899999999999999</v>
      </c>
      <c r="H25" s="2467" t="s">
        <v>620</v>
      </c>
      <c r="I25" s="2467"/>
      <c r="J25" s="2468"/>
    </row>
    <row r="26" spans="2:10" ht="15.75" thickBot="1" x14ac:dyDescent="0.25">
      <c r="B26" s="2463" t="s">
        <v>2125</v>
      </c>
      <c r="C26" s="2464"/>
      <c r="D26" s="2464"/>
      <c r="E26" s="2464"/>
      <c r="F26" s="2464"/>
      <c r="G26" s="905">
        <v>0.82320000000000004</v>
      </c>
      <c r="H26" s="2467" t="s">
        <v>620</v>
      </c>
      <c r="I26" s="2467"/>
      <c r="J26" s="2468"/>
    </row>
    <row r="27" spans="2:10" ht="15" thickBot="1" x14ac:dyDescent="0.25">
      <c r="B27" s="2458" t="s">
        <v>575</v>
      </c>
      <c r="C27" s="2459"/>
      <c r="D27" s="2459"/>
      <c r="E27" s="2459"/>
      <c r="F27" s="2459"/>
      <c r="G27" s="2459"/>
      <c r="H27" s="2459"/>
      <c r="I27" s="2459"/>
      <c r="J27" s="2460"/>
    </row>
    <row r="28" spans="2:10" ht="15" x14ac:dyDescent="0.2">
      <c r="B28" s="2461" t="s">
        <v>576</v>
      </c>
      <c r="C28" s="2462"/>
      <c r="D28" s="2462"/>
      <c r="E28" s="2462"/>
      <c r="F28" s="2462"/>
      <c r="G28" s="210"/>
      <c r="H28" s="2465" t="s">
        <v>455</v>
      </c>
      <c r="I28" s="2465"/>
      <c r="J28" s="2466"/>
    </row>
    <row r="29" spans="2:10" ht="15.75" thickBot="1" x14ac:dyDescent="0.25">
      <c r="B29" s="2463" t="s">
        <v>577</v>
      </c>
      <c r="C29" s="2464"/>
      <c r="D29" s="2464"/>
      <c r="E29" s="2464"/>
      <c r="F29" s="2464"/>
      <c r="G29" s="209">
        <v>1.69</v>
      </c>
      <c r="H29" s="2467" t="s">
        <v>620</v>
      </c>
      <c r="I29" s="2467"/>
      <c r="J29" s="2468"/>
    </row>
    <row r="30" spans="2:10" ht="15" x14ac:dyDescent="0.2">
      <c r="B30" s="2452" t="s">
        <v>675</v>
      </c>
      <c r="C30" s="2453"/>
      <c r="D30" s="2453"/>
      <c r="E30" s="2453"/>
      <c r="F30" s="2453"/>
      <c r="G30" s="211">
        <v>1</v>
      </c>
      <c r="H30" s="2471" t="s">
        <v>589</v>
      </c>
      <c r="I30" s="2471"/>
      <c r="J30" s="2472"/>
    </row>
    <row r="31" spans="2:10" ht="15" x14ac:dyDescent="0.2">
      <c r="B31" s="2454" t="s">
        <v>565</v>
      </c>
      <c r="C31" s="2455"/>
      <c r="D31" s="2455"/>
      <c r="E31" s="2455"/>
      <c r="F31" s="2455"/>
      <c r="G31" s="208">
        <v>2.6</v>
      </c>
      <c r="H31" s="2469" t="s">
        <v>589</v>
      </c>
      <c r="I31" s="2469"/>
      <c r="J31" s="2470"/>
    </row>
    <row r="32" spans="2:10" ht="15" x14ac:dyDescent="0.2">
      <c r="B32" s="2454" t="s">
        <v>551</v>
      </c>
      <c r="C32" s="2455"/>
      <c r="D32" s="2455"/>
      <c r="E32" s="2455"/>
      <c r="F32" s="2455"/>
      <c r="G32" s="208">
        <v>2.3E-2</v>
      </c>
      <c r="H32" s="2469" t="s">
        <v>589</v>
      </c>
      <c r="I32" s="2469"/>
      <c r="J32" s="2470"/>
    </row>
    <row r="33" spans="2:10" ht="15" x14ac:dyDescent="0.2">
      <c r="B33" s="2454" t="s">
        <v>552</v>
      </c>
      <c r="C33" s="2455"/>
      <c r="D33" s="2455"/>
      <c r="E33" s="2455"/>
      <c r="F33" s="2455"/>
      <c r="G33" s="208">
        <v>3</v>
      </c>
      <c r="H33" s="2469" t="s">
        <v>1717</v>
      </c>
      <c r="I33" s="2469"/>
      <c r="J33" s="2470"/>
    </row>
    <row r="34" spans="2:10" ht="15.75" thickBot="1" x14ac:dyDescent="0.25">
      <c r="B34" s="2456" t="s">
        <v>1894</v>
      </c>
      <c r="C34" s="2457"/>
      <c r="D34" s="2457"/>
      <c r="E34" s="2457"/>
      <c r="F34" s="2457"/>
      <c r="G34" s="2473" t="s">
        <v>1895</v>
      </c>
      <c r="H34" s="2474"/>
      <c r="I34" s="2474"/>
      <c r="J34" s="2475"/>
    </row>
    <row r="35" spans="2:10" ht="15.75" x14ac:dyDescent="0.25">
      <c r="B35" s="867" t="s">
        <v>2034</v>
      </c>
      <c r="C35" s="868"/>
      <c r="D35" s="869"/>
      <c r="E35" s="870"/>
      <c r="F35" s="871"/>
      <c r="G35" s="871" t="s">
        <v>2035</v>
      </c>
      <c r="H35" s="872"/>
      <c r="I35" s="872"/>
      <c r="J35" s="873"/>
    </row>
    <row r="36" spans="2:10" ht="15.75" x14ac:dyDescent="0.25">
      <c r="B36" s="864" t="s">
        <v>2031</v>
      </c>
      <c r="C36" s="463"/>
      <c r="D36" s="464"/>
      <c r="E36" s="465"/>
      <c r="F36" s="460"/>
      <c r="G36" s="460" t="s">
        <v>1910</v>
      </c>
      <c r="H36" s="466"/>
      <c r="I36" s="466"/>
      <c r="J36" s="874"/>
    </row>
    <row r="37" spans="2:10" ht="15.75" x14ac:dyDescent="0.25">
      <c r="B37" s="864" t="s">
        <v>2032</v>
      </c>
      <c r="C37" s="463"/>
      <c r="D37" s="464"/>
      <c r="E37" s="465"/>
      <c r="F37" s="460"/>
      <c r="G37" s="460" t="s">
        <v>2029</v>
      </c>
      <c r="H37" s="466"/>
      <c r="I37" s="466"/>
      <c r="J37" s="874"/>
    </row>
    <row r="38" spans="2:10" ht="16.5" thickBot="1" x14ac:dyDescent="0.3">
      <c r="B38" s="866" t="s">
        <v>2033</v>
      </c>
      <c r="C38" s="875"/>
      <c r="D38" s="876"/>
      <c r="E38" s="877"/>
      <c r="F38" s="863"/>
      <c r="G38" s="863" t="s">
        <v>2030</v>
      </c>
      <c r="H38" s="878"/>
      <c r="I38" s="878"/>
      <c r="J38" s="879"/>
    </row>
  </sheetData>
  <sheetProtection sheet="1" objects="1" scenarios="1"/>
  <customSheetViews>
    <customSheetView guid="{69A580D4-36A4-46B8-9EF6-48AA5F7B1248}" fitToPage="1">
      <selection activeCell="O5" sqref="O5"/>
      <pageMargins left="0" right="0" top="0" bottom="0" header="0.51181102362204722" footer="0.51181102362204722"/>
      <printOptions horizontalCentered="1"/>
      <pageSetup paperSize="9" scale="90" orientation="landscape" r:id="rId1"/>
      <headerFooter alignWithMargins="0"/>
    </customSheetView>
    <customSheetView guid="{A83C358C-5219-47DF-9441-5894F1324676}" showPageBreaks="1" fitToPage="1">
      <selection activeCell="O5" sqref="O5"/>
      <pageMargins left="0" right="0" top="0" bottom="0" header="0.51181102362204722" footer="0.51181102362204722"/>
      <printOptions horizontalCentered="1"/>
      <pageSetup paperSize="9" scale="90" orientation="landscape" r:id="rId2"/>
      <headerFooter alignWithMargins="0"/>
    </customSheetView>
  </customSheetViews>
  <mergeCells count="47">
    <mergeCell ref="B26:F26"/>
    <mergeCell ref="H26:J26"/>
    <mergeCell ref="B21:F21"/>
    <mergeCell ref="H21:J21"/>
    <mergeCell ref="B23:F23"/>
    <mergeCell ref="B24:F24"/>
    <mergeCell ref="B25:F25"/>
    <mergeCell ref="H24:J24"/>
    <mergeCell ref="H25:J25"/>
    <mergeCell ref="H23:J23"/>
    <mergeCell ref="B22:J22"/>
    <mergeCell ref="B30:F30"/>
    <mergeCell ref="B32:F32"/>
    <mergeCell ref="B34:F34"/>
    <mergeCell ref="B27:J27"/>
    <mergeCell ref="B28:F28"/>
    <mergeCell ref="B29:F29"/>
    <mergeCell ref="H28:J28"/>
    <mergeCell ref="H29:J29"/>
    <mergeCell ref="B31:F31"/>
    <mergeCell ref="H31:J31"/>
    <mergeCell ref="H30:J30"/>
    <mergeCell ref="H32:J32"/>
    <mergeCell ref="B33:F33"/>
    <mergeCell ref="H33:J33"/>
    <mergeCell ref="G34:J34"/>
    <mergeCell ref="B20:F20"/>
    <mergeCell ref="H19:J19"/>
    <mergeCell ref="H20:J20"/>
    <mergeCell ref="B14:E14"/>
    <mergeCell ref="B15:R15"/>
    <mergeCell ref="B16:R16"/>
    <mergeCell ref="B17:J17"/>
    <mergeCell ref="B18:J18"/>
    <mergeCell ref="B19:F19"/>
    <mergeCell ref="B9:E9"/>
    <mergeCell ref="B10:E10"/>
    <mergeCell ref="B11:E11"/>
    <mergeCell ref="B12:E12"/>
    <mergeCell ref="B13:E13"/>
    <mergeCell ref="B6:R6"/>
    <mergeCell ref="B1:R1"/>
    <mergeCell ref="B2:R2"/>
    <mergeCell ref="B3:R3"/>
    <mergeCell ref="B4:R4"/>
    <mergeCell ref="B5:M5"/>
    <mergeCell ref="N5:R5"/>
  </mergeCells>
  <hyperlinks>
    <hyperlink ref="N5" location="'Главная страница'!R1C1" display="Главная страница" xr:uid="{00000000-0004-0000-1B00-000000000000}"/>
    <hyperlink ref="G21" location="'Шторные карнизы'!A37" tooltip="Шторные карнизы" display="&gt;&gt;&gt;&gt;&gt;" xr:uid="{00000000-0004-0000-1B00-000001000000}"/>
    <hyperlink ref="N5:R5" location="ГЛАВНАЯ!R1C1" display="&lt; НА ГЛАВНУЮ СТРАНИЦУ" xr:uid="{00000000-0004-0000-1B00-000002000000}"/>
  </hyperlinks>
  <printOptions horizontalCentered="1"/>
  <pageMargins left="0" right="0" top="0" bottom="0" header="0.51181102362204722" footer="0.51181102362204722"/>
  <pageSetup paperSize="9" scale="90" orientation="landscape" r:id="rId3"/>
  <headerFooter alignWithMargins="0"/>
  <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R28"/>
  <sheetViews>
    <sheetView workbookViewId="0">
      <selection activeCell="B5" sqref="B5:R5"/>
    </sheetView>
  </sheetViews>
  <sheetFormatPr defaultColWidth="9.140625" defaultRowHeight="12.75" x14ac:dyDescent="0.2"/>
  <cols>
    <col min="1" max="1" width="3.42578125" style="618" customWidth="1"/>
    <col min="2" max="2" width="30.5703125" style="618" customWidth="1"/>
    <col min="3" max="16384" width="9.140625" style="618"/>
  </cols>
  <sheetData>
    <row r="1" spans="2:18" ht="25.5" customHeight="1" x14ac:dyDescent="0.2">
      <c r="B1" s="2495" t="str">
        <f>ГЛАВНАЯ!B1</f>
        <v>ООО"Компания Феникс"</v>
      </c>
      <c r="C1" s="2496"/>
      <c r="D1" s="2496"/>
      <c r="E1" s="2496"/>
      <c r="F1" s="2496"/>
      <c r="G1" s="2496"/>
      <c r="H1" s="2496"/>
      <c r="I1" s="2496"/>
      <c r="J1" s="2496"/>
      <c r="K1" s="2496"/>
      <c r="L1" s="2496"/>
      <c r="M1" s="2496"/>
      <c r="N1" s="2496"/>
      <c r="O1" s="2496"/>
      <c r="P1" s="2496"/>
      <c r="Q1" s="2496"/>
      <c r="R1" s="1668"/>
    </row>
    <row r="2" spans="2:18" ht="25.5" customHeight="1" x14ac:dyDescent="0.2">
      <c r="B2" s="2497" t="str">
        <f>ГЛАВНАЯ!B2</f>
        <v>Санкт Петербург, ул. Коли Томчака, д. 28 лит. Ж</v>
      </c>
      <c r="C2" s="2498"/>
      <c r="D2" s="2498"/>
      <c r="E2" s="2498"/>
      <c r="F2" s="2498"/>
      <c r="G2" s="2498"/>
      <c r="H2" s="2498"/>
      <c r="I2" s="2498"/>
      <c r="J2" s="2498"/>
      <c r="K2" s="2498"/>
      <c r="L2" s="2498"/>
      <c r="M2" s="2498"/>
      <c r="N2" s="2498"/>
      <c r="O2" s="2498"/>
      <c r="P2" s="2498"/>
      <c r="Q2" s="2498"/>
      <c r="R2" s="1671"/>
    </row>
    <row r="3" spans="2:18" ht="25.5" customHeight="1" thickBot="1" x14ac:dyDescent="0.25">
      <c r="B3" s="2499" t="str">
        <f>ГЛАВНАЯ!B3</f>
        <v>т/ф 8 (812) 327-97-81, 327-97-82, 309-38-56 (многоканальный), +7 921 942-09-63.</v>
      </c>
      <c r="C3" s="2500"/>
      <c r="D3" s="2500"/>
      <c r="E3" s="2500"/>
      <c r="F3" s="2500"/>
      <c r="G3" s="2500"/>
      <c r="H3" s="2500"/>
      <c r="I3" s="2500"/>
      <c r="J3" s="2500"/>
      <c r="K3" s="2500"/>
      <c r="L3" s="2500"/>
      <c r="M3" s="2500"/>
      <c r="N3" s="2500"/>
      <c r="O3" s="2500"/>
      <c r="P3" s="2500"/>
      <c r="Q3" s="2500"/>
      <c r="R3" s="1675"/>
    </row>
    <row r="4" spans="2:18" ht="33.75" customHeight="1" thickBot="1" x14ac:dyDescent="0.25">
      <c r="B4" s="116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2494"/>
      <c r="D4" s="2494"/>
      <c r="E4" s="2494"/>
      <c r="F4" s="2494"/>
      <c r="G4" s="2494"/>
      <c r="H4" s="2494"/>
      <c r="I4" s="2494"/>
      <c r="J4" s="2494"/>
      <c r="K4" s="2494"/>
      <c r="L4" s="2494"/>
      <c r="M4" s="2494"/>
      <c r="N4" s="2494"/>
      <c r="O4" s="2494"/>
      <c r="P4" s="2494"/>
      <c r="Q4" s="2494"/>
      <c r="R4" s="1118"/>
    </row>
    <row r="5" spans="2:18" ht="55.5" customHeight="1" thickBot="1" x14ac:dyDescent="0.25">
      <c r="B5" s="2493" t="s">
        <v>438</v>
      </c>
      <c r="C5" s="2493"/>
      <c r="D5" s="2493"/>
      <c r="E5" s="2493"/>
      <c r="F5" s="2493"/>
      <c r="G5" s="2493"/>
      <c r="H5" s="2493"/>
      <c r="I5" s="2493"/>
      <c r="J5" s="2493"/>
      <c r="K5" s="2493"/>
      <c r="L5" s="2493"/>
      <c r="M5" s="2493"/>
      <c r="N5" s="2493"/>
      <c r="O5" s="2493"/>
      <c r="P5" s="2493"/>
      <c r="Q5" s="2493"/>
      <c r="R5" s="1674"/>
    </row>
    <row r="6" spans="2:18" ht="25.5" customHeight="1" thickBot="1" x14ac:dyDescent="0.25">
      <c r="B6" s="1107" t="s">
        <v>1874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1118"/>
    </row>
    <row r="7" spans="2:18" s="698" customFormat="1" ht="20.25" customHeight="1" thickBot="1" x14ac:dyDescent="0.25">
      <c r="B7" s="702" t="s">
        <v>1875</v>
      </c>
      <c r="C7" s="694">
        <v>1</v>
      </c>
      <c r="D7" s="695">
        <v>1.1000000000000001</v>
      </c>
      <c r="E7" s="695">
        <v>1.2000000000000002</v>
      </c>
      <c r="F7" s="695">
        <v>1.3000000000000003</v>
      </c>
      <c r="G7" s="695">
        <v>1.4000000000000004</v>
      </c>
      <c r="H7" s="695">
        <v>1.5000000000000004</v>
      </c>
      <c r="I7" s="695">
        <v>1.6000000000000005</v>
      </c>
      <c r="J7" s="695">
        <v>1.7000000000000006</v>
      </c>
      <c r="K7" s="695">
        <v>1.8000000000000007</v>
      </c>
      <c r="L7" s="695">
        <v>1.9000000000000008</v>
      </c>
      <c r="M7" s="695">
        <v>2.0000000000000009</v>
      </c>
      <c r="N7" s="695">
        <v>2.100000000000001</v>
      </c>
      <c r="O7" s="695">
        <v>2.2000000000000011</v>
      </c>
      <c r="P7" s="695">
        <v>2.3000000000000012</v>
      </c>
      <c r="Q7" s="695">
        <v>2.4000000000000012</v>
      </c>
      <c r="R7" s="696">
        <v>2.5000000000000013</v>
      </c>
    </row>
    <row r="8" spans="2:18" ht="20.25" customHeight="1" x14ac:dyDescent="0.2">
      <c r="B8" s="703" t="s">
        <v>1876</v>
      </c>
      <c r="C8" s="699">
        <v>92.778599999999997</v>
      </c>
      <c r="D8" s="661">
        <v>96.761200000000002</v>
      </c>
      <c r="E8" s="661">
        <v>105.10380000000001</v>
      </c>
      <c r="F8" s="661">
        <v>116.69459999999999</v>
      </c>
      <c r="G8" s="661">
        <v>120.6772</v>
      </c>
      <c r="H8" s="661">
        <v>124.6598</v>
      </c>
      <c r="I8" s="661">
        <v>128.64240000000001</v>
      </c>
      <c r="J8" s="661">
        <v>144.5934</v>
      </c>
      <c r="K8" s="661">
        <v>148.57599999999999</v>
      </c>
      <c r="L8" s="661">
        <v>152.55860000000001</v>
      </c>
      <c r="M8" s="661">
        <v>156.5412</v>
      </c>
      <c r="N8" s="661">
        <v>168.13200000000001</v>
      </c>
      <c r="O8" s="661">
        <v>176.47460000000001</v>
      </c>
      <c r="P8" s="661">
        <v>180.4572</v>
      </c>
      <c r="Q8" s="661">
        <v>184.43979999999999</v>
      </c>
      <c r="R8" s="662">
        <v>196.03059999999999</v>
      </c>
    </row>
    <row r="9" spans="2:18" ht="20.25" customHeight="1" thickBot="1" x14ac:dyDescent="0.25">
      <c r="B9" s="704" t="s">
        <v>1877</v>
      </c>
      <c r="C9" s="2520">
        <v>3</v>
      </c>
      <c r="D9" s="1485"/>
      <c r="E9" s="2513"/>
      <c r="F9" s="1484">
        <v>4</v>
      </c>
      <c r="G9" s="1485"/>
      <c r="H9" s="1485"/>
      <c r="I9" s="2513"/>
      <c r="J9" s="1484">
        <v>5</v>
      </c>
      <c r="K9" s="1485"/>
      <c r="L9" s="1485"/>
      <c r="M9" s="2513"/>
      <c r="N9" s="1484">
        <v>6</v>
      </c>
      <c r="O9" s="1485"/>
      <c r="P9" s="1485"/>
      <c r="Q9" s="2513"/>
      <c r="R9" s="664">
        <v>7</v>
      </c>
    </row>
    <row r="10" spans="2:18" s="698" customFormat="1" ht="20.25" customHeight="1" thickBot="1" x14ac:dyDescent="0.25">
      <c r="B10" s="702" t="s">
        <v>1875</v>
      </c>
      <c r="C10" s="694">
        <v>2.6000000000000014</v>
      </c>
      <c r="D10" s="695">
        <v>2.7000000000000015</v>
      </c>
      <c r="E10" s="695">
        <v>2.8000000000000016</v>
      </c>
      <c r="F10" s="695">
        <v>2.9000000000000017</v>
      </c>
      <c r="G10" s="695">
        <v>3.0000000000000018</v>
      </c>
      <c r="H10" s="695">
        <v>3.1000000000000019</v>
      </c>
      <c r="I10" s="695">
        <v>3.200000000000002</v>
      </c>
      <c r="J10" s="695">
        <v>3.300000000000002</v>
      </c>
      <c r="K10" s="695">
        <v>3.4000000000000021</v>
      </c>
      <c r="L10" s="695">
        <v>3.5000000000000022</v>
      </c>
      <c r="M10" s="695">
        <v>3.6000000000000023</v>
      </c>
      <c r="N10" s="695">
        <v>3.7000000000000024</v>
      </c>
      <c r="O10" s="695">
        <v>3.8000000000000025</v>
      </c>
      <c r="P10" s="695">
        <v>3.9000000000000026</v>
      </c>
      <c r="Q10" s="695">
        <v>4.0000000000000027</v>
      </c>
      <c r="R10" s="696">
        <v>4.1000000000000023</v>
      </c>
    </row>
    <row r="11" spans="2:18" ht="20.25" customHeight="1" x14ac:dyDescent="0.2">
      <c r="B11" s="703" t="s">
        <v>1876</v>
      </c>
      <c r="C11" s="699">
        <v>200.01320000000001</v>
      </c>
      <c r="D11" s="661">
        <v>208.35579999999999</v>
      </c>
      <c r="E11" s="661">
        <v>212.33840000000001</v>
      </c>
      <c r="F11" s="661">
        <v>223.92939999999999</v>
      </c>
      <c r="G11" s="661">
        <v>227.91200000000001</v>
      </c>
      <c r="H11" s="661">
        <v>231.8946</v>
      </c>
      <c r="I11" s="661">
        <v>240.2372</v>
      </c>
      <c r="J11" s="661">
        <v>251.828</v>
      </c>
      <c r="K11" s="661">
        <v>255.81059999999999</v>
      </c>
      <c r="L11" s="661">
        <v>259.79320000000001</v>
      </c>
      <c r="M11" s="661">
        <v>263.7758</v>
      </c>
      <c r="N11" s="661">
        <v>279.72680000000003</v>
      </c>
      <c r="O11" s="661">
        <v>283.70940000000002</v>
      </c>
      <c r="P11" s="661">
        <v>287.69200000000001</v>
      </c>
      <c r="Q11" s="661">
        <v>291.6746</v>
      </c>
      <c r="R11" s="662">
        <v>303.2654</v>
      </c>
    </row>
    <row r="12" spans="2:18" ht="20.25" customHeight="1" thickBot="1" x14ac:dyDescent="0.25">
      <c r="B12" s="704" t="s">
        <v>1877</v>
      </c>
      <c r="C12" s="2520">
        <v>7</v>
      </c>
      <c r="D12" s="1485"/>
      <c r="E12" s="2513"/>
      <c r="F12" s="1484">
        <v>8</v>
      </c>
      <c r="G12" s="1485"/>
      <c r="H12" s="1485"/>
      <c r="I12" s="2513"/>
      <c r="J12" s="1484">
        <v>9</v>
      </c>
      <c r="K12" s="1485"/>
      <c r="L12" s="1485"/>
      <c r="M12" s="2513"/>
      <c r="N12" s="1484">
        <v>10</v>
      </c>
      <c r="O12" s="1485"/>
      <c r="P12" s="1485"/>
      <c r="Q12" s="2513"/>
      <c r="R12" s="664">
        <v>11</v>
      </c>
    </row>
    <row r="13" spans="2:18" s="698" customFormat="1" ht="20.25" customHeight="1" thickBot="1" x14ac:dyDescent="0.25">
      <c r="B13" s="706" t="s">
        <v>1875</v>
      </c>
      <c r="C13" s="693">
        <v>4.200000000000002</v>
      </c>
      <c r="D13" s="700">
        <v>4.3000000000000016</v>
      </c>
      <c r="E13" s="700">
        <v>4.4000000000000012</v>
      </c>
      <c r="F13" s="700">
        <v>4.5000000000000009</v>
      </c>
      <c r="G13" s="700">
        <v>4.6000000000000005</v>
      </c>
      <c r="H13" s="700">
        <v>4.7</v>
      </c>
      <c r="I13" s="700">
        <v>4.8</v>
      </c>
      <c r="J13" s="700">
        <v>4.8999999999999995</v>
      </c>
      <c r="K13" s="701">
        <v>4.9999999999999991</v>
      </c>
      <c r="L13" s="2504" t="s">
        <v>1881</v>
      </c>
      <c r="M13" s="2505"/>
      <c r="N13" s="2505"/>
      <c r="O13" s="2505"/>
      <c r="P13" s="2505"/>
      <c r="Q13" s="2505"/>
      <c r="R13" s="2506"/>
    </row>
    <row r="14" spans="2:18" ht="20.25" customHeight="1" x14ac:dyDescent="0.2">
      <c r="B14" s="703" t="s">
        <v>1876</v>
      </c>
      <c r="C14" s="699">
        <v>311.608</v>
      </c>
      <c r="D14" s="661">
        <v>315.59059999999999</v>
      </c>
      <c r="E14" s="661">
        <v>319.57319999999999</v>
      </c>
      <c r="F14" s="661">
        <v>331.16399999999999</v>
      </c>
      <c r="G14" s="661">
        <v>335.14659999999998</v>
      </c>
      <c r="H14" s="661">
        <v>343.48919999999998</v>
      </c>
      <c r="I14" s="661">
        <v>347.47179999999997</v>
      </c>
      <c r="J14" s="661">
        <v>359.06279999999998</v>
      </c>
      <c r="K14" s="662">
        <v>363.04539999999997</v>
      </c>
      <c r="L14" s="2507" t="s">
        <v>1882</v>
      </c>
      <c r="M14" s="2508"/>
      <c r="N14" s="2508"/>
      <c r="O14" s="2508"/>
      <c r="P14" s="2508"/>
      <c r="Q14" s="2508"/>
      <c r="R14" s="2509"/>
    </row>
    <row r="15" spans="2:18" ht="20.25" customHeight="1" thickBot="1" x14ac:dyDescent="0.25">
      <c r="B15" s="705" t="s">
        <v>1877</v>
      </c>
      <c r="C15" s="2514">
        <v>11</v>
      </c>
      <c r="D15" s="1488"/>
      <c r="E15" s="2515"/>
      <c r="F15" s="1487">
        <v>12</v>
      </c>
      <c r="G15" s="1488"/>
      <c r="H15" s="1488"/>
      <c r="I15" s="2515"/>
      <c r="J15" s="1487">
        <v>13</v>
      </c>
      <c r="K15" s="1489"/>
      <c r="L15" s="2510" t="s">
        <v>1883</v>
      </c>
      <c r="M15" s="2511"/>
      <c r="N15" s="2511"/>
      <c r="O15" s="2511"/>
      <c r="P15" s="2511"/>
      <c r="Q15" s="2511"/>
      <c r="R15" s="2512"/>
    </row>
    <row r="16" spans="2:18" ht="40.5" customHeight="1" thickBot="1" x14ac:dyDescent="0.25">
      <c r="B16" s="2516" t="s">
        <v>1884</v>
      </c>
      <c r="C16" s="2517"/>
      <c r="D16" s="2517"/>
      <c r="E16" s="2517"/>
      <c r="F16" s="2517"/>
      <c r="G16" s="2517"/>
      <c r="H16" s="2517"/>
      <c r="I16" s="2517"/>
      <c r="J16" s="2517"/>
      <c r="K16" s="2518"/>
      <c r="L16" s="2518"/>
      <c r="M16" s="2518"/>
      <c r="N16" s="2518"/>
      <c r="O16" s="2518"/>
      <c r="P16" s="2518"/>
      <c r="Q16" s="2518"/>
      <c r="R16" s="2519"/>
    </row>
    <row r="17" spans="2:10" ht="25.5" customHeight="1" thickBot="1" x14ac:dyDescent="0.25">
      <c r="B17" s="2501" t="s">
        <v>1671</v>
      </c>
      <c r="C17" s="2502"/>
      <c r="D17" s="2502"/>
      <c r="E17" s="2502"/>
      <c r="F17" s="2502"/>
      <c r="G17" s="2502"/>
      <c r="H17" s="2502"/>
      <c r="I17" s="2502"/>
      <c r="J17" s="2503"/>
    </row>
    <row r="18" spans="2:10" ht="25.5" customHeight="1" thickBot="1" x14ac:dyDescent="0.25">
      <c r="B18" s="2478" t="s">
        <v>1878</v>
      </c>
      <c r="C18" s="2479"/>
      <c r="D18" s="2479"/>
      <c r="E18" s="2479"/>
      <c r="F18" s="2479"/>
      <c r="G18" s="2479"/>
      <c r="H18" s="2479"/>
      <c r="I18" s="2479"/>
      <c r="J18" s="2480"/>
    </row>
    <row r="19" spans="2:10" ht="13.5" thickBot="1" x14ac:dyDescent="0.25">
      <c r="B19" s="2489" t="s">
        <v>570</v>
      </c>
      <c r="C19" s="2490"/>
      <c r="D19" s="2490"/>
      <c r="E19" s="2490"/>
      <c r="F19" s="2490"/>
      <c r="G19" s="710"/>
      <c r="H19" s="2491" t="s">
        <v>455</v>
      </c>
      <c r="I19" s="2491"/>
      <c r="J19" s="2492"/>
    </row>
    <row r="20" spans="2:10" ht="25.5" customHeight="1" thickBot="1" x14ac:dyDescent="0.25">
      <c r="B20" s="2478" t="s">
        <v>1879</v>
      </c>
      <c r="C20" s="2479"/>
      <c r="D20" s="2479"/>
      <c r="E20" s="2479"/>
      <c r="F20" s="2479"/>
      <c r="G20" s="2479"/>
      <c r="H20" s="2479"/>
      <c r="I20" s="2479"/>
      <c r="J20" s="2480"/>
    </row>
    <row r="21" spans="2:10" x14ac:dyDescent="0.2">
      <c r="B21" s="2386" t="s">
        <v>621</v>
      </c>
      <c r="C21" s="2388"/>
      <c r="D21" s="2388"/>
      <c r="E21" s="2388"/>
      <c r="F21" s="2388"/>
      <c r="G21" s="711">
        <v>3.4000000000000002E-2</v>
      </c>
      <c r="H21" s="2264" t="s">
        <v>589</v>
      </c>
      <c r="I21" s="2264"/>
      <c r="J21" s="2265"/>
    </row>
    <row r="22" spans="2:10" x14ac:dyDescent="0.2">
      <c r="B22" s="1634" t="s">
        <v>573</v>
      </c>
      <c r="C22" s="2476"/>
      <c r="D22" s="2476"/>
      <c r="E22" s="2476"/>
      <c r="F22" s="2476"/>
      <c r="G22" s="707">
        <v>0.52</v>
      </c>
      <c r="H22" s="2266" t="s">
        <v>620</v>
      </c>
      <c r="I22" s="2266"/>
      <c r="J22" s="2267"/>
    </row>
    <row r="23" spans="2:10" ht="13.5" thickBot="1" x14ac:dyDescent="0.25">
      <c r="B23" s="2487" t="s">
        <v>574</v>
      </c>
      <c r="C23" s="2488"/>
      <c r="D23" s="2488"/>
      <c r="E23" s="2488"/>
      <c r="F23" s="2488"/>
      <c r="G23" s="712">
        <v>0.60899999999999999</v>
      </c>
      <c r="H23" s="2262" t="s">
        <v>620</v>
      </c>
      <c r="I23" s="2262"/>
      <c r="J23" s="2263"/>
    </row>
    <row r="24" spans="2:10" ht="25.5" customHeight="1" thickBot="1" x14ac:dyDescent="0.25">
      <c r="B24" s="2478" t="s">
        <v>1880</v>
      </c>
      <c r="C24" s="2479"/>
      <c r="D24" s="2479"/>
      <c r="E24" s="2479"/>
      <c r="F24" s="2479"/>
      <c r="G24" s="2479"/>
      <c r="H24" s="2479"/>
      <c r="I24" s="2479"/>
      <c r="J24" s="2480"/>
    </row>
    <row r="25" spans="2:10" x14ac:dyDescent="0.2">
      <c r="B25" s="2481" t="s">
        <v>576</v>
      </c>
      <c r="C25" s="2482"/>
      <c r="D25" s="2482"/>
      <c r="E25" s="2482"/>
      <c r="F25" s="2482"/>
      <c r="G25" s="713"/>
      <c r="H25" s="2483" t="s">
        <v>455</v>
      </c>
      <c r="I25" s="2483"/>
      <c r="J25" s="2484"/>
    </row>
    <row r="26" spans="2:10" x14ac:dyDescent="0.2">
      <c r="B26" s="2485" t="s">
        <v>577</v>
      </c>
      <c r="C26" s="2486"/>
      <c r="D26" s="2486"/>
      <c r="E26" s="2486"/>
      <c r="F26" s="2486"/>
      <c r="G26" s="708"/>
      <c r="H26" s="2198" t="s">
        <v>455</v>
      </c>
      <c r="I26" s="2198"/>
      <c r="J26" s="2199"/>
    </row>
    <row r="27" spans="2:10" x14ac:dyDescent="0.2">
      <c r="B27" s="1634" t="s">
        <v>565</v>
      </c>
      <c r="C27" s="2476"/>
      <c r="D27" s="2476"/>
      <c r="E27" s="2476"/>
      <c r="F27" s="2476"/>
      <c r="G27" s="707">
        <v>7.55</v>
      </c>
      <c r="H27" s="2266" t="s">
        <v>589</v>
      </c>
      <c r="I27" s="2266"/>
      <c r="J27" s="2267"/>
    </row>
    <row r="28" spans="2:10" ht="13.5" thickBot="1" x14ac:dyDescent="0.25">
      <c r="B28" s="2382" t="s">
        <v>551</v>
      </c>
      <c r="C28" s="2477"/>
      <c r="D28" s="2477"/>
      <c r="E28" s="2477"/>
      <c r="F28" s="2477"/>
      <c r="G28" s="709">
        <v>2.3E-2</v>
      </c>
      <c r="H28" s="2260" t="s">
        <v>589</v>
      </c>
      <c r="I28" s="2260"/>
      <c r="J28" s="2261"/>
    </row>
  </sheetData>
  <sheetProtection sheet="1" objects="1" scenarios="1"/>
  <mergeCells count="41">
    <mergeCell ref="B6:R6"/>
    <mergeCell ref="C9:E9"/>
    <mergeCell ref="F9:I9"/>
    <mergeCell ref="J9:M9"/>
    <mergeCell ref="N9:Q9"/>
    <mergeCell ref="B17:J17"/>
    <mergeCell ref="L13:R13"/>
    <mergeCell ref="L14:R14"/>
    <mergeCell ref="L15:R15"/>
    <mergeCell ref="N12:Q12"/>
    <mergeCell ref="C15:E15"/>
    <mergeCell ref="F15:I15"/>
    <mergeCell ref="J15:K15"/>
    <mergeCell ref="B16:R16"/>
    <mergeCell ref="C12:E12"/>
    <mergeCell ref="F12:I12"/>
    <mergeCell ref="J12:M12"/>
    <mergeCell ref="B5:R5"/>
    <mergeCell ref="B4:R4"/>
    <mergeCell ref="B1:R1"/>
    <mergeCell ref="B2:R2"/>
    <mergeCell ref="B3:R3"/>
    <mergeCell ref="B23:F23"/>
    <mergeCell ref="H23:J23"/>
    <mergeCell ref="B18:J18"/>
    <mergeCell ref="B19:F19"/>
    <mergeCell ref="H19:J19"/>
    <mergeCell ref="B20:J20"/>
    <mergeCell ref="B21:F21"/>
    <mergeCell ref="H21:J21"/>
    <mergeCell ref="B22:F22"/>
    <mergeCell ref="H22:J22"/>
    <mergeCell ref="B27:F27"/>
    <mergeCell ref="H27:J27"/>
    <mergeCell ref="B28:F28"/>
    <mergeCell ref="H28:J28"/>
    <mergeCell ref="B24:J24"/>
    <mergeCell ref="B25:F25"/>
    <mergeCell ref="H25:J25"/>
    <mergeCell ref="B26:F26"/>
    <mergeCell ref="H26:J26"/>
  </mergeCells>
  <hyperlinks>
    <hyperlink ref="B5:Q5" location="ГЛАВНАЯ!A1" display="&lt; НА ГЛАВНУЮ СТРАНИЦУ" xr:uid="{00000000-0004-0000-1C00-000000000000}"/>
    <hyperlink ref="L14:R14" location="'Электрика Amigo'!A1" display="Ссылка на Электрика Amigo" xr:uid="{00000000-0004-0000-1C00-000001000000}"/>
    <hyperlink ref="L15:R15" location="'Электрика Somfy'!A1" display="Ссылка на Электрика Somfy" xr:uid="{00000000-0004-0000-1C00-000002000000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Q38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5" sqref="B5:Q5"/>
    </sheetView>
  </sheetViews>
  <sheetFormatPr defaultRowHeight="12.75" x14ac:dyDescent="0.2"/>
  <cols>
    <col min="1" max="1" width="3.42578125" customWidth="1"/>
    <col min="3" max="3" width="17.28515625" customWidth="1"/>
    <col min="5" max="7" width="8.7109375" customWidth="1"/>
    <col min="8" max="9" width="13" style="618" customWidth="1"/>
    <col min="11" max="11" width="12.85546875" style="624" customWidth="1"/>
    <col min="13" max="13" width="19.85546875" customWidth="1"/>
    <col min="15" max="15" width="25" customWidth="1"/>
    <col min="17" max="17" width="12" customWidth="1"/>
  </cols>
  <sheetData>
    <row r="1" spans="2:17" ht="25.5" customHeight="1" x14ac:dyDescent="0.2">
      <c r="B1" s="1175" t="str">
        <f>ГЛАВНАЯ!B1</f>
        <v>ООО"Компания Феникс"</v>
      </c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7"/>
    </row>
    <row r="2" spans="2:17" ht="25.5" customHeight="1" x14ac:dyDescent="0.2">
      <c r="B2" s="1178" t="str">
        <f>ГЛАВНАЯ!B2</f>
        <v>Санкт Петербург, ул. Коли Томчака, д. 28 лит. Ж</v>
      </c>
      <c r="C2" s="1179"/>
      <c r="D2" s="1179"/>
      <c r="E2" s="1179"/>
      <c r="F2" s="1179"/>
      <c r="G2" s="1179"/>
      <c r="H2" s="1179"/>
      <c r="I2" s="1179"/>
      <c r="J2" s="1179"/>
      <c r="K2" s="1179"/>
      <c r="L2" s="1179"/>
      <c r="M2" s="1179"/>
      <c r="N2" s="1179"/>
      <c r="O2" s="1179"/>
      <c r="P2" s="1179"/>
      <c r="Q2" s="1180"/>
    </row>
    <row r="3" spans="2:17" ht="25.5" customHeight="1" thickBot="1" x14ac:dyDescent="0.25">
      <c r="B3" s="1181" t="str">
        <f>ГЛАВНАЯ!B3</f>
        <v>т/ф 8 (812) 327-97-81, 327-97-82, 309-38-56 (многоканальный), +7 921 942-09-63.</v>
      </c>
      <c r="C3" s="1182"/>
      <c r="D3" s="1182"/>
      <c r="E3" s="1182"/>
      <c r="F3" s="1182"/>
      <c r="G3" s="1182"/>
      <c r="H3" s="1182"/>
      <c r="I3" s="1182"/>
      <c r="J3" s="1182"/>
      <c r="K3" s="1182"/>
      <c r="L3" s="1182"/>
      <c r="M3" s="1182"/>
      <c r="N3" s="1182"/>
      <c r="O3" s="1182"/>
      <c r="P3" s="1182"/>
      <c r="Q3" s="1183"/>
    </row>
    <row r="4" spans="2:17" ht="30" customHeight="1" thickBot="1" x14ac:dyDescent="0.25">
      <c r="B4" s="240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2525"/>
      <c r="D4" s="2525"/>
      <c r="E4" s="2525"/>
      <c r="F4" s="2525"/>
      <c r="G4" s="2525"/>
      <c r="H4" s="2525"/>
      <c r="I4" s="2525"/>
      <c r="J4" s="2525"/>
      <c r="K4" s="2525"/>
      <c r="L4" s="2525"/>
      <c r="M4" s="2525"/>
      <c r="N4" s="2525"/>
      <c r="O4" s="2525"/>
      <c r="P4" s="2525"/>
      <c r="Q4" s="2526"/>
    </row>
    <row r="5" spans="2:17" ht="55.5" customHeight="1" thickBot="1" x14ac:dyDescent="0.25">
      <c r="B5" s="1190" t="s">
        <v>438</v>
      </c>
      <c r="C5" s="1191"/>
      <c r="D5" s="1191"/>
      <c r="E5" s="1191"/>
      <c r="F5" s="1191"/>
      <c r="G5" s="1191"/>
      <c r="H5" s="1191"/>
      <c r="I5" s="1191"/>
      <c r="J5" s="1191"/>
      <c r="K5" s="1191"/>
      <c r="L5" s="1191"/>
      <c r="M5" s="1191"/>
      <c r="N5" s="1191"/>
      <c r="O5" s="1191"/>
      <c r="P5" s="1191"/>
      <c r="Q5" s="1191"/>
    </row>
    <row r="6" spans="2:17" ht="25.5" customHeight="1" thickBot="1" x14ac:dyDescent="0.25">
      <c r="B6" s="2522" t="s">
        <v>1533</v>
      </c>
      <c r="C6" s="2523"/>
      <c r="D6" s="2523"/>
      <c r="E6" s="2523"/>
      <c r="F6" s="2523"/>
      <c r="G6" s="2523"/>
      <c r="H6" s="2523"/>
      <c r="I6" s="2523"/>
      <c r="J6" s="2523"/>
      <c r="K6" s="2523"/>
      <c r="L6" s="2523"/>
      <c r="M6" s="2523"/>
      <c r="N6" s="2523"/>
      <c r="O6" s="2523"/>
      <c r="P6" s="2523"/>
      <c r="Q6" s="2524"/>
    </row>
    <row r="7" spans="2:17" ht="123" customHeight="1" thickBot="1" x14ac:dyDescent="0.25">
      <c r="B7" s="581" t="s">
        <v>437</v>
      </c>
      <c r="C7" s="581" t="s">
        <v>436</v>
      </c>
      <c r="D7" s="581" t="s">
        <v>1534</v>
      </c>
      <c r="E7" s="581" t="s">
        <v>967</v>
      </c>
      <c r="F7" s="581" t="s">
        <v>1535</v>
      </c>
      <c r="G7" s="581" t="s">
        <v>2204</v>
      </c>
      <c r="H7" s="530" t="s">
        <v>2297</v>
      </c>
      <c r="I7" s="530" t="s">
        <v>2298</v>
      </c>
      <c r="J7" s="581" t="s">
        <v>431</v>
      </c>
      <c r="K7" s="530" t="s">
        <v>2008</v>
      </c>
      <c r="L7" s="581" t="s">
        <v>1648</v>
      </c>
      <c r="M7" s="581" t="s">
        <v>428</v>
      </c>
      <c r="N7" s="581" t="s">
        <v>1536</v>
      </c>
      <c r="O7" s="581" t="s">
        <v>1537</v>
      </c>
      <c r="P7" s="581" t="s">
        <v>1538</v>
      </c>
      <c r="Q7" s="581" t="s">
        <v>422</v>
      </c>
    </row>
    <row r="8" spans="2:17" ht="37.5" customHeight="1" x14ac:dyDescent="0.2">
      <c r="B8" s="940" t="s">
        <v>416</v>
      </c>
      <c r="C8" s="944" t="s">
        <v>1644</v>
      </c>
      <c r="D8" s="947">
        <v>550304</v>
      </c>
      <c r="E8" s="947">
        <v>4</v>
      </c>
      <c r="F8" s="947">
        <v>300</v>
      </c>
      <c r="G8" s="947"/>
      <c r="H8" s="948" t="s">
        <v>1543</v>
      </c>
      <c r="I8" s="948" t="s">
        <v>2166</v>
      </c>
      <c r="J8" s="941"/>
      <c r="K8" s="947" t="s">
        <v>2005</v>
      </c>
      <c r="L8" s="947">
        <v>344</v>
      </c>
      <c r="M8" s="546" t="s">
        <v>1645</v>
      </c>
      <c r="N8" s="947">
        <v>4</v>
      </c>
      <c r="O8" s="941"/>
      <c r="P8" s="947" t="s">
        <v>341</v>
      </c>
      <c r="Q8" s="662"/>
    </row>
    <row r="9" spans="2:17" ht="37.5" customHeight="1" x14ac:dyDescent="0.2">
      <c r="B9" s="942" t="s">
        <v>416</v>
      </c>
      <c r="C9" s="945" t="s">
        <v>2154</v>
      </c>
      <c r="D9" s="949">
        <v>550208</v>
      </c>
      <c r="E9" s="949">
        <v>3</v>
      </c>
      <c r="F9" s="949">
        <v>300</v>
      </c>
      <c r="G9" s="949"/>
      <c r="H9" s="950" t="s">
        <v>2167</v>
      </c>
      <c r="I9" s="950" t="s">
        <v>2168</v>
      </c>
      <c r="J9" s="937"/>
      <c r="K9" s="949"/>
      <c r="L9" s="949">
        <v>250</v>
      </c>
      <c r="M9" s="505" t="s">
        <v>310</v>
      </c>
      <c r="N9" s="949">
        <v>4</v>
      </c>
      <c r="O9" s="937"/>
      <c r="P9" s="949" t="s">
        <v>2200</v>
      </c>
      <c r="Q9" s="943"/>
    </row>
    <row r="10" spans="2:17" ht="37.5" customHeight="1" x14ac:dyDescent="0.2">
      <c r="B10" s="942" t="s">
        <v>416</v>
      </c>
      <c r="C10" s="945" t="s">
        <v>1539</v>
      </c>
      <c r="D10" s="949">
        <v>550106</v>
      </c>
      <c r="E10" s="949" t="s">
        <v>1540</v>
      </c>
      <c r="F10" s="949">
        <v>300</v>
      </c>
      <c r="G10" s="949"/>
      <c r="H10" s="950" t="s">
        <v>2169</v>
      </c>
      <c r="I10" s="950" t="s">
        <v>2170</v>
      </c>
      <c r="J10" s="937"/>
      <c r="K10" s="949"/>
      <c r="L10" s="949">
        <v>128</v>
      </c>
      <c r="M10" s="505" t="s">
        <v>310</v>
      </c>
      <c r="N10" s="949">
        <v>4</v>
      </c>
      <c r="O10" s="937"/>
      <c r="P10" s="949" t="s">
        <v>341</v>
      </c>
      <c r="Q10" s="663"/>
    </row>
    <row r="11" spans="2:17" ht="37.5" customHeight="1" x14ac:dyDescent="0.2">
      <c r="B11" s="942" t="s">
        <v>416</v>
      </c>
      <c r="C11" s="945" t="s">
        <v>2155</v>
      </c>
      <c r="D11" s="949">
        <v>550109</v>
      </c>
      <c r="E11" s="949">
        <v>1</v>
      </c>
      <c r="F11" s="949">
        <v>300</v>
      </c>
      <c r="G11" s="949"/>
      <c r="H11" s="950" t="s">
        <v>1541</v>
      </c>
      <c r="I11" s="950" t="s">
        <v>2170</v>
      </c>
      <c r="J11" s="937"/>
      <c r="K11" s="949"/>
      <c r="L11" s="949">
        <v>360</v>
      </c>
      <c r="M11" s="505" t="s">
        <v>310</v>
      </c>
      <c r="N11" s="949">
        <v>3</v>
      </c>
      <c r="O11" s="937"/>
      <c r="P11" s="949" t="s">
        <v>684</v>
      </c>
      <c r="Q11" s="663"/>
    </row>
    <row r="12" spans="2:17" ht="37.5" customHeight="1" x14ac:dyDescent="0.2">
      <c r="B12" s="942" t="s">
        <v>416</v>
      </c>
      <c r="C12" s="945" t="s">
        <v>1646</v>
      </c>
      <c r="D12" s="949">
        <v>550205</v>
      </c>
      <c r="E12" s="949">
        <v>3</v>
      </c>
      <c r="F12" s="949">
        <v>300</v>
      </c>
      <c r="G12" s="949"/>
      <c r="H12" s="950" t="s">
        <v>1543</v>
      </c>
      <c r="I12" s="950" t="s">
        <v>2166</v>
      </c>
      <c r="J12" s="937"/>
      <c r="K12" s="949" t="s">
        <v>2006</v>
      </c>
      <c r="L12" s="949">
        <v>205</v>
      </c>
      <c r="M12" s="505" t="s">
        <v>310</v>
      </c>
      <c r="N12" s="949">
        <v>4</v>
      </c>
      <c r="O12" s="937"/>
      <c r="P12" s="949" t="s">
        <v>341</v>
      </c>
      <c r="Q12" s="943"/>
    </row>
    <row r="13" spans="2:17" ht="37.5" customHeight="1" x14ac:dyDescent="0.2">
      <c r="B13" s="942" t="s">
        <v>416</v>
      </c>
      <c r="C13" s="945" t="s">
        <v>2130</v>
      </c>
      <c r="D13" s="949">
        <v>550805</v>
      </c>
      <c r="E13" s="949">
        <v>1</v>
      </c>
      <c r="F13" s="949">
        <v>280</v>
      </c>
      <c r="G13" s="949"/>
      <c r="H13" s="950" t="s">
        <v>2132</v>
      </c>
      <c r="I13" s="950" t="s">
        <v>2171</v>
      </c>
      <c r="J13" s="937"/>
      <c r="K13" s="949" t="s">
        <v>2189</v>
      </c>
      <c r="L13" s="949">
        <v>220</v>
      </c>
      <c r="M13" s="506" t="s">
        <v>2196</v>
      </c>
      <c r="N13" s="949">
        <v>4</v>
      </c>
      <c r="O13" s="937"/>
      <c r="P13" s="949" t="s">
        <v>684</v>
      </c>
      <c r="Q13" s="943"/>
    </row>
    <row r="14" spans="2:17" ht="37.5" customHeight="1" x14ac:dyDescent="0.2">
      <c r="B14" s="942" t="s">
        <v>416</v>
      </c>
      <c r="C14" s="945" t="s">
        <v>2156</v>
      </c>
      <c r="D14" s="949">
        <v>550808</v>
      </c>
      <c r="E14" s="949">
        <v>4</v>
      </c>
      <c r="F14" s="949">
        <v>300</v>
      </c>
      <c r="G14" s="949"/>
      <c r="H14" s="950" t="s">
        <v>2172</v>
      </c>
      <c r="I14" s="950" t="s">
        <v>2170</v>
      </c>
      <c r="J14" s="937"/>
      <c r="K14" s="949" t="s">
        <v>2190</v>
      </c>
      <c r="L14" s="949">
        <v>252</v>
      </c>
      <c r="M14" s="505" t="s">
        <v>310</v>
      </c>
      <c r="N14" s="949">
        <v>4</v>
      </c>
      <c r="O14" s="937"/>
      <c r="P14" s="949" t="s">
        <v>2200</v>
      </c>
      <c r="Q14" s="663"/>
    </row>
    <row r="15" spans="2:17" ht="37.5" customHeight="1" x14ac:dyDescent="0.2">
      <c r="B15" s="942" t="s">
        <v>416</v>
      </c>
      <c r="C15" s="945" t="s">
        <v>1542</v>
      </c>
      <c r="D15" s="949">
        <v>550803</v>
      </c>
      <c r="E15" s="949">
        <v>2</v>
      </c>
      <c r="F15" s="949">
        <v>300</v>
      </c>
      <c r="G15" s="949"/>
      <c r="H15" s="950" t="s">
        <v>1541</v>
      </c>
      <c r="I15" s="950" t="s">
        <v>2170</v>
      </c>
      <c r="J15" s="937"/>
      <c r="K15" s="949"/>
      <c r="L15" s="949">
        <v>205</v>
      </c>
      <c r="M15" s="505" t="s">
        <v>310</v>
      </c>
      <c r="N15" s="949">
        <v>4</v>
      </c>
      <c r="O15" s="937"/>
      <c r="P15" s="949" t="s">
        <v>341</v>
      </c>
      <c r="Q15" s="943"/>
    </row>
    <row r="16" spans="2:17" ht="37.5" customHeight="1" x14ac:dyDescent="0.2">
      <c r="B16" s="942" t="s">
        <v>416</v>
      </c>
      <c r="C16" s="945" t="s">
        <v>1544</v>
      </c>
      <c r="D16" s="949">
        <v>550802</v>
      </c>
      <c r="E16" s="949">
        <v>3</v>
      </c>
      <c r="F16" s="949">
        <v>300</v>
      </c>
      <c r="G16" s="949"/>
      <c r="H16" s="950" t="s">
        <v>1541</v>
      </c>
      <c r="I16" s="950" t="s">
        <v>2173</v>
      </c>
      <c r="J16" s="937"/>
      <c r="K16" s="949"/>
      <c r="L16" s="949">
        <v>144</v>
      </c>
      <c r="M16" s="505" t="s">
        <v>310</v>
      </c>
      <c r="N16" s="949">
        <v>6</v>
      </c>
      <c r="O16" s="937"/>
      <c r="P16" s="949" t="s">
        <v>341</v>
      </c>
      <c r="Q16" s="943"/>
    </row>
    <row r="17" spans="2:17" ht="37.5" customHeight="1" x14ac:dyDescent="0.2">
      <c r="B17" s="942" t="s">
        <v>416</v>
      </c>
      <c r="C17" s="945" t="s">
        <v>2157</v>
      </c>
      <c r="D17" s="949">
        <v>550307</v>
      </c>
      <c r="E17" s="949" t="s">
        <v>1540</v>
      </c>
      <c r="F17" s="949">
        <v>280</v>
      </c>
      <c r="G17" s="949"/>
      <c r="H17" s="950" t="s">
        <v>2174</v>
      </c>
      <c r="I17" s="950" t="s">
        <v>2171</v>
      </c>
      <c r="J17" s="937"/>
      <c r="K17" s="949"/>
      <c r="L17" s="949">
        <v>260</v>
      </c>
      <c r="M17" s="505" t="s">
        <v>310</v>
      </c>
      <c r="N17" s="949">
        <v>3</v>
      </c>
      <c r="O17" s="937"/>
      <c r="P17" s="949" t="s">
        <v>684</v>
      </c>
      <c r="Q17" s="663" t="s">
        <v>896</v>
      </c>
    </row>
    <row r="18" spans="2:17" ht="37.5" customHeight="1" x14ac:dyDescent="0.2">
      <c r="B18" s="942" t="s">
        <v>416</v>
      </c>
      <c r="C18" s="945" t="s">
        <v>2131</v>
      </c>
      <c r="D18" s="949">
        <v>550807</v>
      </c>
      <c r="E18" s="949">
        <v>2</v>
      </c>
      <c r="F18" s="949">
        <v>300</v>
      </c>
      <c r="G18" s="949"/>
      <c r="H18" s="950" t="s">
        <v>1543</v>
      </c>
      <c r="I18" s="950" t="s">
        <v>2170</v>
      </c>
      <c r="J18" s="937"/>
      <c r="K18" s="949" t="s">
        <v>2133</v>
      </c>
      <c r="L18" s="949">
        <v>200</v>
      </c>
      <c r="M18" s="505" t="s">
        <v>310</v>
      </c>
      <c r="N18" s="949" t="s">
        <v>2197</v>
      </c>
      <c r="O18" s="937"/>
      <c r="P18" s="949" t="s">
        <v>341</v>
      </c>
      <c r="Q18" s="663" t="s">
        <v>896</v>
      </c>
    </row>
    <row r="19" spans="2:17" ht="37.5" customHeight="1" x14ac:dyDescent="0.2">
      <c r="B19" s="942" t="s">
        <v>416</v>
      </c>
      <c r="C19" s="945" t="s">
        <v>2158</v>
      </c>
      <c r="D19" s="949">
        <v>550110</v>
      </c>
      <c r="E19" s="949" t="s">
        <v>1540</v>
      </c>
      <c r="F19" s="949">
        <v>280</v>
      </c>
      <c r="G19" s="949"/>
      <c r="H19" s="950" t="s">
        <v>2175</v>
      </c>
      <c r="I19" s="950" t="s">
        <v>2176</v>
      </c>
      <c r="J19" s="937"/>
      <c r="K19" s="949"/>
      <c r="L19" s="949">
        <v>225</v>
      </c>
      <c r="M19" s="505" t="s">
        <v>310</v>
      </c>
      <c r="N19" s="949">
        <v>3</v>
      </c>
      <c r="O19" s="937"/>
      <c r="P19" s="949" t="s">
        <v>684</v>
      </c>
      <c r="Q19" s="663" t="s">
        <v>896</v>
      </c>
    </row>
    <row r="20" spans="2:17" ht="37.5" customHeight="1" x14ac:dyDescent="0.2">
      <c r="B20" s="942" t="s">
        <v>416</v>
      </c>
      <c r="C20" s="945" t="s">
        <v>1545</v>
      </c>
      <c r="D20" s="949">
        <v>550203</v>
      </c>
      <c r="E20" s="949">
        <v>1</v>
      </c>
      <c r="F20" s="949">
        <v>290</v>
      </c>
      <c r="G20" s="949"/>
      <c r="H20" s="950" t="s">
        <v>2177</v>
      </c>
      <c r="I20" s="950" t="s">
        <v>2178</v>
      </c>
      <c r="J20" s="937"/>
      <c r="K20" s="949"/>
      <c r="L20" s="949">
        <v>188</v>
      </c>
      <c r="M20" s="505" t="s">
        <v>310</v>
      </c>
      <c r="N20" s="949">
        <v>4</v>
      </c>
      <c r="O20" s="937"/>
      <c r="P20" s="949" t="s">
        <v>341</v>
      </c>
      <c r="Q20" s="943"/>
    </row>
    <row r="21" spans="2:17" ht="37.5" customHeight="1" x14ac:dyDescent="0.2">
      <c r="B21" s="942" t="s">
        <v>416</v>
      </c>
      <c r="C21" s="945" t="s">
        <v>2159</v>
      </c>
      <c r="D21" s="949">
        <v>550210</v>
      </c>
      <c r="E21" s="949">
        <v>3</v>
      </c>
      <c r="F21" s="949">
        <v>300</v>
      </c>
      <c r="G21" s="949"/>
      <c r="H21" s="950" t="s">
        <v>2172</v>
      </c>
      <c r="I21" s="950" t="s">
        <v>2179</v>
      </c>
      <c r="J21" s="937"/>
      <c r="K21" s="949" t="s">
        <v>2191</v>
      </c>
      <c r="L21" s="949">
        <v>261</v>
      </c>
      <c r="M21" s="506" t="s">
        <v>2198</v>
      </c>
      <c r="N21" s="949">
        <v>4</v>
      </c>
      <c r="O21" s="937"/>
      <c r="P21" s="949" t="s">
        <v>2200</v>
      </c>
      <c r="Q21" s="943"/>
    </row>
    <row r="22" spans="2:17" ht="37.5" customHeight="1" x14ac:dyDescent="0.2">
      <c r="B22" s="942" t="s">
        <v>416</v>
      </c>
      <c r="C22" s="945" t="s">
        <v>2203</v>
      </c>
      <c r="D22" s="949">
        <v>550107</v>
      </c>
      <c r="E22" s="949">
        <v>4</v>
      </c>
      <c r="F22" s="949">
        <v>320</v>
      </c>
      <c r="G22" s="949"/>
      <c r="H22" s="950" t="s">
        <v>2009</v>
      </c>
      <c r="I22" s="950" t="s">
        <v>2180</v>
      </c>
      <c r="J22" s="937"/>
      <c r="K22" s="949"/>
      <c r="L22" s="949">
        <v>230</v>
      </c>
      <c r="M22" s="505" t="s">
        <v>310</v>
      </c>
      <c r="N22" s="949">
        <v>4</v>
      </c>
      <c r="O22" s="937"/>
      <c r="P22" s="949" t="s">
        <v>341</v>
      </c>
      <c r="Q22" s="943"/>
    </row>
    <row r="23" spans="2:17" ht="37.5" customHeight="1" x14ac:dyDescent="0.2">
      <c r="B23" s="942" t="s">
        <v>416</v>
      </c>
      <c r="C23" s="945" t="s">
        <v>2160</v>
      </c>
      <c r="D23" s="949">
        <v>550207</v>
      </c>
      <c r="E23" s="949" t="s">
        <v>1540</v>
      </c>
      <c r="F23" s="949">
        <v>280</v>
      </c>
      <c r="G23" s="949"/>
      <c r="H23" s="950" t="s">
        <v>2175</v>
      </c>
      <c r="I23" s="950" t="s">
        <v>2171</v>
      </c>
      <c r="J23" s="937"/>
      <c r="K23" s="949" t="s">
        <v>2192</v>
      </c>
      <c r="L23" s="949">
        <v>200</v>
      </c>
      <c r="M23" s="505" t="s">
        <v>310</v>
      </c>
      <c r="N23" s="949">
        <v>3</v>
      </c>
      <c r="O23" s="937"/>
      <c r="P23" s="949" t="s">
        <v>684</v>
      </c>
      <c r="Q23" s="663" t="s">
        <v>896</v>
      </c>
    </row>
    <row r="24" spans="2:17" ht="37.5" customHeight="1" x14ac:dyDescent="0.2">
      <c r="B24" s="942" t="s">
        <v>416</v>
      </c>
      <c r="C24" s="945" t="s">
        <v>2161</v>
      </c>
      <c r="D24" s="949">
        <v>550111</v>
      </c>
      <c r="E24" s="949" t="s">
        <v>1540</v>
      </c>
      <c r="F24" s="949">
        <v>300</v>
      </c>
      <c r="G24" s="949"/>
      <c r="H24" s="950" t="s">
        <v>2181</v>
      </c>
      <c r="I24" s="950" t="s">
        <v>2182</v>
      </c>
      <c r="J24" s="937"/>
      <c r="K24" s="949"/>
      <c r="L24" s="949">
        <v>185</v>
      </c>
      <c r="M24" s="505" t="s">
        <v>310</v>
      </c>
      <c r="N24" s="949">
        <v>3</v>
      </c>
      <c r="O24" s="937"/>
      <c r="P24" s="949" t="s">
        <v>684</v>
      </c>
      <c r="Q24" s="663" t="s">
        <v>896</v>
      </c>
    </row>
    <row r="25" spans="2:17" ht="37.5" customHeight="1" x14ac:dyDescent="0.2">
      <c r="B25" s="942" t="s">
        <v>416</v>
      </c>
      <c r="C25" s="945" t="s">
        <v>1546</v>
      </c>
      <c r="D25" s="949">
        <v>550108</v>
      </c>
      <c r="E25" s="949">
        <v>2</v>
      </c>
      <c r="F25" s="949">
        <v>300</v>
      </c>
      <c r="G25" s="949"/>
      <c r="H25" s="950" t="s">
        <v>1541</v>
      </c>
      <c r="I25" s="950" t="s">
        <v>2182</v>
      </c>
      <c r="J25" s="937"/>
      <c r="K25" s="949"/>
      <c r="L25" s="949">
        <v>216</v>
      </c>
      <c r="M25" s="505" t="s">
        <v>310</v>
      </c>
      <c r="N25" s="949">
        <v>4</v>
      </c>
      <c r="O25" s="937"/>
      <c r="P25" s="949" t="s">
        <v>341</v>
      </c>
      <c r="Q25" s="943"/>
    </row>
    <row r="26" spans="2:17" ht="37.5" customHeight="1" x14ac:dyDescent="0.2">
      <c r="B26" s="942" t="s">
        <v>416</v>
      </c>
      <c r="C26" s="945" t="s">
        <v>2162</v>
      </c>
      <c r="D26" s="949">
        <v>550806</v>
      </c>
      <c r="E26" s="949" t="s">
        <v>1540</v>
      </c>
      <c r="F26" s="949">
        <v>280</v>
      </c>
      <c r="G26" s="949"/>
      <c r="H26" s="950" t="s">
        <v>2183</v>
      </c>
      <c r="I26" s="950" t="s">
        <v>2171</v>
      </c>
      <c r="J26" s="937"/>
      <c r="K26" s="949" t="s">
        <v>2193</v>
      </c>
      <c r="L26" s="949">
        <v>230</v>
      </c>
      <c r="M26" s="505" t="s">
        <v>310</v>
      </c>
      <c r="N26" s="949">
        <v>3</v>
      </c>
      <c r="O26" s="937"/>
      <c r="P26" s="949" t="s">
        <v>684</v>
      </c>
      <c r="Q26" s="943"/>
    </row>
    <row r="27" spans="2:17" ht="37.5" customHeight="1" x14ac:dyDescent="0.2">
      <c r="B27" s="942" t="s">
        <v>416</v>
      </c>
      <c r="C27" s="945" t="s">
        <v>1547</v>
      </c>
      <c r="D27" s="949">
        <v>550201</v>
      </c>
      <c r="E27" s="949" t="s">
        <v>1540</v>
      </c>
      <c r="F27" s="949">
        <v>305</v>
      </c>
      <c r="G27" s="949"/>
      <c r="H27" s="950" t="s">
        <v>1548</v>
      </c>
      <c r="I27" s="950" t="s">
        <v>2184</v>
      </c>
      <c r="J27" s="937"/>
      <c r="K27" s="949"/>
      <c r="L27" s="949">
        <v>111</v>
      </c>
      <c r="M27" s="505" t="s">
        <v>310</v>
      </c>
      <c r="N27" s="949">
        <v>4</v>
      </c>
      <c r="O27" s="937"/>
      <c r="P27" s="949" t="s">
        <v>341</v>
      </c>
      <c r="Q27" s="943"/>
    </row>
    <row r="28" spans="2:17" ht="37.5" customHeight="1" x14ac:dyDescent="0.2">
      <c r="B28" s="942" t="s">
        <v>416</v>
      </c>
      <c r="C28" s="945" t="s">
        <v>1549</v>
      </c>
      <c r="D28" s="949">
        <v>550105</v>
      </c>
      <c r="E28" s="949">
        <v>2</v>
      </c>
      <c r="F28" s="949">
        <v>300</v>
      </c>
      <c r="G28" s="949"/>
      <c r="H28" s="950" t="s">
        <v>1543</v>
      </c>
      <c r="I28" s="950" t="s">
        <v>2166</v>
      </c>
      <c r="J28" s="937"/>
      <c r="K28" s="949"/>
      <c r="L28" s="949">
        <v>210</v>
      </c>
      <c r="M28" s="505" t="s">
        <v>310</v>
      </c>
      <c r="N28" s="949">
        <v>4</v>
      </c>
      <c r="O28" s="937"/>
      <c r="P28" s="949" t="s">
        <v>341</v>
      </c>
      <c r="Q28" s="943"/>
    </row>
    <row r="29" spans="2:17" ht="37.5" customHeight="1" x14ac:dyDescent="0.2">
      <c r="B29" s="942" t="s">
        <v>416</v>
      </c>
      <c r="C29" s="945" t="s">
        <v>1550</v>
      </c>
      <c r="D29" s="949">
        <v>550103</v>
      </c>
      <c r="E29" s="949" t="s">
        <v>1540</v>
      </c>
      <c r="F29" s="949">
        <v>310</v>
      </c>
      <c r="G29" s="949"/>
      <c r="H29" s="950" t="s">
        <v>1551</v>
      </c>
      <c r="I29" s="950"/>
      <c r="J29" s="937"/>
      <c r="K29" s="949"/>
      <c r="L29" s="949">
        <v>70</v>
      </c>
      <c r="M29" s="505" t="s">
        <v>310</v>
      </c>
      <c r="N29" s="949">
        <v>4</v>
      </c>
      <c r="O29" s="937"/>
      <c r="P29" s="949" t="s">
        <v>341</v>
      </c>
      <c r="Q29" s="943"/>
    </row>
    <row r="30" spans="2:17" ht="37.5" customHeight="1" x14ac:dyDescent="0.2">
      <c r="B30" s="942" t="s">
        <v>416</v>
      </c>
      <c r="C30" s="945" t="s">
        <v>2163</v>
      </c>
      <c r="D30" s="949">
        <v>550209</v>
      </c>
      <c r="E30" s="949">
        <v>4</v>
      </c>
      <c r="F30" s="949">
        <v>300</v>
      </c>
      <c r="G30" s="949"/>
      <c r="H30" s="950" t="s">
        <v>2172</v>
      </c>
      <c r="I30" s="950" t="s">
        <v>2182</v>
      </c>
      <c r="J30" s="937"/>
      <c r="K30" s="949" t="s">
        <v>2194</v>
      </c>
      <c r="L30" s="949">
        <v>240</v>
      </c>
      <c r="M30" s="506" t="s">
        <v>2199</v>
      </c>
      <c r="N30" s="949">
        <v>4</v>
      </c>
      <c r="O30" s="937"/>
      <c r="P30" s="949" t="s">
        <v>2200</v>
      </c>
      <c r="Q30" s="943"/>
    </row>
    <row r="31" spans="2:17" ht="37.5" customHeight="1" x14ac:dyDescent="0.2">
      <c r="B31" s="942" t="s">
        <v>416</v>
      </c>
      <c r="C31" s="945" t="s">
        <v>2164</v>
      </c>
      <c r="D31" s="949">
        <v>550306</v>
      </c>
      <c r="E31" s="949">
        <v>1</v>
      </c>
      <c r="F31" s="949">
        <v>285</v>
      </c>
      <c r="G31" s="949"/>
      <c r="H31" s="950" t="s">
        <v>2185</v>
      </c>
      <c r="I31" s="950" t="s">
        <v>2186</v>
      </c>
      <c r="J31" s="937"/>
      <c r="K31" s="949"/>
      <c r="L31" s="949">
        <v>240</v>
      </c>
      <c r="M31" s="505" t="s">
        <v>310</v>
      </c>
      <c r="N31" s="949" t="s">
        <v>2197</v>
      </c>
      <c r="O31" s="937"/>
      <c r="P31" s="949" t="s">
        <v>341</v>
      </c>
      <c r="Q31" s="663" t="s">
        <v>896</v>
      </c>
    </row>
    <row r="32" spans="2:17" ht="37.5" customHeight="1" x14ac:dyDescent="0.2">
      <c r="B32" s="942" t="s">
        <v>416</v>
      </c>
      <c r="C32" s="945" t="s">
        <v>2165</v>
      </c>
      <c r="D32" s="949">
        <v>550206</v>
      </c>
      <c r="E32" s="949">
        <v>1</v>
      </c>
      <c r="F32" s="949">
        <v>280</v>
      </c>
      <c r="G32" s="949"/>
      <c r="H32" s="950" t="s">
        <v>2132</v>
      </c>
      <c r="I32" s="950" t="s">
        <v>2176</v>
      </c>
      <c r="J32" s="937"/>
      <c r="K32" s="949" t="s">
        <v>2195</v>
      </c>
      <c r="L32" s="949">
        <v>280</v>
      </c>
      <c r="M32" s="505" t="s">
        <v>310</v>
      </c>
      <c r="N32" s="949" t="s">
        <v>2197</v>
      </c>
      <c r="O32" s="937"/>
      <c r="P32" s="949" t="s">
        <v>341</v>
      </c>
      <c r="Q32" s="663" t="s">
        <v>896</v>
      </c>
    </row>
    <row r="33" spans="2:17" ht="37.5" customHeight="1" x14ac:dyDescent="0.2">
      <c r="B33" s="942" t="s">
        <v>416</v>
      </c>
      <c r="C33" s="945" t="s">
        <v>1552</v>
      </c>
      <c r="D33" s="949">
        <v>550302</v>
      </c>
      <c r="E33" s="949">
        <v>1</v>
      </c>
      <c r="F33" s="949">
        <v>280</v>
      </c>
      <c r="G33" s="949"/>
      <c r="H33" s="950" t="s">
        <v>2187</v>
      </c>
      <c r="I33" s="950" t="s">
        <v>2171</v>
      </c>
      <c r="J33" s="937"/>
      <c r="K33" s="949"/>
      <c r="L33" s="949">
        <v>280</v>
      </c>
      <c r="M33" s="505" t="s">
        <v>310</v>
      </c>
      <c r="N33" s="949">
        <v>4</v>
      </c>
      <c r="O33" s="937"/>
      <c r="P33" s="949" t="s">
        <v>684</v>
      </c>
      <c r="Q33" s="943"/>
    </row>
    <row r="34" spans="2:17" ht="37.5" customHeight="1" x14ac:dyDescent="0.2">
      <c r="B34" s="942" t="s">
        <v>416</v>
      </c>
      <c r="C34" s="945" t="s">
        <v>2201</v>
      </c>
      <c r="D34" s="949">
        <v>550308</v>
      </c>
      <c r="E34" s="949">
        <v>1</v>
      </c>
      <c r="F34" s="949">
        <v>280</v>
      </c>
      <c r="G34" s="949"/>
      <c r="H34" s="950" t="s">
        <v>1553</v>
      </c>
      <c r="I34" s="950" t="s">
        <v>2171</v>
      </c>
      <c r="J34" s="937"/>
      <c r="K34" s="949"/>
      <c r="L34" s="949">
        <v>370</v>
      </c>
      <c r="M34" s="505" t="s">
        <v>310</v>
      </c>
      <c r="N34" s="949">
        <v>3</v>
      </c>
      <c r="O34" s="937"/>
      <c r="P34" s="949" t="s">
        <v>684</v>
      </c>
      <c r="Q34" s="663" t="s">
        <v>896</v>
      </c>
    </row>
    <row r="35" spans="2:17" ht="37.5" customHeight="1" x14ac:dyDescent="0.2">
      <c r="B35" s="942" t="s">
        <v>416</v>
      </c>
      <c r="C35" s="945" t="s">
        <v>1554</v>
      </c>
      <c r="D35" s="949">
        <v>550204</v>
      </c>
      <c r="E35" s="949">
        <v>2</v>
      </c>
      <c r="F35" s="949">
        <v>298</v>
      </c>
      <c r="G35" s="949"/>
      <c r="H35" s="950" t="s">
        <v>1555</v>
      </c>
      <c r="I35" s="950"/>
      <c r="J35" s="937"/>
      <c r="K35" s="949"/>
      <c r="L35" s="949">
        <v>207</v>
      </c>
      <c r="M35" s="505" t="s">
        <v>310</v>
      </c>
      <c r="N35" s="949">
        <v>4</v>
      </c>
      <c r="O35" s="937"/>
      <c r="P35" s="949" t="s">
        <v>341</v>
      </c>
      <c r="Q35" s="943"/>
    </row>
    <row r="36" spans="2:17" ht="37.5" customHeight="1" x14ac:dyDescent="0.2">
      <c r="B36" s="942" t="s">
        <v>416</v>
      </c>
      <c r="C36" s="945" t="s">
        <v>1647</v>
      </c>
      <c r="D36" s="949">
        <v>550305</v>
      </c>
      <c r="E36" s="949">
        <v>2</v>
      </c>
      <c r="F36" s="949">
        <v>300</v>
      </c>
      <c r="G36" s="949"/>
      <c r="H36" s="950" t="s">
        <v>1543</v>
      </c>
      <c r="I36" s="950" t="s">
        <v>2188</v>
      </c>
      <c r="J36" s="937"/>
      <c r="K36" s="949" t="s">
        <v>2007</v>
      </c>
      <c r="L36" s="949">
        <v>88</v>
      </c>
      <c r="M36" s="505" t="s">
        <v>310</v>
      </c>
      <c r="N36" s="949">
        <v>4</v>
      </c>
      <c r="O36" s="937"/>
      <c r="P36" s="949" t="s">
        <v>341</v>
      </c>
      <c r="Q36" s="943"/>
    </row>
    <row r="37" spans="2:17" ht="37.5" customHeight="1" thickBot="1" x14ac:dyDescent="0.25">
      <c r="B37" s="951" t="s">
        <v>416</v>
      </c>
      <c r="C37" s="946" t="s">
        <v>2202</v>
      </c>
      <c r="D37" s="952">
        <v>550112</v>
      </c>
      <c r="E37" s="952">
        <v>1</v>
      </c>
      <c r="F37" s="952">
        <v>280</v>
      </c>
      <c r="G37" s="952"/>
      <c r="H37" s="953" t="s">
        <v>2183</v>
      </c>
      <c r="I37" s="953" t="s">
        <v>2171</v>
      </c>
      <c r="J37" s="938"/>
      <c r="K37" s="952"/>
      <c r="L37" s="952">
        <v>320</v>
      </c>
      <c r="M37" s="553" t="s">
        <v>310</v>
      </c>
      <c r="N37" s="952">
        <v>3</v>
      </c>
      <c r="O37" s="938"/>
      <c r="P37" s="952" t="s">
        <v>684</v>
      </c>
      <c r="Q37" s="664" t="s">
        <v>896</v>
      </c>
    </row>
    <row r="38" spans="2:17" ht="15" x14ac:dyDescent="0.2">
      <c r="G38" s="939"/>
    </row>
  </sheetData>
  <sheetProtection sheet="1" objects="1" scenarios="1"/>
  <mergeCells count="6">
    <mergeCell ref="B6:Q6"/>
    <mergeCell ref="B1:Q1"/>
    <mergeCell ref="B2:Q2"/>
    <mergeCell ref="B3:Q3"/>
    <mergeCell ref="B4:Q4"/>
    <mergeCell ref="B5:Q5"/>
  </mergeCells>
  <hyperlinks>
    <hyperlink ref="B5" location="'Главная страница'!R1C1" display="Главная страница" xr:uid="{00000000-0004-0000-1D00-000000000000}"/>
    <hyperlink ref="B5:Q5" location="ГЛАВНАЯ!A1" display="&lt; НА ГЛАВНУЮ СТРАНИЦУ" xr:uid="{00000000-0004-0000-1D00-000001000000}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E162"/>
  <sheetViews>
    <sheetView workbookViewId="0">
      <selection activeCell="N5" sqref="N5:AB5"/>
    </sheetView>
  </sheetViews>
  <sheetFormatPr defaultColWidth="6.7109375" defaultRowHeight="15.75" customHeight="1" x14ac:dyDescent="0.2"/>
  <cols>
    <col min="1" max="1" width="2.7109375" style="416" customWidth="1"/>
    <col min="2" max="4" width="6.7109375" style="416"/>
    <col min="5" max="5" width="8.28515625" style="418" customWidth="1"/>
    <col min="6" max="9" width="6.7109375" style="418"/>
    <col min="10" max="17" width="6.7109375" style="416"/>
    <col min="18" max="18" width="6.7109375" style="416" customWidth="1"/>
    <col min="19" max="26" width="6.7109375" style="416"/>
    <col min="27" max="28" width="6.7109375" style="415"/>
    <col min="29" max="256" width="6.7109375" style="416"/>
    <col min="257" max="257" width="2.7109375" style="416" customWidth="1"/>
    <col min="258" max="260" width="6.7109375" style="416"/>
    <col min="261" max="261" width="8.28515625" style="416" customWidth="1"/>
    <col min="262" max="512" width="6.7109375" style="416"/>
    <col min="513" max="513" width="2.7109375" style="416" customWidth="1"/>
    <col min="514" max="516" width="6.7109375" style="416"/>
    <col min="517" max="517" width="8.28515625" style="416" customWidth="1"/>
    <col min="518" max="768" width="6.7109375" style="416"/>
    <col min="769" max="769" width="2.7109375" style="416" customWidth="1"/>
    <col min="770" max="772" width="6.7109375" style="416"/>
    <col min="773" max="773" width="8.28515625" style="416" customWidth="1"/>
    <col min="774" max="1024" width="6.7109375" style="416"/>
    <col min="1025" max="1025" width="2.7109375" style="416" customWidth="1"/>
    <col min="1026" max="1028" width="6.7109375" style="416"/>
    <col min="1029" max="1029" width="8.28515625" style="416" customWidth="1"/>
    <col min="1030" max="1280" width="6.7109375" style="416"/>
    <col min="1281" max="1281" width="2.7109375" style="416" customWidth="1"/>
    <col min="1282" max="1284" width="6.7109375" style="416"/>
    <col min="1285" max="1285" width="8.28515625" style="416" customWidth="1"/>
    <col min="1286" max="1536" width="6.7109375" style="416"/>
    <col min="1537" max="1537" width="2.7109375" style="416" customWidth="1"/>
    <col min="1538" max="1540" width="6.7109375" style="416"/>
    <col min="1541" max="1541" width="8.28515625" style="416" customWidth="1"/>
    <col min="1542" max="1792" width="6.7109375" style="416"/>
    <col min="1793" max="1793" width="2.7109375" style="416" customWidth="1"/>
    <col min="1794" max="1796" width="6.7109375" style="416"/>
    <col min="1797" max="1797" width="8.28515625" style="416" customWidth="1"/>
    <col min="1798" max="2048" width="6.7109375" style="416"/>
    <col min="2049" max="2049" width="2.7109375" style="416" customWidth="1"/>
    <col min="2050" max="2052" width="6.7109375" style="416"/>
    <col min="2053" max="2053" width="8.28515625" style="416" customWidth="1"/>
    <col min="2054" max="2304" width="6.7109375" style="416"/>
    <col min="2305" max="2305" width="2.7109375" style="416" customWidth="1"/>
    <col min="2306" max="2308" width="6.7109375" style="416"/>
    <col min="2309" max="2309" width="8.28515625" style="416" customWidth="1"/>
    <col min="2310" max="2560" width="6.7109375" style="416"/>
    <col min="2561" max="2561" width="2.7109375" style="416" customWidth="1"/>
    <col min="2562" max="2564" width="6.7109375" style="416"/>
    <col min="2565" max="2565" width="8.28515625" style="416" customWidth="1"/>
    <col min="2566" max="2816" width="6.7109375" style="416"/>
    <col min="2817" max="2817" width="2.7109375" style="416" customWidth="1"/>
    <col min="2818" max="2820" width="6.7109375" style="416"/>
    <col min="2821" max="2821" width="8.28515625" style="416" customWidth="1"/>
    <col min="2822" max="3072" width="6.7109375" style="416"/>
    <col min="3073" max="3073" width="2.7109375" style="416" customWidth="1"/>
    <col min="3074" max="3076" width="6.7109375" style="416"/>
    <col min="3077" max="3077" width="8.28515625" style="416" customWidth="1"/>
    <col min="3078" max="3328" width="6.7109375" style="416"/>
    <col min="3329" max="3329" width="2.7109375" style="416" customWidth="1"/>
    <col min="3330" max="3332" width="6.7109375" style="416"/>
    <col min="3333" max="3333" width="8.28515625" style="416" customWidth="1"/>
    <col min="3334" max="3584" width="6.7109375" style="416"/>
    <col min="3585" max="3585" width="2.7109375" style="416" customWidth="1"/>
    <col min="3586" max="3588" width="6.7109375" style="416"/>
    <col min="3589" max="3589" width="8.28515625" style="416" customWidth="1"/>
    <col min="3590" max="3840" width="6.7109375" style="416"/>
    <col min="3841" max="3841" width="2.7109375" style="416" customWidth="1"/>
    <col min="3842" max="3844" width="6.7109375" style="416"/>
    <col min="3845" max="3845" width="8.28515625" style="416" customWidth="1"/>
    <col min="3846" max="4096" width="6.7109375" style="416"/>
    <col min="4097" max="4097" width="2.7109375" style="416" customWidth="1"/>
    <col min="4098" max="4100" width="6.7109375" style="416"/>
    <col min="4101" max="4101" width="8.28515625" style="416" customWidth="1"/>
    <col min="4102" max="4352" width="6.7109375" style="416"/>
    <col min="4353" max="4353" width="2.7109375" style="416" customWidth="1"/>
    <col min="4354" max="4356" width="6.7109375" style="416"/>
    <col min="4357" max="4357" width="8.28515625" style="416" customWidth="1"/>
    <col min="4358" max="4608" width="6.7109375" style="416"/>
    <col min="4609" max="4609" width="2.7109375" style="416" customWidth="1"/>
    <col min="4610" max="4612" width="6.7109375" style="416"/>
    <col min="4613" max="4613" width="8.28515625" style="416" customWidth="1"/>
    <col min="4614" max="4864" width="6.7109375" style="416"/>
    <col min="4865" max="4865" width="2.7109375" style="416" customWidth="1"/>
    <col min="4866" max="4868" width="6.7109375" style="416"/>
    <col min="4869" max="4869" width="8.28515625" style="416" customWidth="1"/>
    <col min="4870" max="5120" width="6.7109375" style="416"/>
    <col min="5121" max="5121" width="2.7109375" style="416" customWidth="1"/>
    <col min="5122" max="5124" width="6.7109375" style="416"/>
    <col min="5125" max="5125" width="8.28515625" style="416" customWidth="1"/>
    <col min="5126" max="5376" width="6.7109375" style="416"/>
    <col min="5377" max="5377" width="2.7109375" style="416" customWidth="1"/>
    <col min="5378" max="5380" width="6.7109375" style="416"/>
    <col min="5381" max="5381" width="8.28515625" style="416" customWidth="1"/>
    <col min="5382" max="5632" width="6.7109375" style="416"/>
    <col min="5633" max="5633" width="2.7109375" style="416" customWidth="1"/>
    <col min="5634" max="5636" width="6.7109375" style="416"/>
    <col min="5637" max="5637" width="8.28515625" style="416" customWidth="1"/>
    <col min="5638" max="5888" width="6.7109375" style="416"/>
    <col min="5889" max="5889" width="2.7109375" style="416" customWidth="1"/>
    <col min="5890" max="5892" width="6.7109375" style="416"/>
    <col min="5893" max="5893" width="8.28515625" style="416" customWidth="1"/>
    <col min="5894" max="6144" width="6.7109375" style="416"/>
    <col min="6145" max="6145" width="2.7109375" style="416" customWidth="1"/>
    <col min="6146" max="6148" width="6.7109375" style="416"/>
    <col min="6149" max="6149" width="8.28515625" style="416" customWidth="1"/>
    <col min="6150" max="6400" width="6.7109375" style="416"/>
    <col min="6401" max="6401" width="2.7109375" style="416" customWidth="1"/>
    <col min="6402" max="6404" width="6.7109375" style="416"/>
    <col min="6405" max="6405" width="8.28515625" style="416" customWidth="1"/>
    <col min="6406" max="6656" width="6.7109375" style="416"/>
    <col min="6657" max="6657" width="2.7109375" style="416" customWidth="1"/>
    <col min="6658" max="6660" width="6.7109375" style="416"/>
    <col min="6661" max="6661" width="8.28515625" style="416" customWidth="1"/>
    <col min="6662" max="6912" width="6.7109375" style="416"/>
    <col min="6913" max="6913" width="2.7109375" style="416" customWidth="1"/>
    <col min="6914" max="6916" width="6.7109375" style="416"/>
    <col min="6917" max="6917" width="8.28515625" style="416" customWidth="1"/>
    <col min="6918" max="7168" width="6.7109375" style="416"/>
    <col min="7169" max="7169" width="2.7109375" style="416" customWidth="1"/>
    <col min="7170" max="7172" width="6.7109375" style="416"/>
    <col min="7173" max="7173" width="8.28515625" style="416" customWidth="1"/>
    <col min="7174" max="7424" width="6.7109375" style="416"/>
    <col min="7425" max="7425" width="2.7109375" style="416" customWidth="1"/>
    <col min="7426" max="7428" width="6.7109375" style="416"/>
    <col min="7429" max="7429" width="8.28515625" style="416" customWidth="1"/>
    <col min="7430" max="7680" width="6.7109375" style="416"/>
    <col min="7681" max="7681" width="2.7109375" style="416" customWidth="1"/>
    <col min="7682" max="7684" width="6.7109375" style="416"/>
    <col min="7685" max="7685" width="8.28515625" style="416" customWidth="1"/>
    <col min="7686" max="7936" width="6.7109375" style="416"/>
    <col min="7937" max="7937" width="2.7109375" style="416" customWidth="1"/>
    <col min="7938" max="7940" width="6.7109375" style="416"/>
    <col min="7941" max="7941" width="8.28515625" style="416" customWidth="1"/>
    <col min="7942" max="8192" width="6.7109375" style="416"/>
    <col min="8193" max="8193" width="2.7109375" style="416" customWidth="1"/>
    <col min="8194" max="8196" width="6.7109375" style="416"/>
    <col min="8197" max="8197" width="8.28515625" style="416" customWidth="1"/>
    <col min="8198" max="8448" width="6.7109375" style="416"/>
    <col min="8449" max="8449" width="2.7109375" style="416" customWidth="1"/>
    <col min="8450" max="8452" width="6.7109375" style="416"/>
    <col min="8453" max="8453" width="8.28515625" style="416" customWidth="1"/>
    <col min="8454" max="8704" width="6.7109375" style="416"/>
    <col min="8705" max="8705" width="2.7109375" style="416" customWidth="1"/>
    <col min="8706" max="8708" width="6.7109375" style="416"/>
    <col min="8709" max="8709" width="8.28515625" style="416" customWidth="1"/>
    <col min="8710" max="8960" width="6.7109375" style="416"/>
    <col min="8961" max="8961" width="2.7109375" style="416" customWidth="1"/>
    <col min="8962" max="8964" width="6.7109375" style="416"/>
    <col min="8965" max="8965" width="8.28515625" style="416" customWidth="1"/>
    <col min="8966" max="9216" width="6.7109375" style="416"/>
    <col min="9217" max="9217" width="2.7109375" style="416" customWidth="1"/>
    <col min="9218" max="9220" width="6.7109375" style="416"/>
    <col min="9221" max="9221" width="8.28515625" style="416" customWidth="1"/>
    <col min="9222" max="9472" width="6.7109375" style="416"/>
    <col min="9473" max="9473" width="2.7109375" style="416" customWidth="1"/>
    <col min="9474" max="9476" width="6.7109375" style="416"/>
    <col min="9477" max="9477" width="8.28515625" style="416" customWidth="1"/>
    <col min="9478" max="9728" width="6.7109375" style="416"/>
    <col min="9729" max="9729" width="2.7109375" style="416" customWidth="1"/>
    <col min="9730" max="9732" width="6.7109375" style="416"/>
    <col min="9733" max="9733" width="8.28515625" style="416" customWidth="1"/>
    <col min="9734" max="9984" width="6.7109375" style="416"/>
    <col min="9985" max="9985" width="2.7109375" style="416" customWidth="1"/>
    <col min="9986" max="9988" width="6.7109375" style="416"/>
    <col min="9989" max="9989" width="8.28515625" style="416" customWidth="1"/>
    <col min="9990" max="10240" width="6.7109375" style="416"/>
    <col min="10241" max="10241" width="2.7109375" style="416" customWidth="1"/>
    <col min="10242" max="10244" width="6.7109375" style="416"/>
    <col min="10245" max="10245" width="8.28515625" style="416" customWidth="1"/>
    <col min="10246" max="10496" width="6.7109375" style="416"/>
    <col min="10497" max="10497" width="2.7109375" style="416" customWidth="1"/>
    <col min="10498" max="10500" width="6.7109375" style="416"/>
    <col min="10501" max="10501" width="8.28515625" style="416" customWidth="1"/>
    <col min="10502" max="10752" width="6.7109375" style="416"/>
    <col min="10753" max="10753" width="2.7109375" style="416" customWidth="1"/>
    <col min="10754" max="10756" width="6.7109375" style="416"/>
    <col min="10757" max="10757" width="8.28515625" style="416" customWidth="1"/>
    <col min="10758" max="11008" width="6.7109375" style="416"/>
    <col min="11009" max="11009" width="2.7109375" style="416" customWidth="1"/>
    <col min="11010" max="11012" width="6.7109375" style="416"/>
    <col min="11013" max="11013" width="8.28515625" style="416" customWidth="1"/>
    <col min="11014" max="11264" width="6.7109375" style="416"/>
    <col min="11265" max="11265" width="2.7109375" style="416" customWidth="1"/>
    <col min="11266" max="11268" width="6.7109375" style="416"/>
    <col min="11269" max="11269" width="8.28515625" style="416" customWidth="1"/>
    <col min="11270" max="11520" width="6.7109375" style="416"/>
    <col min="11521" max="11521" width="2.7109375" style="416" customWidth="1"/>
    <col min="11522" max="11524" width="6.7109375" style="416"/>
    <col min="11525" max="11525" width="8.28515625" style="416" customWidth="1"/>
    <col min="11526" max="11776" width="6.7109375" style="416"/>
    <col min="11777" max="11777" width="2.7109375" style="416" customWidth="1"/>
    <col min="11778" max="11780" width="6.7109375" style="416"/>
    <col min="11781" max="11781" width="8.28515625" style="416" customWidth="1"/>
    <col min="11782" max="12032" width="6.7109375" style="416"/>
    <col min="12033" max="12033" width="2.7109375" style="416" customWidth="1"/>
    <col min="12034" max="12036" width="6.7109375" style="416"/>
    <col min="12037" max="12037" width="8.28515625" style="416" customWidth="1"/>
    <col min="12038" max="12288" width="6.7109375" style="416"/>
    <col min="12289" max="12289" width="2.7109375" style="416" customWidth="1"/>
    <col min="12290" max="12292" width="6.7109375" style="416"/>
    <col min="12293" max="12293" width="8.28515625" style="416" customWidth="1"/>
    <col min="12294" max="12544" width="6.7109375" style="416"/>
    <col min="12545" max="12545" width="2.7109375" style="416" customWidth="1"/>
    <col min="12546" max="12548" width="6.7109375" style="416"/>
    <col min="12549" max="12549" width="8.28515625" style="416" customWidth="1"/>
    <col min="12550" max="12800" width="6.7109375" style="416"/>
    <col min="12801" max="12801" width="2.7109375" style="416" customWidth="1"/>
    <col min="12802" max="12804" width="6.7109375" style="416"/>
    <col min="12805" max="12805" width="8.28515625" style="416" customWidth="1"/>
    <col min="12806" max="13056" width="6.7109375" style="416"/>
    <col min="13057" max="13057" width="2.7109375" style="416" customWidth="1"/>
    <col min="13058" max="13060" width="6.7109375" style="416"/>
    <col min="13061" max="13061" width="8.28515625" style="416" customWidth="1"/>
    <col min="13062" max="13312" width="6.7109375" style="416"/>
    <col min="13313" max="13313" width="2.7109375" style="416" customWidth="1"/>
    <col min="13314" max="13316" width="6.7109375" style="416"/>
    <col min="13317" max="13317" width="8.28515625" style="416" customWidth="1"/>
    <col min="13318" max="13568" width="6.7109375" style="416"/>
    <col min="13569" max="13569" width="2.7109375" style="416" customWidth="1"/>
    <col min="13570" max="13572" width="6.7109375" style="416"/>
    <col min="13573" max="13573" width="8.28515625" style="416" customWidth="1"/>
    <col min="13574" max="13824" width="6.7109375" style="416"/>
    <col min="13825" max="13825" width="2.7109375" style="416" customWidth="1"/>
    <col min="13826" max="13828" width="6.7109375" style="416"/>
    <col min="13829" max="13829" width="8.28515625" style="416" customWidth="1"/>
    <col min="13830" max="14080" width="6.7109375" style="416"/>
    <col min="14081" max="14081" width="2.7109375" style="416" customWidth="1"/>
    <col min="14082" max="14084" width="6.7109375" style="416"/>
    <col min="14085" max="14085" width="8.28515625" style="416" customWidth="1"/>
    <col min="14086" max="14336" width="6.7109375" style="416"/>
    <col min="14337" max="14337" width="2.7109375" style="416" customWidth="1"/>
    <col min="14338" max="14340" width="6.7109375" style="416"/>
    <col min="14341" max="14341" width="8.28515625" style="416" customWidth="1"/>
    <col min="14342" max="14592" width="6.7109375" style="416"/>
    <col min="14593" max="14593" width="2.7109375" style="416" customWidth="1"/>
    <col min="14594" max="14596" width="6.7109375" style="416"/>
    <col min="14597" max="14597" width="8.28515625" style="416" customWidth="1"/>
    <col min="14598" max="14848" width="6.7109375" style="416"/>
    <col min="14849" max="14849" width="2.7109375" style="416" customWidth="1"/>
    <col min="14850" max="14852" width="6.7109375" style="416"/>
    <col min="14853" max="14853" width="8.28515625" style="416" customWidth="1"/>
    <col min="14854" max="15104" width="6.7109375" style="416"/>
    <col min="15105" max="15105" width="2.7109375" style="416" customWidth="1"/>
    <col min="15106" max="15108" width="6.7109375" style="416"/>
    <col min="15109" max="15109" width="8.28515625" style="416" customWidth="1"/>
    <col min="15110" max="15360" width="6.7109375" style="416"/>
    <col min="15361" max="15361" width="2.7109375" style="416" customWidth="1"/>
    <col min="15362" max="15364" width="6.7109375" style="416"/>
    <col min="15365" max="15365" width="8.28515625" style="416" customWidth="1"/>
    <col min="15366" max="15616" width="6.7109375" style="416"/>
    <col min="15617" max="15617" width="2.7109375" style="416" customWidth="1"/>
    <col min="15618" max="15620" width="6.7109375" style="416"/>
    <col min="15621" max="15621" width="8.28515625" style="416" customWidth="1"/>
    <col min="15622" max="15872" width="6.7109375" style="416"/>
    <col min="15873" max="15873" width="2.7109375" style="416" customWidth="1"/>
    <col min="15874" max="15876" width="6.7109375" style="416"/>
    <col min="15877" max="15877" width="8.28515625" style="416" customWidth="1"/>
    <col min="15878" max="16128" width="6.7109375" style="416"/>
    <col min="16129" max="16129" width="2.7109375" style="416" customWidth="1"/>
    <col min="16130" max="16132" width="6.7109375" style="416"/>
    <col min="16133" max="16133" width="8.28515625" style="416" customWidth="1"/>
    <col min="16134" max="16384" width="6.7109375" style="416"/>
  </cols>
  <sheetData>
    <row r="1" spans="1:28" s="415" customFormat="1" ht="23.25" customHeight="1" x14ac:dyDescent="0.2">
      <c r="B1" s="2354" t="str">
        <f>ГЛАВНАЯ!B1</f>
        <v>ООО"Компания Феникс"</v>
      </c>
      <c r="C1" s="2355"/>
      <c r="D1" s="2355"/>
      <c r="E1" s="2355"/>
      <c r="F1" s="2355"/>
      <c r="G1" s="2355"/>
      <c r="H1" s="2355"/>
      <c r="I1" s="2355"/>
      <c r="J1" s="2355"/>
      <c r="K1" s="2355"/>
      <c r="L1" s="2355"/>
      <c r="M1" s="2355"/>
      <c r="N1" s="2355"/>
      <c r="O1" s="2355"/>
      <c r="P1" s="2355"/>
      <c r="Q1" s="2355"/>
      <c r="R1" s="2355"/>
      <c r="S1" s="2527"/>
      <c r="T1" s="2527"/>
      <c r="U1" s="2527"/>
      <c r="V1" s="2527"/>
      <c r="W1" s="2527"/>
      <c r="X1" s="2527"/>
      <c r="Y1" s="2527"/>
      <c r="Z1" s="2527"/>
      <c r="AA1" s="2133"/>
      <c r="AB1" s="2134"/>
    </row>
    <row r="2" spans="1:28" ht="23.25" customHeight="1" x14ac:dyDescent="0.2">
      <c r="A2" s="415"/>
      <c r="B2" s="2357" t="str">
        <f>ГЛАВНАЯ!B2</f>
        <v>Санкт Петербург, ул. Коли Томчака, д. 28 лит. Ж</v>
      </c>
      <c r="C2" s="2358"/>
      <c r="D2" s="2358"/>
      <c r="E2" s="2358"/>
      <c r="F2" s="2358"/>
      <c r="G2" s="2358"/>
      <c r="H2" s="2358"/>
      <c r="I2" s="2358"/>
      <c r="J2" s="2358"/>
      <c r="K2" s="2358"/>
      <c r="L2" s="2358"/>
      <c r="M2" s="2358"/>
      <c r="N2" s="2358"/>
      <c r="O2" s="2358"/>
      <c r="P2" s="2358"/>
      <c r="Q2" s="2358"/>
      <c r="R2" s="2358"/>
      <c r="S2" s="2528"/>
      <c r="T2" s="2528"/>
      <c r="U2" s="2528"/>
      <c r="V2" s="2528"/>
      <c r="W2" s="2528"/>
      <c r="X2" s="2528"/>
      <c r="Y2" s="2528"/>
      <c r="Z2" s="2528"/>
      <c r="AA2" s="1093"/>
      <c r="AB2" s="2137"/>
    </row>
    <row r="3" spans="1:28" ht="23.25" customHeight="1" x14ac:dyDescent="0.2">
      <c r="A3" s="415"/>
      <c r="B3" s="2357" t="str">
        <f>ГЛАВНАЯ!B3</f>
        <v>т/ф 8 (812) 327-97-81, 327-97-82, 309-38-56 (многоканальный), +7 921 942-09-63.</v>
      </c>
      <c r="C3" s="2358"/>
      <c r="D3" s="2358"/>
      <c r="E3" s="2358"/>
      <c r="F3" s="2358"/>
      <c r="G3" s="2358"/>
      <c r="H3" s="2358"/>
      <c r="I3" s="2358"/>
      <c r="J3" s="2358"/>
      <c r="K3" s="2358"/>
      <c r="L3" s="2358"/>
      <c r="M3" s="2358"/>
      <c r="N3" s="2358"/>
      <c r="O3" s="2358"/>
      <c r="P3" s="2358"/>
      <c r="Q3" s="2358"/>
      <c r="R3" s="2358"/>
      <c r="S3" s="2528"/>
      <c r="T3" s="2528"/>
      <c r="U3" s="2528"/>
      <c r="V3" s="2528"/>
      <c r="W3" s="2528"/>
      <c r="X3" s="2528"/>
      <c r="Y3" s="2528"/>
      <c r="Z3" s="2528"/>
      <c r="AA3" s="1093"/>
      <c r="AB3" s="2137"/>
    </row>
    <row r="4" spans="1:28" ht="33" customHeight="1" thickBot="1" x14ac:dyDescent="0.25">
      <c r="A4" s="415"/>
      <c r="B4" s="2529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1"/>
      <c r="T4" s="2531"/>
      <c r="U4" s="2531"/>
      <c r="V4" s="2531"/>
      <c r="W4" s="2531"/>
      <c r="X4" s="2531"/>
      <c r="Y4" s="2531"/>
      <c r="Z4" s="2531"/>
      <c r="AA4" s="2140"/>
      <c r="AB4" s="2141"/>
    </row>
    <row r="5" spans="1:28" ht="39" customHeight="1" thickBot="1" x14ac:dyDescent="0.25">
      <c r="A5" s="415"/>
      <c r="B5" s="2420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540" t="s">
        <v>438</v>
      </c>
      <c r="O5" s="2540"/>
      <c r="P5" s="2540"/>
      <c r="Q5" s="2540"/>
      <c r="R5" s="2540"/>
      <c r="S5" s="2541"/>
      <c r="T5" s="2541"/>
      <c r="U5" s="2541"/>
      <c r="V5" s="2541"/>
      <c r="W5" s="2541"/>
      <c r="X5" s="2541"/>
      <c r="Y5" s="2541"/>
      <c r="Z5" s="2541"/>
      <c r="AA5" s="2129"/>
      <c r="AB5" s="2130"/>
    </row>
    <row r="6" spans="1:28" ht="18" customHeight="1" thickBot="1" x14ac:dyDescent="0.25">
      <c r="B6" s="2539" t="s">
        <v>1528</v>
      </c>
      <c r="C6" s="2539"/>
      <c r="D6" s="2539"/>
      <c r="E6" s="2539"/>
      <c r="F6" s="2539"/>
      <c r="G6" s="2539"/>
      <c r="H6" s="2539"/>
      <c r="I6" s="2539"/>
      <c r="J6" s="2539"/>
      <c r="K6" s="2539"/>
      <c r="L6" s="2539"/>
      <c r="M6" s="2539"/>
      <c r="N6" s="2539"/>
      <c r="O6" s="2539"/>
      <c r="P6" s="2539"/>
      <c r="Q6" s="2539"/>
      <c r="R6" s="2539"/>
      <c r="S6" s="2539"/>
      <c r="T6" s="2539"/>
      <c r="U6" s="2539"/>
      <c r="V6" s="2539"/>
      <c r="W6" s="2539"/>
      <c r="X6" s="2539"/>
      <c r="Y6" s="2539"/>
      <c r="Z6" s="2539"/>
      <c r="AA6" s="2538"/>
      <c r="AB6" s="2538"/>
    </row>
    <row r="7" spans="1:28" ht="14.25" customHeight="1" thickBot="1" x14ac:dyDescent="0.25">
      <c r="B7" s="2537"/>
      <c r="C7" s="2538"/>
      <c r="D7" s="2538"/>
      <c r="E7" s="2538"/>
      <c r="F7" s="2538"/>
      <c r="G7" s="2538"/>
      <c r="H7" s="2538"/>
      <c r="I7" s="2538"/>
      <c r="J7" s="2538"/>
      <c r="K7" s="2538"/>
      <c r="L7" s="2538"/>
      <c r="M7" s="2538"/>
      <c r="N7" s="2538"/>
      <c r="O7" s="2538"/>
      <c r="P7" s="2538"/>
      <c r="Q7" s="2538"/>
      <c r="R7" s="2538"/>
      <c r="S7" s="2538"/>
      <c r="T7" s="2538"/>
      <c r="U7" s="2538"/>
      <c r="V7" s="2538"/>
      <c r="W7" s="2538"/>
      <c r="X7" s="2538"/>
      <c r="Y7" s="2538"/>
      <c r="Z7" s="2538"/>
      <c r="AA7" s="2538"/>
      <c r="AB7" s="2538"/>
    </row>
    <row r="8" spans="1:28" ht="11.25" customHeight="1" thickBot="1" x14ac:dyDescent="0.25">
      <c r="B8" s="2538"/>
      <c r="C8" s="2538"/>
      <c r="D8" s="2538"/>
      <c r="E8" s="2538"/>
      <c r="F8" s="2538"/>
      <c r="G8" s="2538"/>
      <c r="H8" s="2538"/>
      <c r="I8" s="2538"/>
      <c r="J8" s="2538"/>
      <c r="K8" s="2538"/>
      <c r="L8" s="2538"/>
      <c r="M8" s="2538"/>
      <c r="N8" s="2538"/>
      <c r="O8" s="2538"/>
      <c r="P8" s="2538"/>
      <c r="Q8" s="2538"/>
      <c r="R8" s="2538"/>
      <c r="S8" s="2538"/>
      <c r="T8" s="2538"/>
      <c r="U8" s="2538"/>
      <c r="V8" s="2538"/>
      <c r="W8" s="2538"/>
      <c r="X8" s="2538"/>
      <c r="Y8" s="2538"/>
      <c r="Z8" s="2538"/>
      <c r="AA8" s="2538"/>
      <c r="AB8" s="2538"/>
    </row>
    <row r="9" spans="1:28" ht="11.25" customHeight="1" thickBot="1" x14ac:dyDescent="0.25">
      <c r="B9" s="2538"/>
      <c r="C9" s="2538"/>
      <c r="D9" s="2538"/>
      <c r="E9" s="2538"/>
      <c r="F9" s="2538"/>
      <c r="G9" s="2538"/>
      <c r="H9" s="2538"/>
      <c r="I9" s="2538"/>
      <c r="J9" s="2538"/>
      <c r="K9" s="2538"/>
      <c r="L9" s="2538"/>
      <c r="M9" s="2538"/>
      <c r="N9" s="2538"/>
      <c r="O9" s="2538"/>
      <c r="P9" s="2538"/>
      <c r="Q9" s="2538"/>
      <c r="R9" s="2538"/>
      <c r="S9" s="2538"/>
      <c r="T9" s="2538"/>
      <c r="U9" s="2538"/>
      <c r="V9" s="2538"/>
      <c r="W9" s="2538"/>
      <c r="X9" s="2538"/>
      <c r="Y9" s="2538"/>
      <c r="Z9" s="2538"/>
      <c r="AA9" s="2538"/>
      <c r="AB9" s="2538"/>
    </row>
    <row r="10" spans="1:28" ht="11.25" customHeight="1" thickBot="1" x14ac:dyDescent="0.25">
      <c r="B10" s="2538"/>
      <c r="C10" s="2538"/>
      <c r="D10" s="2538"/>
      <c r="E10" s="2538"/>
      <c r="F10" s="2538"/>
      <c r="G10" s="2538"/>
      <c r="H10" s="2538"/>
      <c r="I10" s="2538"/>
      <c r="J10" s="2538"/>
      <c r="K10" s="2538"/>
      <c r="L10" s="2538"/>
      <c r="M10" s="2538"/>
      <c r="N10" s="2538"/>
      <c r="O10" s="2538"/>
      <c r="P10" s="2538"/>
      <c r="Q10" s="2538"/>
      <c r="R10" s="2538"/>
      <c r="S10" s="2538"/>
      <c r="T10" s="2538"/>
      <c r="U10" s="2538"/>
      <c r="V10" s="2538"/>
      <c r="W10" s="2538"/>
      <c r="X10" s="2538"/>
      <c r="Y10" s="2538"/>
      <c r="Z10" s="2538"/>
      <c r="AA10" s="2538"/>
      <c r="AB10" s="2538"/>
    </row>
    <row r="11" spans="1:28" ht="11.25" customHeight="1" thickBot="1" x14ac:dyDescent="0.25">
      <c r="B11" s="2538"/>
      <c r="C11" s="2538"/>
      <c r="D11" s="2538"/>
      <c r="E11" s="2538"/>
      <c r="F11" s="2538"/>
      <c r="G11" s="2538"/>
      <c r="H11" s="2538"/>
      <c r="I11" s="2538"/>
      <c r="J11" s="2538"/>
      <c r="K11" s="2538"/>
      <c r="L11" s="2538"/>
      <c r="M11" s="2538"/>
      <c r="N11" s="2538"/>
      <c r="O11" s="2538"/>
      <c r="P11" s="2538"/>
      <c r="Q11" s="2538"/>
      <c r="R11" s="2538"/>
      <c r="S11" s="2538"/>
      <c r="T11" s="2538"/>
      <c r="U11" s="2538"/>
      <c r="V11" s="2538"/>
      <c r="W11" s="2538"/>
      <c r="X11" s="2538"/>
      <c r="Y11" s="2538"/>
      <c r="Z11" s="2538"/>
      <c r="AA11" s="2538"/>
      <c r="AB11" s="2538"/>
    </row>
    <row r="12" spans="1:28" ht="11.25" customHeight="1" thickBot="1" x14ac:dyDescent="0.25">
      <c r="B12" s="2538"/>
      <c r="C12" s="2538"/>
      <c r="D12" s="2538"/>
      <c r="E12" s="2538"/>
      <c r="F12" s="2538"/>
      <c r="G12" s="2538"/>
      <c r="H12" s="2538"/>
      <c r="I12" s="2538"/>
      <c r="J12" s="2538"/>
      <c r="K12" s="2538"/>
      <c r="L12" s="2538"/>
      <c r="M12" s="2538"/>
      <c r="N12" s="2538"/>
      <c r="O12" s="2538"/>
      <c r="P12" s="2538"/>
      <c r="Q12" s="2538"/>
      <c r="R12" s="2538"/>
      <c r="S12" s="2538"/>
      <c r="T12" s="2538"/>
      <c r="U12" s="2538"/>
      <c r="V12" s="2538"/>
      <c r="W12" s="2538"/>
      <c r="X12" s="2538"/>
      <c r="Y12" s="2538"/>
      <c r="Z12" s="2538"/>
      <c r="AA12" s="2538"/>
      <c r="AB12" s="2538"/>
    </row>
    <row r="13" spans="1:28" ht="11.25" customHeight="1" thickBot="1" x14ac:dyDescent="0.25">
      <c r="B13" s="2538"/>
      <c r="C13" s="2538"/>
      <c r="D13" s="2538"/>
      <c r="E13" s="2538"/>
      <c r="F13" s="2538"/>
      <c r="G13" s="2538"/>
      <c r="H13" s="2538"/>
      <c r="I13" s="2538"/>
      <c r="J13" s="2538"/>
      <c r="K13" s="2538"/>
      <c r="L13" s="2538"/>
      <c r="M13" s="2538"/>
      <c r="N13" s="2538"/>
      <c r="O13" s="2538"/>
      <c r="P13" s="2538"/>
      <c r="Q13" s="2538"/>
      <c r="R13" s="2538"/>
      <c r="S13" s="2538"/>
      <c r="T13" s="2538"/>
      <c r="U13" s="2538"/>
      <c r="V13" s="2538"/>
      <c r="W13" s="2538"/>
      <c r="X13" s="2538"/>
      <c r="Y13" s="2538"/>
      <c r="Z13" s="2538"/>
      <c r="AA13" s="2538"/>
      <c r="AB13" s="2538"/>
    </row>
    <row r="14" spans="1:28" ht="11.25" customHeight="1" thickBot="1" x14ac:dyDescent="0.25">
      <c r="B14" s="2538"/>
      <c r="C14" s="2538"/>
      <c r="D14" s="2538"/>
      <c r="E14" s="2538"/>
      <c r="F14" s="2538"/>
      <c r="G14" s="2538"/>
      <c r="H14" s="2538"/>
      <c r="I14" s="2538"/>
      <c r="J14" s="2538"/>
      <c r="K14" s="2538"/>
      <c r="L14" s="2538"/>
      <c r="M14" s="2538"/>
      <c r="N14" s="2538"/>
      <c r="O14" s="2538"/>
      <c r="P14" s="2538"/>
      <c r="Q14" s="2538"/>
      <c r="R14" s="2538"/>
      <c r="S14" s="2538"/>
      <c r="T14" s="2538"/>
      <c r="U14" s="2538"/>
      <c r="V14" s="2538"/>
      <c r="W14" s="2538"/>
      <c r="X14" s="2538"/>
      <c r="Y14" s="2538"/>
      <c r="Z14" s="2538"/>
      <c r="AA14" s="2538"/>
      <c r="AB14" s="2538"/>
    </row>
    <row r="15" spans="1:28" ht="11.25" customHeight="1" thickBot="1" x14ac:dyDescent="0.25">
      <c r="B15" s="2538"/>
      <c r="C15" s="2538"/>
      <c r="D15" s="2538"/>
      <c r="E15" s="2538"/>
      <c r="F15" s="2538"/>
      <c r="G15" s="2538"/>
      <c r="H15" s="2538"/>
      <c r="I15" s="2538"/>
      <c r="J15" s="2538"/>
      <c r="K15" s="2538"/>
      <c r="L15" s="2538"/>
      <c r="M15" s="2538"/>
      <c r="N15" s="2538"/>
      <c r="O15" s="2538"/>
      <c r="P15" s="2538"/>
      <c r="Q15" s="2538"/>
      <c r="R15" s="2538"/>
      <c r="S15" s="2538"/>
      <c r="T15" s="2538"/>
      <c r="U15" s="2538"/>
      <c r="V15" s="2538"/>
      <c r="W15" s="2538"/>
      <c r="X15" s="2538"/>
      <c r="Y15" s="2538"/>
      <c r="Z15" s="2538"/>
      <c r="AA15" s="2538"/>
      <c r="AB15" s="2538"/>
    </row>
    <row r="16" spans="1:28" ht="11.25" customHeight="1" thickBot="1" x14ac:dyDescent="0.25">
      <c r="B16" s="2538"/>
      <c r="C16" s="2538"/>
      <c r="D16" s="2538"/>
      <c r="E16" s="2538"/>
      <c r="F16" s="2538"/>
      <c r="G16" s="2538"/>
      <c r="H16" s="2538"/>
      <c r="I16" s="2538"/>
      <c r="J16" s="2538"/>
      <c r="K16" s="2538"/>
      <c r="L16" s="2538"/>
      <c r="M16" s="2538"/>
      <c r="N16" s="2538"/>
      <c r="O16" s="2538"/>
      <c r="P16" s="2538"/>
      <c r="Q16" s="2538"/>
      <c r="R16" s="2538"/>
      <c r="S16" s="2538"/>
      <c r="T16" s="2538"/>
      <c r="U16" s="2538"/>
      <c r="V16" s="2538"/>
      <c r="W16" s="2538"/>
      <c r="X16" s="2538"/>
      <c r="Y16" s="2538"/>
      <c r="Z16" s="2538"/>
      <c r="AA16" s="2538"/>
      <c r="AB16" s="2538"/>
    </row>
    <row r="18" spans="2:30" s="246" customFormat="1" ht="15.75" customHeight="1" x14ac:dyDescent="0.2">
      <c r="B18" s="2535" t="s">
        <v>1516</v>
      </c>
      <c r="C18" s="2536"/>
      <c r="D18" s="2536"/>
      <c r="E18" s="2536"/>
      <c r="F18" s="2536"/>
      <c r="G18" s="2536"/>
      <c r="H18" s="2536"/>
      <c r="I18" s="2536"/>
      <c r="J18" s="2536"/>
      <c r="K18" s="2536"/>
      <c r="L18" s="2536"/>
      <c r="M18" s="2536"/>
      <c r="N18" s="2536"/>
      <c r="O18" s="2536"/>
      <c r="P18" s="2536"/>
      <c r="Q18" s="2536"/>
      <c r="R18" s="2536"/>
      <c r="S18" s="2536"/>
      <c r="T18" s="2536"/>
      <c r="U18" s="2536"/>
      <c r="V18" s="2536"/>
      <c r="W18" s="2536"/>
      <c r="X18" s="2536"/>
      <c r="Y18" s="2536"/>
      <c r="Z18" s="2536"/>
      <c r="AA18" s="2536"/>
      <c r="AB18" s="2536"/>
    </row>
    <row r="19" spans="2:30" s="246" customFormat="1" ht="15.75" customHeight="1" x14ac:dyDescent="0.2">
      <c r="B19" s="419"/>
      <c r="C19" s="420">
        <v>0.5</v>
      </c>
      <c r="D19" s="420">
        <v>0.6</v>
      </c>
      <c r="E19" s="420">
        <v>0.7</v>
      </c>
      <c r="F19" s="420">
        <v>0.8</v>
      </c>
      <c r="G19" s="420">
        <v>0.9</v>
      </c>
      <c r="H19" s="420">
        <v>1</v>
      </c>
      <c r="I19" s="420">
        <v>1.1000000000000001</v>
      </c>
      <c r="J19" s="420">
        <v>1.2</v>
      </c>
      <c r="K19" s="420">
        <v>1.3</v>
      </c>
      <c r="L19" s="420">
        <v>1.4</v>
      </c>
      <c r="M19" s="420">
        <v>1.5</v>
      </c>
      <c r="N19" s="420">
        <v>1.6</v>
      </c>
      <c r="O19" s="420">
        <v>1.7</v>
      </c>
      <c r="P19" s="420">
        <v>1.8</v>
      </c>
      <c r="Q19" s="420">
        <v>1.9</v>
      </c>
      <c r="R19" s="420">
        <v>2</v>
      </c>
      <c r="S19" s="420">
        <v>2.1</v>
      </c>
      <c r="T19" s="420">
        <v>2.2000000000000002</v>
      </c>
      <c r="U19" s="420">
        <v>2.2999999999999998</v>
      </c>
      <c r="V19" s="420">
        <v>2.4</v>
      </c>
      <c r="W19" s="420">
        <v>2.5</v>
      </c>
      <c r="X19" s="420">
        <v>2.6</v>
      </c>
      <c r="Y19" s="420">
        <v>2.7</v>
      </c>
      <c r="Z19" s="420">
        <v>2.8</v>
      </c>
      <c r="AA19" s="420">
        <v>2.9</v>
      </c>
      <c r="AB19" s="420">
        <v>3</v>
      </c>
    </row>
    <row r="20" spans="2:30" s="246" customFormat="1" ht="15.75" customHeight="1" x14ac:dyDescent="0.2">
      <c r="B20" s="420">
        <v>1</v>
      </c>
      <c r="C20" s="421">
        <v>45.77</v>
      </c>
      <c r="D20" s="421">
        <v>50.59</v>
      </c>
      <c r="E20" s="421">
        <v>55.28</v>
      </c>
      <c r="F20" s="421">
        <v>60.09</v>
      </c>
      <c r="G20" s="421">
        <v>64.78</v>
      </c>
      <c r="H20" s="421">
        <v>69.59</v>
      </c>
      <c r="I20" s="421">
        <v>74.27</v>
      </c>
      <c r="J20" s="421">
        <v>79.08</v>
      </c>
      <c r="K20" s="421">
        <v>83.78</v>
      </c>
      <c r="L20" s="421">
        <v>88.57</v>
      </c>
      <c r="M20" s="421">
        <v>93.29</v>
      </c>
      <c r="N20" s="421">
        <v>98.09</v>
      </c>
      <c r="O20" s="421">
        <v>102.99</v>
      </c>
      <c r="P20" s="421">
        <v>108.14</v>
      </c>
      <c r="Q20" s="421">
        <v>113.55</v>
      </c>
      <c r="R20" s="421">
        <v>119.22</v>
      </c>
      <c r="S20" s="421">
        <v>125.19</v>
      </c>
      <c r="T20" s="421">
        <v>130.19999999999999</v>
      </c>
      <c r="U20" s="421">
        <v>135.41</v>
      </c>
      <c r="V20" s="421">
        <v>140.82</v>
      </c>
      <c r="W20" s="421">
        <v>146.44999999999999</v>
      </c>
      <c r="X20" s="421">
        <v>152.32</v>
      </c>
      <c r="Y20" s="421">
        <v>158.4</v>
      </c>
      <c r="Z20" s="421">
        <v>164.74</v>
      </c>
      <c r="AA20" s="422">
        <v>171.08</v>
      </c>
      <c r="AB20" s="422">
        <v>177.42000000000002</v>
      </c>
      <c r="AC20" s="423"/>
      <c r="AD20" s="423"/>
    </row>
    <row r="21" spans="2:30" s="246" customFormat="1" ht="15.75" customHeight="1" x14ac:dyDescent="0.2">
      <c r="B21" s="420">
        <v>1.2</v>
      </c>
      <c r="C21" s="424">
        <v>49.51</v>
      </c>
      <c r="D21" s="424">
        <v>54.74</v>
      </c>
      <c r="E21" s="424">
        <v>60.09</v>
      </c>
      <c r="F21" s="424">
        <v>65.3</v>
      </c>
      <c r="G21" s="424">
        <v>70.53</v>
      </c>
      <c r="H21" s="424">
        <v>75.89</v>
      </c>
      <c r="I21" s="424">
        <v>81.09</v>
      </c>
      <c r="J21" s="424">
        <v>86.34</v>
      </c>
      <c r="K21" s="424">
        <v>91.67</v>
      </c>
      <c r="L21" s="424">
        <v>96.91</v>
      </c>
      <c r="M21" s="424">
        <v>102.12</v>
      </c>
      <c r="N21" s="424">
        <v>107.46</v>
      </c>
      <c r="O21" s="424">
        <v>112.83</v>
      </c>
      <c r="P21" s="424">
        <v>118.47</v>
      </c>
      <c r="Q21" s="424">
        <v>124.4</v>
      </c>
      <c r="R21" s="424">
        <v>130.63999999999999</v>
      </c>
      <c r="S21" s="424">
        <v>137.16999999999999</v>
      </c>
      <c r="T21" s="424">
        <v>142.63</v>
      </c>
      <c r="U21" s="424">
        <v>148.35</v>
      </c>
      <c r="V21" s="424">
        <v>154.26</v>
      </c>
      <c r="W21" s="424">
        <v>160.46</v>
      </c>
      <c r="X21" s="424">
        <v>166.86</v>
      </c>
      <c r="Y21" s="424">
        <v>173.55</v>
      </c>
      <c r="Z21" s="424">
        <v>180.48</v>
      </c>
      <c r="AA21" s="422">
        <v>187.40999999999997</v>
      </c>
      <c r="AB21" s="422">
        <v>187.40999999999997</v>
      </c>
      <c r="AC21" s="423"/>
      <c r="AD21" s="423"/>
    </row>
    <row r="22" spans="2:30" s="246" customFormat="1" ht="15.75" customHeight="1" x14ac:dyDescent="0.2">
      <c r="B22" s="420">
        <v>1.4</v>
      </c>
      <c r="C22" s="421">
        <v>53.27</v>
      </c>
      <c r="D22" s="421">
        <v>59.03</v>
      </c>
      <c r="E22" s="421">
        <v>67.36</v>
      </c>
      <c r="F22" s="421">
        <v>71.94</v>
      </c>
      <c r="G22" s="421">
        <v>77.81</v>
      </c>
      <c r="H22" s="421">
        <v>83.68</v>
      </c>
      <c r="I22" s="421">
        <v>89.68</v>
      </c>
      <c r="J22" s="421">
        <v>93.68</v>
      </c>
      <c r="K22" s="421">
        <v>103.42</v>
      </c>
      <c r="L22" s="421">
        <v>109.41</v>
      </c>
      <c r="M22" s="421">
        <v>115.39</v>
      </c>
      <c r="N22" s="421">
        <v>121.35</v>
      </c>
      <c r="O22" s="421">
        <v>127.45</v>
      </c>
      <c r="P22" s="421">
        <v>133.80000000000001</v>
      </c>
      <c r="Q22" s="421">
        <v>140.49</v>
      </c>
      <c r="R22" s="421">
        <v>147.52000000000001</v>
      </c>
      <c r="S22" s="421">
        <v>154.91</v>
      </c>
      <c r="T22" s="421">
        <v>161.1</v>
      </c>
      <c r="U22" s="421">
        <v>167.54</v>
      </c>
      <c r="V22" s="421">
        <v>174.24</v>
      </c>
      <c r="W22" s="421">
        <v>181.2</v>
      </c>
      <c r="X22" s="421">
        <v>188.45</v>
      </c>
      <c r="Y22" s="421">
        <v>195.99</v>
      </c>
      <c r="Z22" s="421">
        <v>203.82</v>
      </c>
      <c r="AA22" s="422">
        <v>211.64999999999998</v>
      </c>
      <c r="AB22" s="422">
        <v>211.64999999999998</v>
      </c>
      <c r="AC22" s="423"/>
      <c r="AD22" s="423"/>
    </row>
    <row r="23" spans="2:30" s="246" customFormat="1" ht="15.75" customHeight="1" x14ac:dyDescent="0.2">
      <c r="B23" s="420">
        <v>1.6</v>
      </c>
      <c r="C23" s="421">
        <v>56.88</v>
      </c>
      <c r="D23" s="421">
        <v>63.2</v>
      </c>
      <c r="E23" s="421">
        <v>70.84</v>
      </c>
      <c r="F23" s="421">
        <v>78.760000000000005</v>
      </c>
      <c r="G23" s="421">
        <v>83.68</v>
      </c>
      <c r="H23" s="421">
        <v>91.86</v>
      </c>
      <c r="I23" s="421">
        <v>96.5</v>
      </c>
      <c r="J23" s="421">
        <v>100.91</v>
      </c>
      <c r="K23" s="421">
        <v>111.5</v>
      </c>
      <c r="L23" s="421">
        <v>118.02</v>
      </c>
      <c r="M23" s="424">
        <v>125.74</v>
      </c>
      <c r="N23" s="424">
        <v>132.36000000000001</v>
      </c>
      <c r="O23" s="424">
        <v>139</v>
      </c>
      <c r="P23" s="424">
        <v>145.94999999999999</v>
      </c>
      <c r="Q23" s="424">
        <v>153.22999999999999</v>
      </c>
      <c r="R23" s="424">
        <v>160.9</v>
      </c>
      <c r="S23" s="424">
        <v>168.96</v>
      </c>
      <c r="T23" s="424">
        <v>175.7</v>
      </c>
      <c r="U23" s="424">
        <v>182.72</v>
      </c>
      <c r="V23" s="424">
        <v>190.05</v>
      </c>
      <c r="W23" s="424">
        <v>197.65</v>
      </c>
      <c r="X23" s="424">
        <v>205.55</v>
      </c>
      <c r="Y23" s="424">
        <v>213.77</v>
      </c>
      <c r="Z23" s="424">
        <v>222.32</v>
      </c>
      <c r="AA23" s="422">
        <v>230.86999999999998</v>
      </c>
      <c r="AB23" s="422">
        <v>230.86999999999998</v>
      </c>
      <c r="AC23" s="423"/>
      <c r="AD23" s="423"/>
    </row>
    <row r="24" spans="2:30" s="246" customFormat="1" ht="15.75" customHeight="1" x14ac:dyDescent="0.2">
      <c r="B24" s="420">
        <v>1.8</v>
      </c>
      <c r="C24" s="421">
        <v>60.62</v>
      </c>
      <c r="D24" s="421">
        <v>67.44</v>
      </c>
      <c r="E24" s="421">
        <v>75.760000000000005</v>
      </c>
      <c r="F24" s="421">
        <v>82.71</v>
      </c>
      <c r="G24" s="421">
        <v>89.55</v>
      </c>
      <c r="H24" s="421">
        <v>96.5</v>
      </c>
      <c r="I24" s="421">
        <v>103.48</v>
      </c>
      <c r="J24" s="421">
        <v>108.26</v>
      </c>
      <c r="K24" s="421">
        <v>119.7</v>
      </c>
      <c r="L24" s="421">
        <v>126.65</v>
      </c>
      <c r="M24" s="421">
        <v>133.75</v>
      </c>
      <c r="N24" s="421">
        <v>140.87</v>
      </c>
      <c r="O24" s="421">
        <v>147.91</v>
      </c>
      <c r="P24" s="421">
        <v>155.29</v>
      </c>
      <c r="Q24" s="421">
        <v>163.04</v>
      </c>
      <c r="R24" s="421">
        <v>171.23</v>
      </c>
      <c r="S24" s="421">
        <v>179.76</v>
      </c>
      <c r="T24" s="421">
        <v>186.96</v>
      </c>
      <c r="U24" s="421">
        <v>194.44</v>
      </c>
      <c r="V24" s="421">
        <v>202.22</v>
      </c>
      <c r="W24" s="421">
        <v>210.3</v>
      </c>
      <c r="X24" s="421">
        <v>218.72</v>
      </c>
      <c r="Y24" s="421">
        <v>227.48</v>
      </c>
      <c r="Z24" s="421">
        <v>236.56</v>
      </c>
      <c r="AA24" s="422">
        <v>245.64000000000001</v>
      </c>
      <c r="AB24" s="422">
        <v>245.64000000000001</v>
      </c>
      <c r="AC24" s="423"/>
      <c r="AD24" s="423"/>
    </row>
    <row r="25" spans="2:30" s="246" customFormat="1" ht="15.75" customHeight="1" x14ac:dyDescent="0.2">
      <c r="B25" s="420">
        <v>2</v>
      </c>
      <c r="C25" s="421">
        <v>64.37</v>
      </c>
      <c r="D25" s="421">
        <v>71.59</v>
      </c>
      <c r="E25" s="421">
        <v>78.959999999999994</v>
      </c>
      <c r="F25" s="421">
        <v>86.34</v>
      </c>
      <c r="G25" s="421">
        <v>93.56</v>
      </c>
      <c r="H25" s="421">
        <v>100.91</v>
      </c>
      <c r="I25" s="421">
        <v>108.26</v>
      </c>
      <c r="J25" s="421">
        <v>115.48</v>
      </c>
      <c r="K25" s="421">
        <v>127.77</v>
      </c>
      <c r="L25" s="421">
        <v>135.41999999999999</v>
      </c>
      <c r="M25" s="424">
        <v>142.93</v>
      </c>
      <c r="N25" s="424">
        <v>150.59</v>
      </c>
      <c r="O25" s="424">
        <v>158.13999999999999</v>
      </c>
      <c r="P25" s="424">
        <v>166.03</v>
      </c>
      <c r="Q25" s="424">
        <v>174.34</v>
      </c>
      <c r="R25" s="424">
        <v>183.05</v>
      </c>
      <c r="S25" s="424">
        <v>192.19</v>
      </c>
      <c r="T25" s="424">
        <v>199.88</v>
      </c>
      <c r="U25" s="424">
        <v>207.88</v>
      </c>
      <c r="V25" s="424">
        <v>216.19</v>
      </c>
      <c r="W25" s="424">
        <v>224.84</v>
      </c>
      <c r="X25" s="424">
        <v>233.83</v>
      </c>
      <c r="Y25" s="424">
        <v>243.19</v>
      </c>
      <c r="Z25" s="424">
        <v>252.92</v>
      </c>
      <c r="AA25" s="422">
        <v>262.64999999999998</v>
      </c>
      <c r="AB25" s="422">
        <v>262.64999999999998</v>
      </c>
      <c r="AC25" s="423"/>
      <c r="AD25" s="423"/>
    </row>
    <row r="26" spans="2:30" s="246" customFormat="1" ht="15.75" customHeight="1" x14ac:dyDescent="0.2">
      <c r="B26" s="420">
        <v>2.2000000000000002</v>
      </c>
      <c r="C26" s="421">
        <v>67.959999999999994</v>
      </c>
      <c r="D26" s="421">
        <v>75.89</v>
      </c>
      <c r="E26" s="421">
        <v>83.66</v>
      </c>
      <c r="F26" s="421">
        <v>91.52</v>
      </c>
      <c r="G26" s="421">
        <v>99.3</v>
      </c>
      <c r="H26" s="421">
        <v>107.21</v>
      </c>
      <c r="I26" s="421">
        <v>114.96</v>
      </c>
      <c r="J26" s="421">
        <v>122.86</v>
      </c>
      <c r="K26" s="421">
        <v>133.22999999999999</v>
      </c>
      <c r="L26" s="421">
        <v>141.31</v>
      </c>
      <c r="M26" s="421">
        <v>149.18</v>
      </c>
      <c r="N26" s="421">
        <v>157.25</v>
      </c>
      <c r="O26" s="421">
        <v>165.13</v>
      </c>
      <c r="P26" s="421">
        <v>173.38</v>
      </c>
      <c r="Q26" s="421">
        <v>182.04</v>
      </c>
      <c r="R26" s="421">
        <v>191.14</v>
      </c>
      <c r="S26" s="421">
        <v>200.7</v>
      </c>
      <c r="T26" s="421">
        <v>208.75</v>
      </c>
      <c r="U26" s="421">
        <v>217.09</v>
      </c>
      <c r="V26" s="421">
        <v>225.76</v>
      </c>
      <c r="W26" s="421">
        <v>234.8</v>
      </c>
      <c r="X26" s="421">
        <v>244.19</v>
      </c>
      <c r="Y26" s="421">
        <v>253.96</v>
      </c>
      <c r="Z26" s="421">
        <v>264.11</v>
      </c>
      <c r="AA26" s="422">
        <v>274.26</v>
      </c>
      <c r="AB26" s="422">
        <v>274.26</v>
      </c>
      <c r="AC26" s="423"/>
      <c r="AD26" s="423"/>
    </row>
    <row r="27" spans="2:30" s="246" customFormat="1" ht="15.75" customHeight="1" x14ac:dyDescent="0.2">
      <c r="B27" s="420">
        <v>2.4</v>
      </c>
      <c r="C27" s="421">
        <v>71.73</v>
      </c>
      <c r="D27" s="421">
        <v>80.03</v>
      </c>
      <c r="E27" s="421">
        <v>88.46</v>
      </c>
      <c r="F27" s="421">
        <v>96.77</v>
      </c>
      <c r="G27" s="421">
        <v>107.16</v>
      </c>
      <c r="H27" s="421">
        <v>118.02</v>
      </c>
      <c r="I27" s="421">
        <v>124.2</v>
      </c>
      <c r="J27" s="421">
        <v>130.08000000000001</v>
      </c>
      <c r="K27" s="421">
        <v>138.51</v>
      </c>
      <c r="L27" s="421">
        <v>146.81</v>
      </c>
      <c r="M27" s="424">
        <v>155.13</v>
      </c>
      <c r="N27" s="424">
        <v>163.53</v>
      </c>
      <c r="O27" s="424">
        <v>171.7</v>
      </c>
      <c r="P27" s="424">
        <v>180.28</v>
      </c>
      <c r="Q27" s="424">
        <v>189.32</v>
      </c>
      <c r="R27" s="424">
        <v>198.78</v>
      </c>
      <c r="S27" s="424">
        <v>208.69</v>
      </c>
      <c r="T27" s="424">
        <v>217.05</v>
      </c>
      <c r="U27" s="424">
        <v>225.73</v>
      </c>
      <c r="V27" s="424">
        <v>234.77</v>
      </c>
      <c r="W27" s="424">
        <v>244.18</v>
      </c>
      <c r="X27" s="424">
        <v>253.92</v>
      </c>
      <c r="Y27" s="424">
        <v>264.08999999999997</v>
      </c>
      <c r="Z27" s="424">
        <v>274.64999999999998</v>
      </c>
      <c r="AA27" s="422">
        <v>285.20999999999998</v>
      </c>
      <c r="AB27" s="422">
        <v>285.20999999999998</v>
      </c>
      <c r="AC27" s="423"/>
      <c r="AD27" s="423"/>
    </row>
    <row r="28" spans="2:30" s="246" customFormat="1" ht="15.75" customHeight="1" x14ac:dyDescent="0.2">
      <c r="B28" s="420">
        <v>2.6</v>
      </c>
      <c r="C28" s="421">
        <v>75.48</v>
      </c>
      <c r="D28" s="421">
        <v>84.32</v>
      </c>
      <c r="E28" s="421">
        <v>93.15</v>
      </c>
      <c r="F28" s="421">
        <v>101.96</v>
      </c>
      <c r="G28" s="421">
        <v>113.01</v>
      </c>
      <c r="H28" s="421">
        <v>122.17</v>
      </c>
      <c r="I28" s="421">
        <v>131.19</v>
      </c>
      <c r="J28" s="421">
        <v>137.46</v>
      </c>
      <c r="K28" s="421">
        <v>146.27000000000001</v>
      </c>
      <c r="L28" s="421">
        <v>155.13</v>
      </c>
      <c r="M28" s="421">
        <v>163.94</v>
      </c>
      <c r="N28" s="421">
        <v>172.76</v>
      </c>
      <c r="O28" s="421">
        <v>181.4</v>
      </c>
      <c r="P28" s="421">
        <v>190.48</v>
      </c>
      <c r="Q28" s="421">
        <v>200</v>
      </c>
      <c r="R28" s="421">
        <v>210</v>
      </c>
      <c r="S28" s="421">
        <v>220.51</v>
      </c>
      <c r="T28" s="421">
        <v>229.31</v>
      </c>
      <c r="U28" s="421">
        <v>238.48</v>
      </c>
      <c r="V28" s="421">
        <v>248.04</v>
      </c>
      <c r="W28" s="421">
        <v>257.94</v>
      </c>
      <c r="X28" s="421">
        <v>268.27</v>
      </c>
      <c r="Y28" s="421">
        <v>278.99</v>
      </c>
      <c r="Z28" s="421">
        <v>290.16000000000003</v>
      </c>
      <c r="AA28" s="422">
        <v>301.33000000000004</v>
      </c>
      <c r="AB28" s="422">
        <v>301.33000000000004</v>
      </c>
      <c r="AC28" s="423"/>
      <c r="AD28" s="423"/>
    </row>
    <row r="29" spans="2:30" s="246" customFormat="1" ht="15.75" customHeight="1" x14ac:dyDescent="0.2">
      <c r="B29" s="420">
        <v>2.8</v>
      </c>
      <c r="C29" s="421">
        <v>79.239999999999995</v>
      </c>
      <c r="D29" s="421">
        <v>88.57</v>
      </c>
      <c r="E29" s="421">
        <v>97.97</v>
      </c>
      <c r="F29" s="421">
        <v>107.21</v>
      </c>
      <c r="G29" s="421">
        <v>118.89</v>
      </c>
      <c r="H29" s="421">
        <v>128.44999999999999</v>
      </c>
      <c r="I29" s="421">
        <v>138</v>
      </c>
      <c r="J29" s="421">
        <v>144.65</v>
      </c>
      <c r="K29" s="421">
        <v>154.03</v>
      </c>
      <c r="L29" s="421">
        <v>163.41</v>
      </c>
      <c r="M29" s="424">
        <v>172.76</v>
      </c>
      <c r="N29" s="424">
        <v>182.15</v>
      </c>
      <c r="O29" s="424">
        <v>191.24</v>
      </c>
      <c r="P29" s="424">
        <v>200.81</v>
      </c>
      <c r="Q29" s="424">
        <v>210.85</v>
      </c>
      <c r="R29" s="424">
        <v>221.39</v>
      </c>
      <c r="S29" s="424">
        <v>232.45</v>
      </c>
      <c r="T29" s="424">
        <v>241.76</v>
      </c>
      <c r="U29" s="424">
        <v>251.45</v>
      </c>
      <c r="V29" s="424">
        <v>261.48</v>
      </c>
      <c r="W29" s="424">
        <v>271.95</v>
      </c>
      <c r="X29" s="424">
        <v>282.82</v>
      </c>
      <c r="Y29" s="424">
        <v>294.13</v>
      </c>
      <c r="Z29" s="424">
        <v>305.89</v>
      </c>
      <c r="AA29" s="422">
        <v>317.64999999999998</v>
      </c>
      <c r="AB29" s="422">
        <v>317.64999999999998</v>
      </c>
      <c r="AC29" s="423"/>
      <c r="AD29" s="423"/>
    </row>
    <row r="30" spans="2:30" s="246" customFormat="1" ht="15.75" customHeight="1" x14ac:dyDescent="0.2">
      <c r="B30" s="420">
        <v>3</v>
      </c>
      <c r="C30" s="421">
        <v>82.84</v>
      </c>
      <c r="D30" s="421">
        <v>92.73</v>
      </c>
      <c r="E30" s="421">
        <v>102.64</v>
      </c>
      <c r="F30" s="421">
        <v>112.55</v>
      </c>
      <c r="G30" s="421">
        <v>124.77</v>
      </c>
      <c r="H30" s="421">
        <v>137.5</v>
      </c>
      <c r="I30" s="421">
        <v>144.97999999999999</v>
      </c>
      <c r="J30" s="421">
        <v>152.02000000000001</v>
      </c>
      <c r="K30" s="421">
        <v>161.94999999999999</v>
      </c>
      <c r="L30" s="421">
        <v>171.83</v>
      </c>
      <c r="M30" s="421">
        <v>181.6</v>
      </c>
      <c r="N30" s="421">
        <v>191.5</v>
      </c>
      <c r="O30" s="421">
        <v>201.09</v>
      </c>
      <c r="P30" s="421">
        <v>211.12</v>
      </c>
      <c r="Q30" s="421">
        <v>221.69</v>
      </c>
      <c r="R30" s="421">
        <v>232.77</v>
      </c>
      <c r="S30" s="421">
        <v>244.41</v>
      </c>
      <c r="T30" s="421">
        <v>254.18</v>
      </c>
      <c r="U30" s="421">
        <v>264.33999999999997</v>
      </c>
      <c r="V30" s="421">
        <v>274.91000000000003</v>
      </c>
      <c r="W30" s="421">
        <v>285.93</v>
      </c>
      <c r="X30" s="421">
        <v>297.35000000000002</v>
      </c>
      <c r="Y30" s="421">
        <v>309.27</v>
      </c>
      <c r="Z30" s="421">
        <v>321.63</v>
      </c>
      <c r="AA30" s="422">
        <v>333.99</v>
      </c>
      <c r="AB30" s="422">
        <v>333.99</v>
      </c>
      <c r="AC30" s="423"/>
      <c r="AD30" s="423"/>
    </row>
    <row r="31" spans="2:30" s="246" customFormat="1" ht="15.75" customHeight="1" x14ac:dyDescent="0.2">
      <c r="B31" s="420">
        <v>3.2</v>
      </c>
      <c r="C31" s="421">
        <v>86.98</v>
      </c>
      <c r="D31" s="421">
        <v>97.37</v>
      </c>
      <c r="E31" s="421">
        <v>107.78</v>
      </c>
      <c r="F31" s="421">
        <v>118.18</v>
      </c>
      <c r="G31" s="421">
        <v>131.01</v>
      </c>
      <c r="H31" s="421">
        <v>144.38999999999999</v>
      </c>
      <c r="I31" s="421">
        <v>152.22999999999999</v>
      </c>
      <c r="J31" s="421">
        <v>159.62</v>
      </c>
      <c r="K31" s="421">
        <v>170.04</v>
      </c>
      <c r="L31" s="421">
        <v>180.43</v>
      </c>
      <c r="M31" s="424">
        <v>190.66</v>
      </c>
      <c r="N31" s="424">
        <v>201.09</v>
      </c>
      <c r="O31" s="424">
        <v>211.12</v>
      </c>
      <c r="P31" s="424">
        <v>221.69</v>
      </c>
      <c r="Q31" s="424">
        <v>232.77</v>
      </c>
      <c r="R31" s="424">
        <v>244.41</v>
      </c>
      <c r="S31" s="424">
        <v>256.63</v>
      </c>
      <c r="T31" s="424">
        <v>266.89</v>
      </c>
      <c r="U31" s="424">
        <v>277.56</v>
      </c>
      <c r="V31" s="424">
        <v>288.68</v>
      </c>
      <c r="W31" s="424">
        <v>300.20999999999998</v>
      </c>
      <c r="X31" s="424">
        <v>312.24</v>
      </c>
      <c r="Y31" s="424">
        <v>324.73</v>
      </c>
      <c r="Z31" s="424">
        <v>337.7</v>
      </c>
      <c r="AA31" s="422">
        <v>350.66999999999996</v>
      </c>
      <c r="AB31" s="422">
        <v>350.66999999999996</v>
      </c>
      <c r="AC31" s="423"/>
      <c r="AD31" s="423"/>
    </row>
    <row r="32" spans="2:30" s="246" customFormat="1" ht="15.75" customHeight="1" x14ac:dyDescent="0.2">
      <c r="B32" s="420">
        <v>3.4</v>
      </c>
      <c r="C32" s="421">
        <v>91.3</v>
      </c>
      <c r="D32" s="421">
        <v>102.26</v>
      </c>
      <c r="E32" s="421">
        <v>113.18</v>
      </c>
      <c r="F32" s="421">
        <v>124.09</v>
      </c>
      <c r="G32" s="421">
        <v>137.58000000000001</v>
      </c>
      <c r="H32" s="421">
        <v>151.6</v>
      </c>
      <c r="I32" s="421">
        <v>159.83000000000001</v>
      </c>
      <c r="J32" s="421">
        <v>167.62</v>
      </c>
      <c r="K32" s="421">
        <v>178.54</v>
      </c>
      <c r="L32" s="421">
        <v>189.45</v>
      </c>
      <c r="M32" s="421">
        <v>200.2</v>
      </c>
      <c r="N32" s="421">
        <v>211.12</v>
      </c>
      <c r="O32" s="421">
        <v>221.69</v>
      </c>
      <c r="P32" s="421">
        <v>232.77</v>
      </c>
      <c r="Q32" s="421">
        <v>244.41</v>
      </c>
      <c r="R32" s="421">
        <v>256.63</v>
      </c>
      <c r="S32" s="421">
        <v>269.47000000000003</v>
      </c>
      <c r="T32" s="421">
        <v>280.24</v>
      </c>
      <c r="U32" s="421">
        <v>291.45</v>
      </c>
      <c r="V32" s="421">
        <v>303.11</v>
      </c>
      <c r="W32" s="421">
        <v>315.24</v>
      </c>
      <c r="X32" s="421">
        <v>327.84</v>
      </c>
      <c r="Y32" s="421">
        <v>340.96</v>
      </c>
      <c r="Z32" s="421">
        <v>354.6</v>
      </c>
      <c r="AA32" s="422">
        <v>368.24000000000007</v>
      </c>
      <c r="AB32" s="422">
        <v>368.24000000000007</v>
      </c>
      <c r="AC32" s="423"/>
      <c r="AD32" s="423"/>
    </row>
    <row r="33" spans="2:30" s="246" customFormat="1" ht="15.75" customHeight="1" x14ac:dyDescent="0.2">
      <c r="B33" s="420">
        <v>3.6</v>
      </c>
      <c r="C33" s="421">
        <v>95.87</v>
      </c>
      <c r="D33" s="421">
        <v>107.36</v>
      </c>
      <c r="E33" s="421">
        <v>118.82</v>
      </c>
      <c r="F33" s="421">
        <v>130.30000000000001</v>
      </c>
      <c r="G33" s="421">
        <v>144.44</v>
      </c>
      <c r="H33" s="421">
        <v>159.18</v>
      </c>
      <c r="I33" s="421">
        <v>167.83</v>
      </c>
      <c r="J33" s="421">
        <v>175.99</v>
      </c>
      <c r="K33" s="421">
        <v>187.48</v>
      </c>
      <c r="L33" s="421">
        <v>198.94</v>
      </c>
      <c r="M33" s="424">
        <v>210.22</v>
      </c>
      <c r="N33" s="424">
        <v>221.69</v>
      </c>
      <c r="O33" s="424">
        <v>232.77</v>
      </c>
      <c r="P33" s="424">
        <v>244.41</v>
      </c>
      <c r="Q33" s="424">
        <v>256.63</v>
      </c>
      <c r="R33" s="424">
        <v>269.47000000000003</v>
      </c>
      <c r="S33" s="424">
        <v>282.94</v>
      </c>
      <c r="T33" s="424">
        <v>294.25</v>
      </c>
      <c r="U33" s="424">
        <v>306.02999999999997</v>
      </c>
      <c r="V33" s="424">
        <v>318.26</v>
      </c>
      <c r="W33" s="424">
        <v>331</v>
      </c>
      <c r="X33" s="424">
        <v>344.22</v>
      </c>
      <c r="Y33" s="424">
        <v>358.01</v>
      </c>
      <c r="Z33" s="424">
        <v>372.32</v>
      </c>
      <c r="AA33" s="422">
        <v>386.63</v>
      </c>
      <c r="AB33" s="422">
        <v>386.63</v>
      </c>
      <c r="AC33" s="423"/>
      <c r="AD33" s="423"/>
    </row>
    <row r="34" spans="2:30" s="246" customFormat="1" ht="15.75" customHeight="1" x14ac:dyDescent="0.2">
      <c r="B34" s="420">
        <v>3.8</v>
      </c>
      <c r="C34" s="421">
        <v>100.68</v>
      </c>
      <c r="D34" s="421">
        <v>112.72</v>
      </c>
      <c r="E34" s="421">
        <v>124.76</v>
      </c>
      <c r="F34" s="421">
        <v>136.80000000000001</v>
      </c>
      <c r="G34" s="421">
        <v>151.66999999999999</v>
      </c>
      <c r="H34" s="421">
        <v>167.15</v>
      </c>
      <c r="I34" s="421">
        <v>176.2</v>
      </c>
      <c r="J34" s="421">
        <v>184.79</v>
      </c>
      <c r="K34" s="421">
        <v>196.86</v>
      </c>
      <c r="L34" s="421">
        <v>208.87</v>
      </c>
      <c r="M34" s="421">
        <v>220.73</v>
      </c>
      <c r="N34" s="421">
        <v>232.77</v>
      </c>
      <c r="O34" s="421">
        <v>244.41</v>
      </c>
      <c r="P34" s="421">
        <v>256.63</v>
      </c>
      <c r="Q34" s="421">
        <v>269.47000000000003</v>
      </c>
      <c r="R34" s="421">
        <v>282.94</v>
      </c>
      <c r="S34" s="421">
        <v>297.08</v>
      </c>
      <c r="T34" s="421">
        <v>308.97000000000003</v>
      </c>
      <c r="U34" s="421">
        <v>321.32</v>
      </c>
      <c r="V34" s="421">
        <v>334.18</v>
      </c>
      <c r="W34" s="421">
        <v>347.56</v>
      </c>
      <c r="X34" s="421">
        <v>361.44</v>
      </c>
      <c r="Y34" s="421">
        <v>375.9</v>
      </c>
      <c r="Z34" s="421">
        <v>390.94</v>
      </c>
      <c r="AA34" s="422">
        <v>405.98</v>
      </c>
      <c r="AB34" s="422">
        <v>405.98</v>
      </c>
      <c r="AC34" s="423"/>
      <c r="AD34" s="423"/>
    </row>
    <row r="35" spans="2:30" s="246" customFormat="1" ht="15.75" customHeight="1" x14ac:dyDescent="0.2">
      <c r="B35" s="420">
        <v>4</v>
      </c>
      <c r="C35" s="421">
        <v>105.71</v>
      </c>
      <c r="D35" s="421">
        <v>118.35</v>
      </c>
      <c r="E35" s="421">
        <v>131</v>
      </c>
      <c r="F35" s="421">
        <v>143.66</v>
      </c>
      <c r="G35" s="421">
        <v>159.25</v>
      </c>
      <c r="H35" s="421">
        <v>175.52</v>
      </c>
      <c r="I35" s="421">
        <v>185.02</v>
      </c>
      <c r="J35" s="421">
        <v>194.02</v>
      </c>
      <c r="K35" s="421">
        <v>206.69</v>
      </c>
      <c r="L35" s="421">
        <v>219.31</v>
      </c>
      <c r="M35" s="424">
        <v>231.77</v>
      </c>
      <c r="N35" s="424">
        <v>244.41</v>
      </c>
      <c r="O35" s="424">
        <v>256.63</v>
      </c>
      <c r="P35" s="424">
        <v>269.47000000000003</v>
      </c>
      <c r="Q35" s="424">
        <v>282.94</v>
      </c>
      <c r="R35" s="424">
        <v>297.08</v>
      </c>
      <c r="S35" s="424">
        <v>311.93</v>
      </c>
      <c r="T35" s="424">
        <v>324.42</v>
      </c>
      <c r="U35" s="424">
        <v>337.39</v>
      </c>
      <c r="V35" s="424">
        <v>350.89</v>
      </c>
      <c r="W35" s="424">
        <v>364.93</v>
      </c>
      <c r="X35" s="424">
        <v>379.52</v>
      </c>
      <c r="Y35" s="424">
        <v>394.7</v>
      </c>
      <c r="Z35" s="424">
        <v>410.49</v>
      </c>
      <c r="AA35" s="422">
        <v>426.28000000000003</v>
      </c>
      <c r="AB35" s="422">
        <v>426.28000000000003</v>
      </c>
      <c r="AC35" s="423"/>
      <c r="AD35" s="423"/>
    </row>
    <row r="36" spans="2:30" s="246" customFormat="1" ht="15.75" customHeight="1" x14ac:dyDescent="0.2">
      <c r="B36" s="420">
        <v>4.2</v>
      </c>
      <c r="C36" s="425">
        <v>111.01</v>
      </c>
      <c r="D36" s="425">
        <v>124.27</v>
      </c>
      <c r="E36" s="425">
        <v>137.57</v>
      </c>
      <c r="F36" s="425">
        <v>150.83000000000001</v>
      </c>
      <c r="G36" s="425">
        <v>167.21</v>
      </c>
      <c r="H36" s="425">
        <v>184.28</v>
      </c>
      <c r="I36" s="425">
        <v>194.27</v>
      </c>
      <c r="J36" s="425">
        <v>203.72</v>
      </c>
      <c r="K36" s="425">
        <v>217.03</v>
      </c>
      <c r="L36" s="425">
        <v>230.27</v>
      </c>
      <c r="M36" s="425">
        <v>243.34</v>
      </c>
      <c r="N36" s="425">
        <v>256.63</v>
      </c>
      <c r="O36" s="425">
        <v>269.47000000000003</v>
      </c>
      <c r="P36" s="425">
        <v>282.94</v>
      </c>
      <c r="Q36" s="425">
        <v>297.08</v>
      </c>
      <c r="R36" s="425">
        <v>311.93</v>
      </c>
      <c r="S36" s="425">
        <v>327.54000000000002</v>
      </c>
      <c r="T36" s="425">
        <v>340.64</v>
      </c>
      <c r="U36" s="425">
        <v>354.27</v>
      </c>
      <c r="V36" s="425">
        <v>368.43</v>
      </c>
      <c r="W36" s="425">
        <v>383.16</v>
      </c>
      <c r="X36" s="425">
        <v>398.5</v>
      </c>
      <c r="Y36" s="425">
        <v>414.44</v>
      </c>
      <c r="Z36" s="425">
        <v>431.02</v>
      </c>
      <c r="AA36" s="426">
        <v>447.59999999999997</v>
      </c>
      <c r="AB36" s="426">
        <v>447.59999999999997</v>
      </c>
      <c r="AC36" s="423"/>
      <c r="AD36" s="423"/>
    </row>
    <row r="37" spans="2:30" s="246" customFormat="1" ht="15.75" customHeight="1" x14ac:dyDescent="0.2">
      <c r="B37" s="420">
        <v>4.4000000000000004</v>
      </c>
      <c r="C37" s="425">
        <v>116.56</v>
      </c>
      <c r="D37" s="425">
        <v>130.49</v>
      </c>
      <c r="E37" s="425">
        <v>144.41999999999999</v>
      </c>
      <c r="F37" s="425">
        <v>158.38</v>
      </c>
      <c r="G37" s="425">
        <v>175.58</v>
      </c>
      <c r="H37" s="425">
        <v>193.49</v>
      </c>
      <c r="I37" s="425">
        <v>204</v>
      </c>
      <c r="J37" s="425">
        <v>213.91</v>
      </c>
      <c r="K37" s="425">
        <v>227.85</v>
      </c>
      <c r="L37" s="425">
        <v>241.8</v>
      </c>
      <c r="M37" s="425">
        <v>255.51</v>
      </c>
      <c r="N37" s="425">
        <v>269.47000000000003</v>
      </c>
      <c r="O37" s="425">
        <v>282.94</v>
      </c>
      <c r="P37" s="425">
        <v>297.08</v>
      </c>
      <c r="Q37" s="425">
        <v>311.93</v>
      </c>
      <c r="R37" s="425">
        <v>327.54000000000002</v>
      </c>
      <c r="S37" s="425">
        <v>343.9</v>
      </c>
      <c r="T37" s="425">
        <v>357.65</v>
      </c>
      <c r="U37" s="425">
        <v>371.98</v>
      </c>
      <c r="V37" s="425">
        <v>386.85</v>
      </c>
      <c r="W37" s="425">
        <v>402.33</v>
      </c>
      <c r="X37" s="425">
        <v>418.41</v>
      </c>
      <c r="Y37" s="425">
        <v>435.15</v>
      </c>
      <c r="Z37" s="425">
        <v>452.55</v>
      </c>
      <c r="AA37" s="426">
        <v>469.95000000000005</v>
      </c>
      <c r="AB37" s="426">
        <v>469.95000000000005</v>
      </c>
      <c r="AC37" s="423"/>
      <c r="AD37" s="423"/>
    </row>
    <row r="38" spans="2:30" s="246" customFormat="1" ht="15.75" customHeight="1" x14ac:dyDescent="0.2">
      <c r="B38" s="420">
        <v>4.5</v>
      </c>
      <c r="C38" s="425">
        <v>119.46</v>
      </c>
      <c r="D38" s="425">
        <v>133.75</v>
      </c>
      <c r="E38" s="425">
        <v>148.04</v>
      </c>
      <c r="F38" s="425">
        <v>162.34</v>
      </c>
      <c r="G38" s="425">
        <v>179.96</v>
      </c>
      <c r="H38" s="425">
        <v>198.34</v>
      </c>
      <c r="I38" s="425">
        <v>209.09</v>
      </c>
      <c r="J38" s="425">
        <v>219.25</v>
      </c>
      <c r="K38" s="425">
        <v>233.56</v>
      </c>
      <c r="L38" s="425">
        <v>247.84</v>
      </c>
      <c r="M38" s="425">
        <v>261.92</v>
      </c>
      <c r="N38" s="425">
        <v>276.2</v>
      </c>
      <c r="O38" s="425">
        <v>289.99</v>
      </c>
      <c r="P38" s="425">
        <v>304.5</v>
      </c>
      <c r="Q38" s="425">
        <v>319.73</v>
      </c>
      <c r="R38" s="425">
        <v>335.71</v>
      </c>
      <c r="S38" s="425">
        <v>352.51</v>
      </c>
      <c r="T38" s="425">
        <v>366.6</v>
      </c>
      <c r="U38" s="425">
        <v>381.27</v>
      </c>
      <c r="V38" s="425">
        <v>396.53</v>
      </c>
      <c r="W38" s="425">
        <v>412.37</v>
      </c>
      <c r="X38" s="425">
        <v>428.88</v>
      </c>
      <c r="Y38" s="425">
        <v>446.03</v>
      </c>
      <c r="Z38" s="425">
        <v>463.88</v>
      </c>
      <c r="AA38" s="426">
        <v>481.73</v>
      </c>
      <c r="AB38" s="426">
        <v>481.73</v>
      </c>
      <c r="AC38" s="423"/>
      <c r="AD38" s="423"/>
    </row>
    <row r="39" spans="2:30" s="246" customFormat="1" ht="15.75" customHeight="1" x14ac:dyDescent="0.2">
      <c r="B39" s="427"/>
      <c r="C39" s="427"/>
      <c r="D39" s="427"/>
      <c r="E39" s="427"/>
      <c r="F39" s="427"/>
      <c r="G39" s="427"/>
      <c r="H39" s="427"/>
      <c r="I39" s="427"/>
      <c r="J39" s="427"/>
      <c r="AA39" s="139"/>
      <c r="AB39" s="139"/>
    </row>
    <row r="40" spans="2:30" s="246" customFormat="1" ht="15.75" customHeight="1" x14ac:dyDescent="0.2">
      <c r="B40" s="428" t="s">
        <v>1517</v>
      </c>
      <c r="C40" s="429"/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</row>
    <row r="41" spans="2:30" s="246" customFormat="1" ht="15.75" customHeight="1" x14ac:dyDescent="0.2">
      <c r="B41" s="419"/>
      <c r="C41" s="420">
        <v>0.5</v>
      </c>
      <c r="D41" s="420">
        <v>0.6</v>
      </c>
      <c r="E41" s="420">
        <v>0.7</v>
      </c>
      <c r="F41" s="420">
        <v>0.8</v>
      </c>
      <c r="G41" s="420">
        <v>0.9</v>
      </c>
      <c r="H41" s="420">
        <v>1</v>
      </c>
      <c r="I41" s="420">
        <v>1.1000000000000001</v>
      </c>
      <c r="J41" s="420">
        <v>1.2</v>
      </c>
      <c r="K41" s="420">
        <v>1.3</v>
      </c>
      <c r="L41" s="420">
        <v>1.4</v>
      </c>
      <c r="M41" s="420">
        <v>1.5</v>
      </c>
      <c r="N41" s="420">
        <v>1.6</v>
      </c>
      <c r="O41" s="420">
        <v>1.7</v>
      </c>
      <c r="P41" s="420">
        <v>1.8</v>
      </c>
      <c r="Q41" s="420">
        <v>1.9</v>
      </c>
      <c r="R41" s="420">
        <v>2</v>
      </c>
      <c r="S41" s="420">
        <v>2.1</v>
      </c>
      <c r="T41" s="420">
        <v>2.2000000000000002</v>
      </c>
      <c r="U41" s="420">
        <v>2.2999999999999998</v>
      </c>
      <c r="V41" s="420">
        <v>2.4</v>
      </c>
      <c r="W41" s="420">
        <v>2.5</v>
      </c>
      <c r="X41" s="420">
        <v>2.6</v>
      </c>
      <c r="Y41" s="420">
        <v>2.7</v>
      </c>
      <c r="Z41" s="420">
        <v>2.8</v>
      </c>
      <c r="AA41" s="420">
        <v>2.9</v>
      </c>
      <c r="AB41" s="420">
        <v>3</v>
      </c>
    </row>
    <row r="42" spans="2:30" s="246" customFormat="1" ht="15.75" customHeight="1" x14ac:dyDescent="0.2">
      <c r="B42" s="420">
        <v>1</v>
      </c>
      <c r="C42" s="421">
        <v>51.14</v>
      </c>
      <c r="D42" s="421">
        <v>56.54</v>
      </c>
      <c r="E42" s="421">
        <v>61.78</v>
      </c>
      <c r="F42" s="421">
        <v>67.17</v>
      </c>
      <c r="G42" s="421">
        <v>72.400000000000006</v>
      </c>
      <c r="H42" s="421">
        <v>77.78</v>
      </c>
      <c r="I42" s="421">
        <v>83.02</v>
      </c>
      <c r="J42" s="421">
        <v>88.4</v>
      </c>
      <c r="K42" s="421">
        <v>93.62</v>
      </c>
      <c r="L42" s="421">
        <v>99.02</v>
      </c>
      <c r="M42" s="421">
        <v>104.26</v>
      </c>
      <c r="N42" s="421">
        <v>109.63</v>
      </c>
      <c r="O42" s="421">
        <v>115.1</v>
      </c>
      <c r="P42" s="421">
        <v>120.86</v>
      </c>
      <c r="Q42" s="421">
        <v>126.91</v>
      </c>
      <c r="R42" s="421">
        <v>133.25</v>
      </c>
      <c r="S42" s="421">
        <v>139.93</v>
      </c>
      <c r="T42" s="421">
        <v>145.51</v>
      </c>
      <c r="U42" s="421">
        <v>151.33000000000001</v>
      </c>
      <c r="V42" s="421">
        <v>157.38999999999999</v>
      </c>
      <c r="W42" s="421">
        <v>163.69</v>
      </c>
      <c r="X42" s="421">
        <v>170.23</v>
      </c>
      <c r="Y42" s="421">
        <v>177.03</v>
      </c>
      <c r="Z42" s="421">
        <v>184.11</v>
      </c>
      <c r="AA42" s="422">
        <v>191.19000000000003</v>
      </c>
      <c r="AB42" s="422">
        <v>198.27000000000004</v>
      </c>
      <c r="AC42" s="423"/>
      <c r="AD42" s="423"/>
    </row>
    <row r="43" spans="2:30" s="246" customFormat="1" ht="15.75" customHeight="1" x14ac:dyDescent="0.2">
      <c r="B43" s="420">
        <v>1.2</v>
      </c>
      <c r="C43" s="424">
        <v>55.35</v>
      </c>
      <c r="D43" s="424">
        <v>61.17</v>
      </c>
      <c r="E43" s="424">
        <v>67.17</v>
      </c>
      <c r="F43" s="424">
        <v>73</v>
      </c>
      <c r="G43" s="424">
        <v>78.819999999999993</v>
      </c>
      <c r="H43" s="424">
        <v>84.8</v>
      </c>
      <c r="I43" s="424">
        <v>90.62</v>
      </c>
      <c r="J43" s="424">
        <v>96.49</v>
      </c>
      <c r="K43" s="424">
        <v>102.45</v>
      </c>
      <c r="L43" s="424">
        <v>108.27</v>
      </c>
      <c r="M43" s="424">
        <v>114.14</v>
      </c>
      <c r="N43" s="424">
        <v>120.12</v>
      </c>
      <c r="O43" s="424">
        <v>126.13</v>
      </c>
      <c r="P43" s="424">
        <v>132.41999999999999</v>
      </c>
      <c r="Q43" s="424">
        <v>139.05000000000001</v>
      </c>
      <c r="R43" s="424">
        <v>145.99</v>
      </c>
      <c r="S43" s="424">
        <v>153.30000000000001</v>
      </c>
      <c r="T43" s="424">
        <v>159.41</v>
      </c>
      <c r="U43" s="424">
        <v>165.81</v>
      </c>
      <c r="V43" s="424">
        <v>172.43</v>
      </c>
      <c r="W43" s="424">
        <v>179.33</v>
      </c>
      <c r="X43" s="424">
        <v>186.52</v>
      </c>
      <c r="Y43" s="424">
        <v>193.99</v>
      </c>
      <c r="Z43" s="424">
        <v>201.73</v>
      </c>
      <c r="AA43" s="422">
        <v>209.46999999999997</v>
      </c>
      <c r="AB43" s="422">
        <v>217.20999999999995</v>
      </c>
      <c r="AC43" s="423"/>
      <c r="AD43" s="423"/>
    </row>
    <row r="44" spans="2:30" s="246" customFormat="1" ht="15.75" customHeight="1" x14ac:dyDescent="0.2">
      <c r="B44" s="420">
        <v>1.4</v>
      </c>
      <c r="C44" s="421">
        <v>59.53</v>
      </c>
      <c r="D44" s="421">
        <v>65.97</v>
      </c>
      <c r="E44" s="421">
        <v>75.28</v>
      </c>
      <c r="F44" s="421">
        <v>80.39</v>
      </c>
      <c r="G44" s="421">
        <v>86.98</v>
      </c>
      <c r="H44" s="421">
        <v>93.54</v>
      </c>
      <c r="I44" s="421">
        <v>100.21</v>
      </c>
      <c r="J44" s="421">
        <v>104.7</v>
      </c>
      <c r="K44" s="421">
        <v>115.58</v>
      </c>
      <c r="L44" s="421">
        <v>122.27</v>
      </c>
      <c r="M44" s="421">
        <v>128.94999999999999</v>
      </c>
      <c r="N44" s="421">
        <v>135.63999999999999</v>
      </c>
      <c r="O44" s="421">
        <v>142.43</v>
      </c>
      <c r="P44" s="421">
        <v>149.56</v>
      </c>
      <c r="Q44" s="421">
        <v>157.03</v>
      </c>
      <c r="R44" s="421">
        <v>164.89</v>
      </c>
      <c r="S44" s="421">
        <v>173.12</v>
      </c>
      <c r="T44" s="421">
        <v>180.05</v>
      </c>
      <c r="U44" s="421">
        <v>187.26</v>
      </c>
      <c r="V44" s="421">
        <v>194.74</v>
      </c>
      <c r="W44" s="421">
        <v>202.54</v>
      </c>
      <c r="X44" s="421">
        <v>210.64</v>
      </c>
      <c r="Y44" s="421">
        <v>219.05</v>
      </c>
      <c r="Z44" s="421">
        <v>227.82</v>
      </c>
      <c r="AA44" s="422">
        <v>236.58999999999997</v>
      </c>
      <c r="AB44" s="422">
        <v>245.35999999999996</v>
      </c>
      <c r="AC44" s="423"/>
      <c r="AD44" s="423"/>
    </row>
    <row r="45" spans="2:30" s="246" customFormat="1" ht="15.75" customHeight="1" x14ac:dyDescent="0.2">
      <c r="B45" s="420">
        <v>1.6</v>
      </c>
      <c r="C45" s="421">
        <v>63.56</v>
      </c>
      <c r="D45" s="421">
        <v>70.62</v>
      </c>
      <c r="E45" s="421">
        <v>79.2</v>
      </c>
      <c r="F45" s="421">
        <v>88.03</v>
      </c>
      <c r="G45" s="421">
        <v>93.54</v>
      </c>
      <c r="H45" s="421">
        <v>102.66</v>
      </c>
      <c r="I45" s="421">
        <v>107.86</v>
      </c>
      <c r="J45" s="421">
        <v>112.79</v>
      </c>
      <c r="K45" s="421">
        <v>124.6</v>
      </c>
      <c r="L45" s="421">
        <v>131.91</v>
      </c>
      <c r="M45" s="424">
        <v>140.57</v>
      </c>
      <c r="N45" s="424">
        <v>147.94</v>
      </c>
      <c r="O45" s="424">
        <v>155.33000000000001</v>
      </c>
      <c r="P45" s="424">
        <v>163.1</v>
      </c>
      <c r="Q45" s="424">
        <v>171.26</v>
      </c>
      <c r="R45" s="424">
        <v>179.81</v>
      </c>
      <c r="S45" s="424">
        <v>188.8</v>
      </c>
      <c r="T45" s="424">
        <v>196.37</v>
      </c>
      <c r="U45" s="424">
        <v>204.22</v>
      </c>
      <c r="V45" s="424">
        <v>212.39</v>
      </c>
      <c r="W45" s="424">
        <v>220.88</v>
      </c>
      <c r="X45" s="424">
        <v>229.71</v>
      </c>
      <c r="Y45" s="424">
        <v>238.9</v>
      </c>
      <c r="Z45" s="424">
        <v>248.46</v>
      </c>
      <c r="AA45" s="422">
        <v>258.02</v>
      </c>
      <c r="AB45" s="422">
        <v>267.58</v>
      </c>
      <c r="AC45" s="423"/>
      <c r="AD45" s="423"/>
    </row>
    <row r="46" spans="2:30" s="246" customFormat="1" ht="15.75" customHeight="1" x14ac:dyDescent="0.2">
      <c r="B46" s="420">
        <v>1.8</v>
      </c>
      <c r="C46" s="421">
        <v>67.760000000000005</v>
      </c>
      <c r="D46" s="421">
        <v>75.38</v>
      </c>
      <c r="E46" s="421">
        <v>84.68</v>
      </c>
      <c r="F46" s="421">
        <v>92.44</v>
      </c>
      <c r="G46" s="421">
        <v>100.09</v>
      </c>
      <c r="H46" s="421">
        <v>107.86</v>
      </c>
      <c r="I46" s="421">
        <v>115.65</v>
      </c>
      <c r="J46" s="421">
        <v>121.02</v>
      </c>
      <c r="K46" s="421">
        <v>133.77000000000001</v>
      </c>
      <c r="L46" s="421">
        <v>141.56</v>
      </c>
      <c r="M46" s="421">
        <v>149.49</v>
      </c>
      <c r="N46" s="421">
        <v>157.43</v>
      </c>
      <c r="O46" s="421">
        <v>165.31</v>
      </c>
      <c r="P46" s="421">
        <v>173.57</v>
      </c>
      <c r="Q46" s="421">
        <v>182.24</v>
      </c>
      <c r="R46" s="421">
        <v>191.35</v>
      </c>
      <c r="S46" s="421">
        <v>200.92</v>
      </c>
      <c r="T46" s="421">
        <v>208.97</v>
      </c>
      <c r="U46" s="421">
        <v>217.33</v>
      </c>
      <c r="V46" s="421">
        <v>226.02</v>
      </c>
      <c r="W46" s="421">
        <v>235.05</v>
      </c>
      <c r="X46" s="421">
        <v>244.46</v>
      </c>
      <c r="Y46" s="421">
        <v>254.23</v>
      </c>
      <c r="Z46" s="421">
        <v>264.41000000000003</v>
      </c>
      <c r="AA46" s="422">
        <v>274.59000000000003</v>
      </c>
      <c r="AB46" s="422">
        <v>284.7700000000001</v>
      </c>
      <c r="AC46" s="423"/>
      <c r="AD46" s="423"/>
    </row>
    <row r="47" spans="2:30" s="246" customFormat="1" ht="15.75" customHeight="1" x14ac:dyDescent="0.2">
      <c r="B47" s="420">
        <v>2</v>
      </c>
      <c r="C47" s="421">
        <v>71.97</v>
      </c>
      <c r="D47" s="421">
        <v>80.010000000000005</v>
      </c>
      <c r="E47" s="421">
        <v>88.25</v>
      </c>
      <c r="F47" s="421">
        <v>96.49</v>
      </c>
      <c r="G47" s="421">
        <v>104.54</v>
      </c>
      <c r="H47" s="421">
        <v>112.79</v>
      </c>
      <c r="I47" s="421">
        <v>121.02</v>
      </c>
      <c r="J47" s="421">
        <v>129.06</v>
      </c>
      <c r="K47" s="421">
        <v>142.79</v>
      </c>
      <c r="L47" s="421">
        <v>151.35</v>
      </c>
      <c r="M47" s="424">
        <v>159.76</v>
      </c>
      <c r="N47" s="424">
        <v>168.31</v>
      </c>
      <c r="O47" s="424">
        <v>176.73</v>
      </c>
      <c r="P47" s="424">
        <v>185.55</v>
      </c>
      <c r="Q47" s="424">
        <v>194.82</v>
      </c>
      <c r="R47" s="424">
        <v>204.57</v>
      </c>
      <c r="S47" s="424">
        <v>214.8</v>
      </c>
      <c r="T47" s="424">
        <v>223.4</v>
      </c>
      <c r="U47" s="424">
        <v>232.33</v>
      </c>
      <c r="V47" s="424">
        <v>241.63</v>
      </c>
      <c r="W47" s="424">
        <v>251.3</v>
      </c>
      <c r="X47" s="424">
        <v>261.35000000000002</v>
      </c>
      <c r="Y47" s="424">
        <v>271.8</v>
      </c>
      <c r="Z47" s="424">
        <v>282.66000000000003</v>
      </c>
      <c r="AA47" s="422">
        <v>293.52000000000004</v>
      </c>
      <c r="AB47" s="422">
        <v>304.38000000000005</v>
      </c>
      <c r="AC47" s="423"/>
      <c r="AD47" s="423"/>
    </row>
    <row r="48" spans="2:30" s="246" customFormat="1" ht="15.75" customHeight="1" x14ac:dyDescent="0.2">
      <c r="B48" s="420">
        <v>2.2000000000000002</v>
      </c>
      <c r="C48" s="421">
        <v>75.97</v>
      </c>
      <c r="D48" s="421">
        <v>84.8</v>
      </c>
      <c r="E48" s="421">
        <v>93.48</v>
      </c>
      <c r="F48" s="421">
        <v>102.32</v>
      </c>
      <c r="G48" s="421">
        <v>110.98</v>
      </c>
      <c r="H48" s="421">
        <v>119.82</v>
      </c>
      <c r="I48" s="421">
        <v>128.47</v>
      </c>
      <c r="J48" s="421">
        <v>137.30000000000001</v>
      </c>
      <c r="K48" s="421">
        <v>148.91999999999999</v>
      </c>
      <c r="L48" s="421">
        <v>157.91</v>
      </c>
      <c r="M48" s="421">
        <v>166.76</v>
      </c>
      <c r="N48" s="421">
        <v>175.78</v>
      </c>
      <c r="O48" s="421">
        <v>184.56</v>
      </c>
      <c r="P48" s="421">
        <v>193.79</v>
      </c>
      <c r="Q48" s="421">
        <v>203.48</v>
      </c>
      <c r="R48" s="421">
        <v>213.64</v>
      </c>
      <c r="S48" s="421">
        <v>224.32</v>
      </c>
      <c r="T48" s="421">
        <v>233.31</v>
      </c>
      <c r="U48" s="421">
        <v>242.62</v>
      </c>
      <c r="V48" s="421">
        <v>252.33</v>
      </c>
      <c r="W48" s="421">
        <v>262.44</v>
      </c>
      <c r="X48" s="421">
        <v>272.91000000000003</v>
      </c>
      <c r="Y48" s="421">
        <v>283.83999999999997</v>
      </c>
      <c r="Z48" s="421">
        <v>295.20999999999998</v>
      </c>
      <c r="AA48" s="422">
        <v>306.58</v>
      </c>
      <c r="AB48" s="422">
        <v>317.95</v>
      </c>
      <c r="AC48" s="423"/>
      <c r="AD48" s="423"/>
    </row>
    <row r="49" spans="2:30" s="246" customFormat="1" ht="15.75" customHeight="1" x14ac:dyDescent="0.2">
      <c r="B49" s="420">
        <v>2.4</v>
      </c>
      <c r="C49" s="421">
        <v>80.180000000000007</v>
      </c>
      <c r="D49" s="421">
        <v>89.45</v>
      </c>
      <c r="E49" s="421">
        <v>98.87</v>
      </c>
      <c r="F49" s="421">
        <v>108.14</v>
      </c>
      <c r="G49" s="421">
        <v>119.76</v>
      </c>
      <c r="H49" s="421">
        <v>131.91</v>
      </c>
      <c r="I49" s="421">
        <v>138.82</v>
      </c>
      <c r="J49" s="421">
        <v>145.37</v>
      </c>
      <c r="K49" s="421">
        <v>154.80000000000001</v>
      </c>
      <c r="L49" s="421">
        <v>164.07</v>
      </c>
      <c r="M49" s="424">
        <v>173.37</v>
      </c>
      <c r="N49" s="424">
        <v>182.77</v>
      </c>
      <c r="O49" s="424">
        <v>191.92</v>
      </c>
      <c r="P49" s="424">
        <v>201.51</v>
      </c>
      <c r="Q49" s="424">
        <v>211.57</v>
      </c>
      <c r="R49" s="424">
        <v>222.17</v>
      </c>
      <c r="S49" s="424">
        <v>233.28</v>
      </c>
      <c r="T49" s="424">
        <v>242.59</v>
      </c>
      <c r="U49" s="424">
        <v>252.31</v>
      </c>
      <c r="V49" s="424">
        <v>262.41000000000003</v>
      </c>
      <c r="W49" s="424">
        <v>272.89</v>
      </c>
      <c r="X49" s="424">
        <v>283.82</v>
      </c>
      <c r="Y49" s="424">
        <v>295.14999999999998</v>
      </c>
      <c r="Z49" s="424">
        <v>306.98</v>
      </c>
      <c r="AA49" s="422">
        <v>318.81000000000006</v>
      </c>
      <c r="AB49" s="422">
        <v>330.6400000000001</v>
      </c>
      <c r="AC49" s="423"/>
      <c r="AD49" s="423"/>
    </row>
    <row r="50" spans="2:30" s="246" customFormat="1" ht="15.75" customHeight="1" x14ac:dyDescent="0.2">
      <c r="B50" s="420">
        <v>2.6</v>
      </c>
      <c r="C50" s="421">
        <v>84.36</v>
      </c>
      <c r="D50" s="421">
        <v>94.24</v>
      </c>
      <c r="E50" s="421">
        <v>104.12</v>
      </c>
      <c r="F50" s="421">
        <v>113.96</v>
      </c>
      <c r="G50" s="421">
        <v>126.32</v>
      </c>
      <c r="H50" s="421">
        <v>136.54</v>
      </c>
      <c r="I50" s="421">
        <v>146.61000000000001</v>
      </c>
      <c r="J50" s="421">
        <v>153.63</v>
      </c>
      <c r="K50" s="421">
        <v>163.49</v>
      </c>
      <c r="L50" s="421">
        <v>173.37</v>
      </c>
      <c r="M50" s="421">
        <v>183.22</v>
      </c>
      <c r="N50" s="421">
        <v>193.09</v>
      </c>
      <c r="O50" s="421">
        <v>202.75</v>
      </c>
      <c r="P50" s="421">
        <v>212.89</v>
      </c>
      <c r="Q50" s="421">
        <v>223.53</v>
      </c>
      <c r="R50" s="421">
        <v>234.71</v>
      </c>
      <c r="S50" s="421">
        <v>246.44</v>
      </c>
      <c r="T50" s="421">
        <v>256.3</v>
      </c>
      <c r="U50" s="421">
        <v>266.54000000000002</v>
      </c>
      <c r="V50" s="421">
        <v>277.20999999999998</v>
      </c>
      <c r="W50" s="421">
        <v>288.3</v>
      </c>
      <c r="X50" s="421">
        <v>299.83</v>
      </c>
      <c r="Y50" s="421">
        <v>311.83</v>
      </c>
      <c r="Z50" s="421">
        <v>324.27999999999997</v>
      </c>
      <c r="AA50" s="422">
        <v>336.72999999999996</v>
      </c>
      <c r="AB50" s="422">
        <v>349.17999999999995</v>
      </c>
      <c r="AC50" s="423"/>
      <c r="AD50" s="423"/>
    </row>
    <row r="51" spans="2:30" s="246" customFormat="1" ht="15.75" customHeight="1" x14ac:dyDescent="0.2">
      <c r="B51" s="420">
        <v>2.8</v>
      </c>
      <c r="C51" s="421">
        <v>88.54</v>
      </c>
      <c r="D51" s="421">
        <v>99.02</v>
      </c>
      <c r="E51" s="421">
        <v>109.49</v>
      </c>
      <c r="F51" s="421">
        <v>119.82</v>
      </c>
      <c r="G51" s="421">
        <v>132.87</v>
      </c>
      <c r="H51" s="421">
        <v>143.58000000000001</v>
      </c>
      <c r="I51" s="421">
        <v>154.22999999999999</v>
      </c>
      <c r="J51" s="421">
        <v>161.69</v>
      </c>
      <c r="K51" s="421">
        <v>172.16</v>
      </c>
      <c r="L51" s="421">
        <v>182.63</v>
      </c>
      <c r="M51" s="424">
        <v>193.09</v>
      </c>
      <c r="N51" s="424">
        <v>203.56</v>
      </c>
      <c r="O51" s="424">
        <v>213.73</v>
      </c>
      <c r="P51" s="424">
        <v>224.43</v>
      </c>
      <c r="Q51" s="424">
        <v>235.64</v>
      </c>
      <c r="R51" s="424">
        <v>247.42</v>
      </c>
      <c r="S51" s="424">
        <v>259.8</v>
      </c>
      <c r="T51" s="424">
        <v>270.19</v>
      </c>
      <c r="U51" s="424">
        <v>281</v>
      </c>
      <c r="V51" s="424">
        <v>292.24</v>
      </c>
      <c r="W51" s="424">
        <v>303.92</v>
      </c>
      <c r="X51" s="424">
        <v>316.07</v>
      </c>
      <c r="Y51" s="424">
        <v>328.71</v>
      </c>
      <c r="Z51" s="424">
        <v>341.89</v>
      </c>
      <c r="AA51" s="422">
        <v>355.07</v>
      </c>
      <c r="AB51" s="422">
        <v>368.25</v>
      </c>
      <c r="AC51" s="423"/>
      <c r="AD51" s="423"/>
    </row>
    <row r="52" spans="2:30" s="246" customFormat="1" ht="15.75" customHeight="1" x14ac:dyDescent="0.2">
      <c r="B52" s="420">
        <v>3</v>
      </c>
      <c r="C52" s="421">
        <v>92.58</v>
      </c>
      <c r="D52" s="421">
        <v>103.66</v>
      </c>
      <c r="E52" s="421">
        <v>114.73</v>
      </c>
      <c r="F52" s="421">
        <v>125.81</v>
      </c>
      <c r="G52" s="421">
        <v>139.44999999999999</v>
      </c>
      <c r="H52" s="421">
        <v>153.69</v>
      </c>
      <c r="I52" s="421">
        <v>162.01</v>
      </c>
      <c r="J52" s="421">
        <v>169.92</v>
      </c>
      <c r="K52" s="421">
        <v>180.99</v>
      </c>
      <c r="L52" s="421">
        <v>192.04</v>
      </c>
      <c r="M52" s="421">
        <v>202.96</v>
      </c>
      <c r="N52" s="421">
        <v>214.03</v>
      </c>
      <c r="O52" s="421">
        <v>224.74</v>
      </c>
      <c r="P52" s="421">
        <v>235.97</v>
      </c>
      <c r="Q52" s="421">
        <v>247.79</v>
      </c>
      <c r="R52" s="421">
        <v>260.17</v>
      </c>
      <c r="S52" s="421">
        <v>273.17</v>
      </c>
      <c r="T52" s="421">
        <v>284.08999999999997</v>
      </c>
      <c r="U52" s="421">
        <v>295.45</v>
      </c>
      <c r="V52" s="421">
        <v>307.27</v>
      </c>
      <c r="W52" s="421">
        <v>319.57</v>
      </c>
      <c r="X52" s="421">
        <v>332.34</v>
      </c>
      <c r="Y52" s="421">
        <v>345.64</v>
      </c>
      <c r="Z52" s="421">
        <v>359.47</v>
      </c>
      <c r="AA52" s="422">
        <v>373.30000000000007</v>
      </c>
      <c r="AB52" s="422">
        <v>387.13000000000011</v>
      </c>
      <c r="AC52" s="423"/>
      <c r="AD52" s="423"/>
    </row>
    <row r="53" spans="2:30" s="246" customFormat="1" ht="15.75" customHeight="1" x14ac:dyDescent="0.2">
      <c r="B53" s="420">
        <v>3.2</v>
      </c>
      <c r="C53" s="421">
        <v>97.2</v>
      </c>
      <c r="D53" s="421">
        <v>108.85</v>
      </c>
      <c r="E53" s="421">
        <v>120.45</v>
      </c>
      <c r="F53" s="421">
        <v>132.1</v>
      </c>
      <c r="G53" s="421">
        <v>146.41999999999999</v>
      </c>
      <c r="H53" s="421">
        <v>161.36000000000001</v>
      </c>
      <c r="I53" s="421">
        <v>170.1</v>
      </c>
      <c r="J53" s="421">
        <v>178.4</v>
      </c>
      <c r="K53" s="421">
        <v>190.06</v>
      </c>
      <c r="L53" s="421">
        <v>201.64</v>
      </c>
      <c r="M53" s="424">
        <v>213.11</v>
      </c>
      <c r="N53" s="424">
        <v>224.74</v>
      </c>
      <c r="O53" s="424">
        <v>235.97</v>
      </c>
      <c r="P53" s="424">
        <v>247.79</v>
      </c>
      <c r="Q53" s="424">
        <v>260.17</v>
      </c>
      <c r="R53" s="424">
        <v>273.17</v>
      </c>
      <c r="S53" s="424">
        <v>286.83999999999997</v>
      </c>
      <c r="T53" s="424">
        <v>298.3</v>
      </c>
      <c r="U53" s="424">
        <v>310.22000000000003</v>
      </c>
      <c r="V53" s="424">
        <v>322.63</v>
      </c>
      <c r="W53" s="424">
        <v>335.54</v>
      </c>
      <c r="X53" s="424">
        <v>348.96</v>
      </c>
      <c r="Y53" s="424">
        <v>362.91</v>
      </c>
      <c r="Z53" s="424">
        <v>377.43</v>
      </c>
      <c r="AA53" s="422">
        <v>391.95</v>
      </c>
      <c r="AB53" s="422">
        <v>406.46999999999997</v>
      </c>
      <c r="AC53" s="423"/>
      <c r="AD53" s="423"/>
    </row>
    <row r="54" spans="2:30" s="246" customFormat="1" ht="15.75" customHeight="1" x14ac:dyDescent="0.2">
      <c r="B54" s="420">
        <v>3.4</v>
      </c>
      <c r="C54" s="421">
        <v>102.06</v>
      </c>
      <c r="D54" s="421">
        <v>114.28</v>
      </c>
      <c r="E54" s="421">
        <v>126.46</v>
      </c>
      <c r="F54" s="421">
        <v>138.69</v>
      </c>
      <c r="G54" s="421">
        <v>153.75</v>
      </c>
      <c r="H54" s="421">
        <v>169.42</v>
      </c>
      <c r="I54" s="421">
        <v>178.62</v>
      </c>
      <c r="J54" s="421">
        <v>187.32</v>
      </c>
      <c r="K54" s="421">
        <v>199.55</v>
      </c>
      <c r="L54" s="421">
        <v>211.74</v>
      </c>
      <c r="M54" s="421">
        <v>223.77</v>
      </c>
      <c r="N54" s="421">
        <v>235.97</v>
      </c>
      <c r="O54" s="421">
        <v>247.79</v>
      </c>
      <c r="P54" s="421">
        <v>260.17</v>
      </c>
      <c r="Q54" s="421">
        <v>273.17</v>
      </c>
      <c r="R54" s="421">
        <v>286.83999999999997</v>
      </c>
      <c r="S54" s="421">
        <v>301.18</v>
      </c>
      <c r="T54" s="421">
        <v>313.2</v>
      </c>
      <c r="U54" s="421">
        <v>325.73</v>
      </c>
      <c r="V54" s="421">
        <v>338.78</v>
      </c>
      <c r="W54" s="421">
        <v>352.33</v>
      </c>
      <c r="X54" s="421">
        <v>366.41</v>
      </c>
      <c r="Y54" s="421">
        <v>381.07</v>
      </c>
      <c r="Z54" s="421">
        <v>396.32</v>
      </c>
      <c r="AA54" s="422">
        <v>411.57</v>
      </c>
      <c r="AB54" s="422">
        <v>426.82</v>
      </c>
      <c r="AC54" s="423"/>
      <c r="AD54" s="423"/>
    </row>
    <row r="55" spans="2:30" s="246" customFormat="1" ht="15.75" customHeight="1" x14ac:dyDescent="0.2">
      <c r="B55" s="420">
        <v>3.6</v>
      </c>
      <c r="C55" s="421">
        <v>107.15</v>
      </c>
      <c r="D55" s="421">
        <v>119.99</v>
      </c>
      <c r="E55" s="421">
        <v>132.81</v>
      </c>
      <c r="F55" s="421">
        <v>145.63</v>
      </c>
      <c r="G55" s="421">
        <v>161.43</v>
      </c>
      <c r="H55" s="421">
        <v>177.89</v>
      </c>
      <c r="I55" s="421">
        <v>187.56</v>
      </c>
      <c r="J55" s="421">
        <v>196.7</v>
      </c>
      <c r="K55" s="421">
        <v>209.53</v>
      </c>
      <c r="L55" s="421">
        <v>222.32</v>
      </c>
      <c r="M55" s="424">
        <v>234.94</v>
      </c>
      <c r="N55" s="424">
        <v>247.79</v>
      </c>
      <c r="O55" s="424">
        <v>260.17</v>
      </c>
      <c r="P55" s="424">
        <v>273.17</v>
      </c>
      <c r="Q55" s="424">
        <v>286.83999999999997</v>
      </c>
      <c r="R55" s="424">
        <v>301.18</v>
      </c>
      <c r="S55" s="424">
        <v>316.22000000000003</v>
      </c>
      <c r="T55" s="424">
        <v>328.88</v>
      </c>
      <c r="U55" s="424">
        <v>342.03</v>
      </c>
      <c r="V55" s="424">
        <v>355.72</v>
      </c>
      <c r="W55" s="424">
        <v>369.93</v>
      </c>
      <c r="X55" s="424">
        <v>384.74</v>
      </c>
      <c r="Y55" s="424">
        <v>400.13</v>
      </c>
      <c r="Z55" s="424">
        <v>416.12</v>
      </c>
      <c r="AA55" s="422">
        <v>432.11</v>
      </c>
      <c r="AB55" s="422">
        <v>448.1</v>
      </c>
      <c r="AC55" s="423"/>
      <c r="AD55" s="423"/>
    </row>
    <row r="56" spans="2:30" s="246" customFormat="1" ht="15.75" customHeight="1" x14ac:dyDescent="0.2">
      <c r="B56" s="420">
        <v>3.8</v>
      </c>
      <c r="C56" s="421">
        <v>112.51</v>
      </c>
      <c r="D56" s="421">
        <v>126.02</v>
      </c>
      <c r="E56" s="421">
        <v>139.44999999999999</v>
      </c>
      <c r="F56" s="421">
        <v>152.9</v>
      </c>
      <c r="G56" s="421">
        <v>169.5</v>
      </c>
      <c r="H56" s="421">
        <v>186.8</v>
      </c>
      <c r="I56" s="421">
        <v>196.93</v>
      </c>
      <c r="J56" s="421">
        <v>206.51</v>
      </c>
      <c r="K56" s="421">
        <v>220</v>
      </c>
      <c r="L56" s="421">
        <v>233.44</v>
      </c>
      <c r="M56" s="421">
        <v>246.69</v>
      </c>
      <c r="N56" s="421">
        <v>260.17</v>
      </c>
      <c r="O56" s="421">
        <v>273.17</v>
      </c>
      <c r="P56" s="421">
        <v>286.83999999999997</v>
      </c>
      <c r="Q56" s="421">
        <v>301.18</v>
      </c>
      <c r="R56" s="421">
        <v>316.22000000000003</v>
      </c>
      <c r="S56" s="421">
        <v>332.02</v>
      </c>
      <c r="T56" s="421">
        <v>345.32</v>
      </c>
      <c r="U56" s="421">
        <v>359.14</v>
      </c>
      <c r="V56" s="421">
        <v>373.51</v>
      </c>
      <c r="W56" s="421">
        <v>388.41</v>
      </c>
      <c r="X56" s="421">
        <v>403.99</v>
      </c>
      <c r="Y56" s="421">
        <v>420.13</v>
      </c>
      <c r="Z56" s="421">
        <v>436.94</v>
      </c>
      <c r="AA56" s="422">
        <v>453.75</v>
      </c>
      <c r="AB56" s="422">
        <v>470.56</v>
      </c>
      <c r="AC56" s="423"/>
      <c r="AD56" s="423"/>
    </row>
    <row r="57" spans="2:30" s="246" customFormat="1" ht="15.75" customHeight="1" x14ac:dyDescent="0.2">
      <c r="B57" s="420">
        <v>4</v>
      </c>
      <c r="C57" s="421">
        <v>118.14</v>
      </c>
      <c r="D57" s="421">
        <v>132.30000000000001</v>
      </c>
      <c r="E57" s="421">
        <v>146.41999999999999</v>
      </c>
      <c r="F57" s="421">
        <v>160.55000000000001</v>
      </c>
      <c r="G57" s="421">
        <v>177.97</v>
      </c>
      <c r="H57" s="421">
        <v>196.14</v>
      </c>
      <c r="I57" s="421">
        <v>206.78</v>
      </c>
      <c r="J57" s="421">
        <v>216.84</v>
      </c>
      <c r="K57" s="421">
        <v>231</v>
      </c>
      <c r="L57" s="421">
        <v>245.11</v>
      </c>
      <c r="M57" s="424">
        <v>259.02999999999997</v>
      </c>
      <c r="N57" s="424">
        <v>273.17</v>
      </c>
      <c r="O57" s="424">
        <v>286.83999999999997</v>
      </c>
      <c r="P57" s="424">
        <v>301.18</v>
      </c>
      <c r="Q57" s="424">
        <v>316.22000000000003</v>
      </c>
      <c r="R57" s="424">
        <v>332.02</v>
      </c>
      <c r="S57" s="424">
        <v>348.63</v>
      </c>
      <c r="T57" s="424">
        <v>362.58</v>
      </c>
      <c r="U57" s="424">
        <v>377.08</v>
      </c>
      <c r="V57" s="424">
        <v>392.17</v>
      </c>
      <c r="W57" s="424">
        <v>407.86</v>
      </c>
      <c r="X57" s="424">
        <v>424.16</v>
      </c>
      <c r="Y57" s="424">
        <v>441.16</v>
      </c>
      <c r="Z57" s="424">
        <v>458.79</v>
      </c>
      <c r="AA57" s="422">
        <v>476.42</v>
      </c>
      <c r="AB57" s="422">
        <v>494.05</v>
      </c>
      <c r="AC57" s="423"/>
      <c r="AD57" s="423"/>
    </row>
    <row r="58" spans="2:30" s="246" customFormat="1" ht="15.75" customHeight="1" x14ac:dyDescent="0.2">
      <c r="B58" s="420">
        <v>4.2</v>
      </c>
      <c r="C58" s="425">
        <v>124.04</v>
      </c>
      <c r="D58" s="425">
        <v>138.91</v>
      </c>
      <c r="E58" s="425">
        <v>153.75</v>
      </c>
      <c r="F58" s="425">
        <v>168.59</v>
      </c>
      <c r="G58" s="425">
        <v>186.86</v>
      </c>
      <c r="H58" s="425">
        <v>205.95</v>
      </c>
      <c r="I58" s="425">
        <v>217.13</v>
      </c>
      <c r="J58" s="425">
        <v>227.7</v>
      </c>
      <c r="K58" s="425">
        <v>242.55</v>
      </c>
      <c r="L58" s="425">
        <v>257.36</v>
      </c>
      <c r="M58" s="425">
        <v>271.98</v>
      </c>
      <c r="N58" s="425">
        <v>286.83999999999997</v>
      </c>
      <c r="O58" s="425">
        <v>301.18</v>
      </c>
      <c r="P58" s="425">
        <v>316.22000000000003</v>
      </c>
      <c r="Q58" s="425">
        <v>332.02</v>
      </c>
      <c r="R58" s="425">
        <v>348.63</v>
      </c>
      <c r="S58" s="425">
        <v>366.07</v>
      </c>
      <c r="T58" s="425">
        <v>380.72</v>
      </c>
      <c r="U58" s="425">
        <v>395.93</v>
      </c>
      <c r="V58" s="425">
        <v>411.77</v>
      </c>
      <c r="W58" s="425">
        <v>428.25</v>
      </c>
      <c r="X58" s="425">
        <v>445.38</v>
      </c>
      <c r="Y58" s="425">
        <v>463.2</v>
      </c>
      <c r="Z58" s="425">
        <v>481.72</v>
      </c>
      <c r="AA58" s="426">
        <v>500.24000000000007</v>
      </c>
      <c r="AB58" s="426">
        <v>518.7600000000001</v>
      </c>
      <c r="AC58" s="423"/>
      <c r="AD58" s="423"/>
    </row>
    <row r="59" spans="2:30" s="246" customFormat="1" ht="15.75" customHeight="1" x14ac:dyDescent="0.2">
      <c r="B59" s="420">
        <v>4.4000000000000004</v>
      </c>
      <c r="C59" s="425">
        <v>130.24</v>
      </c>
      <c r="D59" s="425">
        <v>145.85</v>
      </c>
      <c r="E59" s="425">
        <v>161.43</v>
      </c>
      <c r="F59" s="425">
        <v>177.01</v>
      </c>
      <c r="G59" s="425">
        <v>196.22</v>
      </c>
      <c r="H59" s="425">
        <v>216.24</v>
      </c>
      <c r="I59" s="425">
        <v>227.98</v>
      </c>
      <c r="J59" s="425">
        <v>239.07</v>
      </c>
      <c r="K59" s="425">
        <v>254.69</v>
      </c>
      <c r="L59" s="425">
        <v>270.23</v>
      </c>
      <c r="M59" s="425">
        <v>285.57</v>
      </c>
      <c r="N59" s="425">
        <v>301.18</v>
      </c>
      <c r="O59" s="425">
        <v>316.22000000000003</v>
      </c>
      <c r="P59" s="425">
        <v>332.02</v>
      </c>
      <c r="Q59" s="425">
        <v>348.63</v>
      </c>
      <c r="R59" s="425">
        <v>366.07</v>
      </c>
      <c r="S59" s="425">
        <v>384.37</v>
      </c>
      <c r="T59" s="425">
        <v>399.75</v>
      </c>
      <c r="U59" s="425">
        <v>415.75</v>
      </c>
      <c r="V59" s="425">
        <v>432.37</v>
      </c>
      <c r="W59" s="425">
        <v>449.66</v>
      </c>
      <c r="X59" s="425">
        <v>467.64</v>
      </c>
      <c r="Y59" s="425">
        <v>486.33</v>
      </c>
      <c r="Z59" s="425">
        <v>505.8</v>
      </c>
      <c r="AA59" s="426">
        <v>525.27</v>
      </c>
      <c r="AB59" s="426">
        <v>544.74</v>
      </c>
      <c r="AC59" s="423"/>
      <c r="AD59" s="423"/>
    </row>
    <row r="60" spans="2:30" s="246" customFormat="1" ht="15.75" customHeight="1" x14ac:dyDescent="0.2">
      <c r="B60" s="420">
        <v>4.5</v>
      </c>
      <c r="C60" s="425">
        <v>133.5</v>
      </c>
      <c r="D60" s="425">
        <v>149.49</v>
      </c>
      <c r="E60" s="425">
        <v>165.46</v>
      </c>
      <c r="F60" s="425">
        <v>181.42</v>
      </c>
      <c r="G60" s="425">
        <v>201.12</v>
      </c>
      <c r="H60" s="425">
        <v>221.66</v>
      </c>
      <c r="I60" s="425">
        <v>233.67</v>
      </c>
      <c r="J60" s="425">
        <v>245.05</v>
      </c>
      <c r="K60" s="425">
        <v>261.05</v>
      </c>
      <c r="L60" s="425">
        <v>277</v>
      </c>
      <c r="M60" s="425">
        <v>292.72000000000003</v>
      </c>
      <c r="N60" s="425">
        <v>308.69</v>
      </c>
      <c r="O60" s="425">
        <v>324.13</v>
      </c>
      <c r="P60" s="425">
        <v>340.33</v>
      </c>
      <c r="Q60" s="425">
        <v>357.35</v>
      </c>
      <c r="R60" s="425">
        <v>375.21</v>
      </c>
      <c r="S60" s="425">
        <v>393.98</v>
      </c>
      <c r="T60" s="425">
        <v>409.75</v>
      </c>
      <c r="U60" s="425">
        <v>426.13</v>
      </c>
      <c r="V60" s="425">
        <v>443.16</v>
      </c>
      <c r="W60" s="425">
        <v>460.9</v>
      </c>
      <c r="X60" s="425">
        <v>479.33</v>
      </c>
      <c r="Y60" s="425">
        <v>498.51</v>
      </c>
      <c r="Z60" s="425">
        <v>518.42999999999995</v>
      </c>
      <c r="AA60" s="426">
        <v>538.34999999999991</v>
      </c>
      <c r="AB60" s="426">
        <v>558.26999999999987</v>
      </c>
      <c r="AC60" s="423"/>
      <c r="AD60" s="423"/>
    </row>
    <row r="61" spans="2:30" s="246" customFormat="1" ht="15.75" customHeight="1" x14ac:dyDescent="0.2">
      <c r="B61" s="430"/>
      <c r="C61" s="431"/>
      <c r="D61" s="431"/>
      <c r="E61" s="431"/>
      <c r="F61" s="431"/>
      <c r="G61" s="431"/>
      <c r="H61" s="431"/>
      <c r="I61" s="431"/>
      <c r="J61" s="431"/>
      <c r="K61" s="431"/>
      <c r="L61" s="431"/>
      <c r="M61" s="431"/>
      <c r="N61" s="431"/>
      <c r="O61" s="431"/>
      <c r="P61" s="431"/>
      <c r="Q61" s="431"/>
      <c r="R61" s="431"/>
      <c r="S61" s="431"/>
      <c r="T61" s="431"/>
      <c r="U61" s="431"/>
      <c r="V61" s="431"/>
      <c r="W61" s="431"/>
      <c r="X61" s="431"/>
      <c r="Y61" s="431"/>
      <c r="Z61" s="431"/>
      <c r="AA61" s="139"/>
      <c r="AB61" s="139"/>
    </row>
    <row r="62" spans="2:30" s="246" customFormat="1" ht="15.75" customHeight="1" x14ac:dyDescent="0.2">
      <c r="B62" s="432" t="s">
        <v>1518</v>
      </c>
      <c r="C62" s="433"/>
      <c r="D62" s="433"/>
      <c r="E62" s="433"/>
      <c r="F62" s="433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433"/>
      <c r="R62" s="433"/>
      <c r="S62" s="433"/>
      <c r="T62" s="433"/>
      <c r="U62" s="433"/>
      <c r="V62" s="433"/>
      <c r="W62" s="433"/>
      <c r="X62" s="433"/>
      <c r="Y62" s="433"/>
      <c r="Z62" s="433"/>
      <c r="AA62" s="434"/>
      <c r="AB62" s="435"/>
    </row>
    <row r="63" spans="2:30" s="246" customFormat="1" ht="15.75" customHeight="1" x14ac:dyDescent="0.2">
      <c r="B63" s="419"/>
      <c r="C63" s="420">
        <v>0.5</v>
      </c>
      <c r="D63" s="420">
        <v>0.6</v>
      </c>
      <c r="E63" s="420">
        <v>0.7</v>
      </c>
      <c r="F63" s="420">
        <v>0.8</v>
      </c>
      <c r="G63" s="420">
        <v>0.9</v>
      </c>
      <c r="H63" s="420">
        <v>1</v>
      </c>
      <c r="I63" s="420">
        <v>1.1000000000000001</v>
      </c>
      <c r="J63" s="420">
        <v>1.2</v>
      </c>
      <c r="K63" s="420">
        <v>1.3</v>
      </c>
      <c r="L63" s="420">
        <v>1.4</v>
      </c>
      <c r="M63" s="420">
        <v>1.5</v>
      </c>
      <c r="N63" s="420">
        <v>1.6</v>
      </c>
      <c r="O63" s="420">
        <v>1.7</v>
      </c>
      <c r="P63" s="420">
        <v>1.8</v>
      </c>
      <c r="Q63" s="420">
        <v>1.9</v>
      </c>
      <c r="R63" s="420">
        <v>2</v>
      </c>
      <c r="S63" s="420">
        <v>2.1</v>
      </c>
      <c r="T63" s="420">
        <v>2.2000000000000002</v>
      </c>
      <c r="U63" s="420">
        <v>2.2999999999999998</v>
      </c>
      <c r="V63" s="420">
        <v>2.4</v>
      </c>
      <c r="W63" s="420">
        <v>2.5</v>
      </c>
      <c r="X63" s="420">
        <v>2.6</v>
      </c>
      <c r="Y63" s="420">
        <v>2.7</v>
      </c>
      <c r="Z63" s="420">
        <v>2.8</v>
      </c>
      <c r="AA63" s="420">
        <v>2.9</v>
      </c>
      <c r="AB63" s="420">
        <v>3</v>
      </c>
    </row>
    <row r="64" spans="2:30" s="246" customFormat="1" ht="15.75" customHeight="1" x14ac:dyDescent="0.2">
      <c r="B64" s="420">
        <v>1</v>
      </c>
      <c r="C64" s="421">
        <v>62.62</v>
      </c>
      <c r="D64" s="421">
        <v>69.849999999999994</v>
      </c>
      <c r="E64" s="421">
        <v>76.930000000000007</v>
      </c>
      <c r="F64" s="421">
        <v>84.17</v>
      </c>
      <c r="G64" s="421">
        <v>91.27</v>
      </c>
      <c r="H64" s="421">
        <v>98.36</v>
      </c>
      <c r="I64" s="421">
        <v>105.6</v>
      </c>
      <c r="J64" s="421">
        <v>112.67</v>
      </c>
      <c r="K64" s="421">
        <v>119.89</v>
      </c>
      <c r="L64" s="421">
        <v>127.02</v>
      </c>
      <c r="M64" s="421">
        <v>134.21</v>
      </c>
      <c r="N64" s="421">
        <v>141.33000000000001</v>
      </c>
      <c r="O64" s="421">
        <v>148.37</v>
      </c>
      <c r="P64" s="421">
        <v>155.78</v>
      </c>
      <c r="Q64" s="421">
        <v>163.58000000000001</v>
      </c>
      <c r="R64" s="421">
        <v>171.78</v>
      </c>
      <c r="S64" s="421">
        <v>180.37</v>
      </c>
      <c r="T64" s="421">
        <v>187.57</v>
      </c>
      <c r="U64" s="421">
        <v>195.09</v>
      </c>
      <c r="V64" s="421">
        <v>202.87</v>
      </c>
      <c r="W64" s="421">
        <v>210.99</v>
      </c>
      <c r="X64" s="421">
        <v>219.44</v>
      </c>
      <c r="Y64" s="421">
        <v>228.22</v>
      </c>
      <c r="Z64" s="421">
        <v>237.36</v>
      </c>
      <c r="AA64" s="422">
        <v>246.50000000000003</v>
      </c>
      <c r="AB64" s="422">
        <v>255.64000000000004</v>
      </c>
      <c r="AC64" s="423"/>
      <c r="AD64" s="423"/>
    </row>
    <row r="65" spans="2:30" s="246" customFormat="1" ht="15.75" customHeight="1" x14ac:dyDescent="0.2">
      <c r="B65" s="420">
        <v>1.2</v>
      </c>
      <c r="C65" s="424">
        <v>69.44</v>
      </c>
      <c r="D65" s="424">
        <v>77.61</v>
      </c>
      <c r="E65" s="424">
        <v>85.78</v>
      </c>
      <c r="F65" s="424">
        <v>93.82</v>
      </c>
      <c r="G65" s="424">
        <v>101.97</v>
      </c>
      <c r="H65" s="424">
        <v>110.02</v>
      </c>
      <c r="I65" s="424">
        <v>118.18</v>
      </c>
      <c r="J65" s="424">
        <v>126.34</v>
      </c>
      <c r="K65" s="424">
        <v>134.37</v>
      </c>
      <c r="L65" s="424">
        <v>142.53</v>
      </c>
      <c r="M65" s="424">
        <v>150.66999999999999</v>
      </c>
      <c r="N65" s="424">
        <v>158.69999999999999</v>
      </c>
      <c r="O65" s="424">
        <v>166.64</v>
      </c>
      <c r="P65" s="424">
        <v>174.99</v>
      </c>
      <c r="Q65" s="424">
        <v>183.73</v>
      </c>
      <c r="R65" s="424">
        <v>192.91</v>
      </c>
      <c r="S65" s="424">
        <v>202.57</v>
      </c>
      <c r="T65" s="424">
        <v>210.67</v>
      </c>
      <c r="U65" s="424">
        <v>219.08</v>
      </c>
      <c r="V65" s="424">
        <v>227.84</v>
      </c>
      <c r="W65" s="424">
        <v>236.97</v>
      </c>
      <c r="X65" s="424">
        <v>246.46</v>
      </c>
      <c r="Y65" s="424">
        <v>256.31</v>
      </c>
      <c r="Z65" s="424">
        <v>266.56</v>
      </c>
      <c r="AA65" s="422">
        <v>276.81</v>
      </c>
      <c r="AB65" s="422">
        <v>287.06</v>
      </c>
      <c r="AC65" s="423"/>
      <c r="AD65" s="423"/>
    </row>
    <row r="66" spans="2:30" s="246" customFormat="1" ht="15.75" customHeight="1" x14ac:dyDescent="0.2">
      <c r="B66" s="420">
        <v>1.4</v>
      </c>
      <c r="C66" s="421">
        <v>76.290000000000006</v>
      </c>
      <c r="D66" s="421">
        <v>85.37</v>
      </c>
      <c r="E66" s="421">
        <v>98.24</v>
      </c>
      <c r="F66" s="421">
        <v>105.67</v>
      </c>
      <c r="G66" s="421">
        <v>114.95</v>
      </c>
      <c r="H66" s="421">
        <v>124.07</v>
      </c>
      <c r="I66" s="421">
        <v>133.35</v>
      </c>
      <c r="J66" s="421">
        <v>139.88</v>
      </c>
      <c r="K66" s="421">
        <v>154.91</v>
      </c>
      <c r="L66" s="421">
        <v>164.38</v>
      </c>
      <c r="M66" s="421">
        <v>173.84</v>
      </c>
      <c r="N66" s="421">
        <v>183.15</v>
      </c>
      <c r="O66" s="421">
        <v>192.32</v>
      </c>
      <c r="P66" s="421">
        <v>201.93</v>
      </c>
      <c r="Q66" s="421">
        <v>212.01</v>
      </c>
      <c r="R66" s="421">
        <v>222.62</v>
      </c>
      <c r="S66" s="421">
        <v>233.75</v>
      </c>
      <c r="T66" s="421">
        <v>243.09</v>
      </c>
      <c r="U66" s="421">
        <v>252.81</v>
      </c>
      <c r="V66" s="421">
        <v>262.92</v>
      </c>
      <c r="W66" s="421">
        <v>273.45</v>
      </c>
      <c r="X66" s="421">
        <v>284.39</v>
      </c>
      <c r="Y66" s="421">
        <v>295.76</v>
      </c>
      <c r="Z66" s="421">
        <v>307.60000000000002</v>
      </c>
      <c r="AA66" s="422">
        <v>319.44000000000005</v>
      </c>
      <c r="AB66" s="422">
        <v>331.28000000000009</v>
      </c>
      <c r="AC66" s="423"/>
      <c r="AD66" s="423"/>
    </row>
    <row r="67" spans="2:30" s="246" customFormat="1" ht="15.75" customHeight="1" x14ac:dyDescent="0.2">
      <c r="B67" s="420">
        <v>1.6</v>
      </c>
      <c r="C67" s="421">
        <v>83.13</v>
      </c>
      <c r="D67" s="421">
        <v>93.16</v>
      </c>
      <c r="E67" s="421">
        <v>105.24</v>
      </c>
      <c r="F67" s="421">
        <v>117.74</v>
      </c>
      <c r="G67" s="421">
        <v>125.71</v>
      </c>
      <c r="H67" s="421">
        <v>138.62</v>
      </c>
      <c r="I67" s="421">
        <v>146.19</v>
      </c>
      <c r="J67" s="421">
        <v>153.36000000000001</v>
      </c>
      <c r="K67" s="421">
        <v>169.94</v>
      </c>
      <c r="L67" s="421">
        <v>180.38</v>
      </c>
      <c r="M67" s="424">
        <v>192.64</v>
      </c>
      <c r="N67" s="424">
        <v>203.19</v>
      </c>
      <c r="O67" s="424">
        <v>213.35</v>
      </c>
      <c r="P67" s="424">
        <v>224.03</v>
      </c>
      <c r="Q67" s="424">
        <v>235.2</v>
      </c>
      <c r="R67" s="424">
        <v>246.96</v>
      </c>
      <c r="S67" s="424">
        <v>259.31</v>
      </c>
      <c r="T67" s="424">
        <v>269.70999999999998</v>
      </c>
      <c r="U67" s="424">
        <v>280.47000000000003</v>
      </c>
      <c r="V67" s="424">
        <v>291.70999999999998</v>
      </c>
      <c r="W67" s="424">
        <v>303.37</v>
      </c>
      <c r="X67" s="424">
        <v>315.5</v>
      </c>
      <c r="Y67" s="424">
        <v>328.14</v>
      </c>
      <c r="Z67" s="424">
        <v>341.25</v>
      </c>
      <c r="AA67" s="422">
        <v>354.36</v>
      </c>
      <c r="AB67" s="422">
        <v>367.47</v>
      </c>
      <c r="AC67" s="423"/>
      <c r="AD67" s="423"/>
    </row>
    <row r="68" spans="2:30" s="246" customFormat="1" ht="15.75" customHeight="1" x14ac:dyDescent="0.2">
      <c r="B68" s="420">
        <v>1.8</v>
      </c>
      <c r="C68" s="421">
        <v>90.06</v>
      </c>
      <c r="D68" s="421">
        <v>101.04</v>
      </c>
      <c r="E68" s="421">
        <v>114.26</v>
      </c>
      <c r="F68" s="421">
        <v>125.44</v>
      </c>
      <c r="G68" s="421">
        <v>136.63999999999999</v>
      </c>
      <c r="H68" s="421">
        <v>147.82</v>
      </c>
      <c r="I68" s="421">
        <v>159.16</v>
      </c>
      <c r="J68" s="421">
        <v>167.02</v>
      </c>
      <c r="K68" s="421">
        <v>185.11</v>
      </c>
      <c r="L68" s="421">
        <v>196.53</v>
      </c>
      <c r="M68" s="421">
        <v>207.92</v>
      </c>
      <c r="N68" s="421">
        <v>219.48</v>
      </c>
      <c r="O68" s="421">
        <v>230.46</v>
      </c>
      <c r="P68" s="421">
        <v>242</v>
      </c>
      <c r="Q68" s="421">
        <v>254.09</v>
      </c>
      <c r="R68" s="421">
        <v>266.79000000000002</v>
      </c>
      <c r="S68" s="421">
        <v>280.13</v>
      </c>
      <c r="T68" s="421">
        <v>291.32</v>
      </c>
      <c r="U68" s="421">
        <v>302.98</v>
      </c>
      <c r="V68" s="421">
        <v>315.10000000000002</v>
      </c>
      <c r="W68" s="421">
        <v>327.7</v>
      </c>
      <c r="X68" s="421">
        <v>340.8</v>
      </c>
      <c r="Y68" s="421">
        <v>354.44</v>
      </c>
      <c r="Z68" s="421">
        <v>368.63</v>
      </c>
      <c r="AA68" s="422">
        <v>382.82</v>
      </c>
      <c r="AB68" s="422">
        <v>397.01</v>
      </c>
      <c r="AC68" s="423"/>
      <c r="AD68" s="423"/>
    </row>
    <row r="69" spans="2:30" s="246" customFormat="1" ht="15.75" customHeight="1" x14ac:dyDescent="0.2">
      <c r="B69" s="420">
        <v>2</v>
      </c>
      <c r="C69" s="421">
        <v>96.91</v>
      </c>
      <c r="D69" s="421">
        <v>108.8</v>
      </c>
      <c r="E69" s="421">
        <v>120.71</v>
      </c>
      <c r="F69" s="421">
        <v>132.75</v>
      </c>
      <c r="G69" s="421">
        <v>144.68</v>
      </c>
      <c r="H69" s="421">
        <v>156.61000000000001</v>
      </c>
      <c r="I69" s="421">
        <v>168.62</v>
      </c>
      <c r="J69" s="421">
        <v>180.51</v>
      </c>
      <c r="K69" s="421">
        <v>200.28</v>
      </c>
      <c r="L69" s="421">
        <v>212.66</v>
      </c>
      <c r="M69" s="424">
        <v>225.05</v>
      </c>
      <c r="N69" s="424">
        <v>237.6</v>
      </c>
      <c r="O69" s="424">
        <v>249.47</v>
      </c>
      <c r="P69" s="424">
        <v>261.94</v>
      </c>
      <c r="Q69" s="424">
        <v>275.04000000000002</v>
      </c>
      <c r="R69" s="424">
        <v>288.79000000000002</v>
      </c>
      <c r="S69" s="424">
        <v>303.23</v>
      </c>
      <c r="T69" s="424">
        <v>315.35000000000002</v>
      </c>
      <c r="U69" s="424">
        <v>327.97</v>
      </c>
      <c r="V69" s="424">
        <v>341.09</v>
      </c>
      <c r="W69" s="424">
        <v>354.74</v>
      </c>
      <c r="X69" s="424">
        <v>368.92</v>
      </c>
      <c r="Y69" s="424">
        <v>383.68</v>
      </c>
      <c r="Z69" s="424">
        <v>399.03</v>
      </c>
      <c r="AA69" s="422">
        <v>414.37999999999994</v>
      </c>
      <c r="AB69" s="422">
        <v>429.7299999999999</v>
      </c>
      <c r="AC69" s="423"/>
      <c r="AD69" s="423"/>
    </row>
    <row r="70" spans="2:30" s="246" customFormat="1" ht="15.75" customHeight="1" x14ac:dyDescent="0.2">
      <c r="B70" s="420">
        <v>2.2000000000000002</v>
      </c>
      <c r="C70" s="421">
        <v>103.72</v>
      </c>
      <c r="D70" s="421">
        <v>116.57</v>
      </c>
      <c r="E70" s="421">
        <v>129.54</v>
      </c>
      <c r="F70" s="421">
        <v>142.37</v>
      </c>
      <c r="G70" s="421">
        <v>155.38999999999999</v>
      </c>
      <c r="H70" s="421">
        <v>168.19</v>
      </c>
      <c r="I70" s="421">
        <v>181.19</v>
      </c>
      <c r="J70" s="421">
        <v>194.18</v>
      </c>
      <c r="K70" s="421">
        <v>211.16</v>
      </c>
      <c r="L70" s="421">
        <v>224.4</v>
      </c>
      <c r="M70" s="421">
        <v>237.5</v>
      </c>
      <c r="N70" s="421">
        <v>250.78</v>
      </c>
      <c r="O70" s="421">
        <v>263.31</v>
      </c>
      <c r="P70" s="421">
        <v>276.45999999999998</v>
      </c>
      <c r="Q70" s="421">
        <v>290.29000000000002</v>
      </c>
      <c r="R70" s="421">
        <v>304.81</v>
      </c>
      <c r="S70" s="421">
        <v>320.02</v>
      </c>
      <c r="T70" s="421">
        <v>332.84</v>
      </c>
      <c r="U70" s="421">
        <v>346.14</v>
      </c>
      <c r="V70" s="421">
        <v>359.99</v>
      </c>
      <c r="W70" s="421">
        <v>374.4</v>
      </c>
      <c r="X70" s="421">
        <v>389.39</v>
      </c>
      <c r="Y70" s="421">
        <v>404.95</v>
      </c>
      <c r="Z70" s="421">
        <v>421.14</v>
      </c>
      <c r="AA70" s="422">
        <v>437.33</v>
      </c>
      <c r="AB70" s="422">
        <v>453.52</v>
      </c>
      <c r="AC70" s="423"/>
      <c r="AD70" s="423"/>
    </row>
    <row r="71" spans="2:30" s="246" customFormat="1" ht="15.75" customHeight="1" x14ac:dyDescent="0.2">
      <c r="B71" s="420">
        <v>2.4</v>
      </c>
      <c r="C71" s="421">
        <v>110.54</v>
      </c>
      <c r="D71" s="421">
        <v>124.47</v>
      </c>
      <c r="E71" s="421">
        <v>138.24</v>
      </c>
      <c r="F71" s="421">
        <v>152.16</v>
      </c>
      <c r="G71" s="421">
        <v>169.39</v>
      </c>
      <c r="H71" s="421">
        <v>187.04</v>
      </c>
      <c r="I71" s="421">
        <v>197.65</v>
      </c>
      <c r="J71" s="421">
        <v>207.7</v>
      </c>
      <c r="K71" s="421">
        <v>221.62</v>
      </c>
      <c r="L71" s="421">
        <v>235.41</v>
      </c>
      <c r="M71" s="424">
        <v>249.34</v>
      </c>
      <c r="N71" s="424">
        <v>263.23</v>
      </c>
      <c r="O71" s="424">
        <v>276.41000000000003</v>
      </c>
      <c r="P71" s="424">
        <v>290.22000000000003</v>
      </c>
      <c r="Q71" s="424">
        <v>304.72000000000003</v>
      </c>
      <c r="R71" s="424">
        <v>319.95</v>
      </c>
      <c r="S71" s="424">
        <v>335.95</v>
      </c>
      <c r="T71" s="424">
        <v>349.4</v>
      </c>
      <c r="U71" s="424">
        <v>363.37</v>
      </c>
      <c r="V71" s="424">
        <v>377.91</v>
      </c>
      <c r="W71" s="424">
        <v>393.02</v>
      </c>
      <c r="X71" s="424">
        <v>408.74</v>
      </c>
      <c r="Y71" s="424">
        <v>425.1</v>
      </c>
      <c r="Z71" s="424">
        <v>442.11</v>
      </c>
      <c r="AA71" s="422">
        <v>459.12</v>
      </c>
      <c r="AB71" s="422">
        <v>476.13</v>
      </c>
      <c r="AC71" s="423"/>
      <c r="AD71" s="423"/>
    </row>
    <row r="72" spans="2:30" s="246" customFormat="1" ht="15.75" customHeight="1" x14ac:dyDescent="0.2">
      <c r="B72" s="420">
        <v>2.6</v>
      </c>
      <c r="C72" s="421">
        <v>117.36</v>
      </c>
      <c r="D72" s="421">
        <v>132.22</v>
      </c>
      <c r="E72" s="421">
        <v>147.08000000000001</v>
      </c>
      <c r="F72" s="421">
        <v>161.94999999999999</v>
      </c>
      <c r="G72" s="421">
        <v>180.32</v>
      </c>
      <c r="H72" s="421">
        <v>195.33</v>
      </c>
      <c r="I72" s="421">
        <v>210.5</v>
      </c>
      <c r="J72" s="421">
        <v>221.22</v>
      </c>
      <c r="K72" s="421">
        <v>236.06</v>
      </c>
      <c r="L72" s="421">
        <v>250.92</v>
      </c>
      <c r="M72" s="421">
        <v>265.77999999999997</v>
      </c>
      <c r="N72" s="421">
        <v>280.63</v>
      </c>
      <c r="O72" s="421">
        <v>294.66000000000003</v>
      </c>
      <c r="P72" s="421">
        <v>309.38</v>
      </c>
      <c r="Q72" s="421">
        <v>324.83999999999997</v>
      </c>
      <c r="R72" s="421">
        <v>341.09</v>
      </c>
      <c r="S72" s="421">
        <v>358.15</v>
      </c>
      <c r="T72" s="421">
        <v>372.47</v>
      </c>
      <c r="U72" s="421">
        <v>387.37</v>
      </c>
      <c r="V72" s="421">
        <v>402.86</v>
      </c>
      <c r="W72" s="421">
        <v>418.98</v>
      </c>
      <c r="X72" s="421">
        <v>435.72</v>
      </c>
      <c r="Y72" s="421">
        <v>453.17</v>
      </c>
      <c r="Z72" s="421">
        <v>471.3</v>
      </c>
      <c r="AA72" s="422">
        <v>489.43</v>
      </c>
      <c r="AB72" s="422">
        <v>507.56</v>
      </c>
      <c r="AC72" s="423"/>
      <c r="AD72" s="423"/>
    </row>
    <row r="73" spans="2:30" s="246" customFormat="1" ht="15.75" customHeight="1" x14ac:dyDescent="0.2">
      <c r="B73" s="420">
        <v>2.8</v>
      </c>
      <c r="C73" s="421">
        <v>124.18</v>
      </c>
      <c r="D73" s="421">
        <v>139.97999999999999</v>
      </c>
      <c r="E73" s="421">
        <v>155.76</v>
      </c>
      <c r="F73" s="421">
        <v>171.57</v>
      </c>
      <c r="G73" s="421">
        <v>191.09</v>
      </c>
      <c r="H73" s="421">
        <v>207.21</v>
      </c>
      <c r="I73" s="421">
        <v>223.44</v>
      </c>
      <c r="J73" s="421">
        <v>234.86</v>
      </c>
      <c r="K73" s="421">
        <v>250.65</v>
      </c>
      <c r="L73" s="421">
        <v>266.44</v>
      </c>
      <c r="M73" s="424">
        <v>282.24</v>
      </c>
      <c r="N73" s="424">
        <v>298.02</v>
      </c>
      <c r="O73" s="424">
        <v>312.93</v>
      </c>
      <c r="P73" s="424">
        <v>328.57</v>
      </c>
      <c r="Q73" s="424">
        <v>345</v>
      </c>
      <c r="R73" s="424">
        <v>362.25</v>
      </c>
      <c r="S73" s="424">
        <v>380.36</v>
      </c>
      <c r="T73" s="424">
        <v>395.59</v>
      </c>
      <c r="U73" s="424">
        <v>411.41</v>
      </c>
      <c r="V73" s="424">
        <v>427.86</v>
      </c>
      <c r="W73" s="424">
        <v>444.98</v>
      </c>
      <c r="X73" s="424">
        <v>462.77</v>
      </c>
      <c r="Y73" s="424">
        <v>481.27</v>
      </c>
      <c r="Z73" s="424">
        <v>500.54</v>
      </c>
      <c r="AA73" s="422">
        <v>519.81000000000006</v>
      </c>
      <c r="AB73" s="422">
        <v>539.08000000000015</v>
      </c>
      <c r="AC73" s="423"/>
      <c r="AD73" s="423"/>
    </row>
    <row r="74" spans="2:30" s="246" customFormat="1" ht="15.75" customHeight="1" x14ac:dyDescent="0.2">
      <c r="B74" s="420">
        <v>3</v>
      </c>
      <c r="C74" s="421">
        <v>131</v>
      </c>
      <c r="D74" s="421">
        <v>147.9</v>
      </c>
      <c r="E74" s="421">
        <v>164.6</v>
      </c>
      <c r="F74" s="421">
        <v>181.32</v>
      </c>
      <c r="G74" s="421">
        <v>202.04</v>
      </c>
      <c r="H74" s="421">
        <v>223.39</v>
      </c>
      <c r="I74" s="421">
        <v>236.28</v>
      </c>
      <c r="J74" s="421">
        <v>248.39</v>
      </c>
      <c r="K74" s="421">
        <v>265.10000000000002</v>
      </c>
      <c r="L74" s="421">
        <v>281.82</v>
      </c>
      <c r="M74" s="421">
        <v>298.70999999999998</v>
      </c>
      <c r="N74" s="421">
        <v>315.39</v>
      </c>
      <c r="O74" s="421">
        <v>331.18</v>
      </c>
      <c r="P74" s="421">
        <v>347.73</v>
      </c>
      <c r="Q74" s="421">
        <v>365.12</v>
      </c>
      <c r="R74" s="421">
        <v>383.39</v>
      </c>
      <c r="S74" s="421">
        <v>402.56</v>
      </c>
      <c r="T74" s="421">
        <v>418.65</v>
      </c>
      <c r="U74" s="421">
        <v>435.4</v>
      </c>
      <c r="V74" s="421">
        <v>452.83</v>
      </c>
      <c r="W74" s="421">
        <v>470.93</v>
      </c>
      <c r="X74" s="421">
        <v>489.75</v>
      </c>
      <c r="Y74" s="421">
        <v>509.36</v>
      </c>
      <c r="Z74" s="421">
        <v>529.73</v>
      </c>
      <c r="AA74" s="422">
        <v>550.1</v>
      </c>
      <c r="AB74" s="422">
        <v>570.47</v>
      </c>
      <c r="AC74" s="423"/>
      <c r="AD74" s="423"/>
    </row>
    <row r="75" spans="2:30" s="246" customFormat="1" ht="15.75" customHeight="1" x14ac:dyDescent="0.2">
      <c r="B75" s="420">
        <v>3.2</v>
      </c>
      <c r="C75" s="421">
        <v>138.86000000000001</v>
      </c>
      <c r="D75" s="421">
        <v>156.75</v>
      </c>
      <c r="E75" s="421">
        <v>174.47</v>
      </c>
      <c r="F75" s="421">
        <v>192.2</v>
      </c>
      <c r="G75" s="421">
        <v>214.15</v>
      </c>
      <c r="H75" s="421">
        <v>236.78</v>
      </c>
      <c r="I75" s="421">
        <v>250.47</v>
      </c>
      <c r="J75" s="421">
        <v>263.31</v>
      </c>
      <c r="K75" s="421">
        <v>281.02</v>
      </c>
      <c r="L75" s="421">
        <v>298.74</v>
      </c>
      <c r="M75" s="424">
        <v>316.62</v>
      </c>
      <c r="N75" s="424">
        <v>334.32</v>
      </c>
      <c r="O75" s="424">
        <v>351.04</v>
      </c>
      <c r="P75" s="424">
        <v>368.6</v>
      </c>
      <c r="Q75" s="424">
        <v>387.02</v>
      </c>
      <c r="R75" s="424">
        <v>406.37</v>
      </c>
      <c r="S75" s="424">
        <v>426.7</v>
      </c>
      <c r="T75" s="424">
        <v>443.77</v>
      </c>
      <c r="U75" s="424">
        <v>461.52</v>
      </c>
      <c r="V75" s="424">
        <v>480</v>
      </c>
      <c r="W75" s="424">
        <v>499.17</v>
      </c>
      <c r="X75" s="424">
        <v>519.13</v>
      </c>
      <c r="Y75" s="424">
        <v>539.91</v>
      </c>
      <c r="Z75" s="424">
        <v>561.51</v>
      </c>
      <c r="AA75" s="422">
        <v>583.11</v>
      </c>
      <c r="AB75" s="422">
        <v>604.71</v>
      </c>
      <c r="AC75" s="423"/>
      <c r="AD75" s="423"/>
    </row>
    <row r="76" spans="2:30" s="246" customFormat="1" ht="15.75" customHeight="1" x14ac:dyDescent="0.2">
      <c r="B76" s="420">
        <v>3.4</v>
      </c>
      <c r="C76" s="421">
        <v>147.19999999999999</v>
      </c>
      <c r="D76" s="421">
        <v>166.17</v>
      </c>
      <c r="E76" s="421">
        <v>184.93</v>
      </c>
      <c r="F76" s="421">
        <v>203.74</v>
      </c>
      <c r="G76" s="421">
        <v>227.01</v>
      </c>
      <c r="H76" s="421">
        <v>251</v>
      </c>
      <c r="I76" s="421">
        <v>265.5</v>
      </c>
      <c r="J76" s="421">
        <v>279.08999999999997</v>
      </c>
      <c r="K76" s="421">
        <v>297.88</v>
      </c>
      <c r="L76" s="421">
        <v>316.66000000000003</v>
      </c>
      <c r="M76" s="421">
        <v>335.63</v>
      </c>
      <c r="N76" s="421">
        <v>354.4</v>
      </c>
      <c r="O76" s="421">
        <v>372.11</v>
      </c>
      <c r="P76" s="421">
        <v>390.72</v>
      </c>
      <c r="Q76" s="421">
        <v>410.26</v>
      </c>
      <c r="R76" s="421">
        <v>430.76</v>
      </c>
      <c r="S76" s="421">
        <v>452.31</v>
      </c>
      <c r="T76" s="421">
        <v>470.39</v>
      </c>
      <c r="U76" s="421">
        <v>489.21</v>
      </c>
      <c r="V76" s="421">
        <v>508.78</v>
      </c>
      <c r="W76" s="421">
        <v>529.13</v>
      </c>
      <c r="X76" s="421">
        <v>550.29</v>
      </c>
      <c r="Y76" s="421">
        <v>572.30999999999995</v>
      </c>
      <c r="Z76" s="421">
        <v>595.21</v>
      </c>
      <c r="AA76" s="422">
        <v>618.11000000000013</v>
      </c>
      <c r="AB76" s="422">
        <v>641.01000000000022</v>
      </c>
      <c r="AC76" s="423"/>
      <c r="AD76" s="423"/>
    </row>
    <row r="77" spans="2:30" s="246" customFormat="1" ht="15.75" customHeight="1" x14ac:dyDescent="0.2">
      <c r="B77" s="420">
        <v>3.6</v>
      </c>
      <c r="C77" s="421">
        <v>156.01</v>
      </c>
      <c r="D77" s="421">
        <v>176.12</v>
      </c>
      <c r="E77" s="421">
        <v>196.04</v>
      </c>
      <c r="F77" s="421">
        <v>215.96</v>
      </c>
      <c r="G77" s="421">
        <v>240.63</v>
      </c>
      <c r="H77" s="421">
        <v>266.06</v>
      </c>
      <c r="I77" s="421">
        <v>281.41000000000003</v>
      </c>
      <c r="J77" s="421">
        <v>295.85000000000002</v>
      </c>
      <c r="K77" s="421">
        <v>315.76</v>
      </c>
      <c r="L77" s="421">
        <v>335.65</v>
      </c>
      <c r="M77" s="424">
        <v>355.76</v>
      </c>
      <c r="N77" s="424">
        <v>375.66</v>
      </c>
      <c r="O77" s="424">
        <v>394.44</v>
      </c>
      <c r="P77" s="424">
        <v>414.17</v>
      </c>
      <c r="Q77" s="424">
        <v>434.87</v>
      </c>
      <c r="R77" s="424">
        <v>456.62</v>
      </c>
      <c r="S77" s="424">
        <v>479.45</v>
      </c>
      <c r="T77" s="424">
        <v>498.62</v>
      </c>
      <c r="U77" s="424">
        <v>518.57000000000005</v>
      </c>
      <c r="V77" s="424">
        <v>539.32000000000005</v>
      </c>
      <c r="W77" s="424">
        <v>560.88</v>
      </c>
      <c r="X77" s="424">
        <v>583.30999999999995</v>
      </c>
      <c r="Y77" s="424">
        <v>606.64</v>
      </c>
      <c r="Z77" s="424">
        <v>630.91999999999996</v>
      </c>
      <c r="AA77" s="422">
        <v>655.19999999999993</v>
      </c>
      <c r="AB77" s="422">
        <v>679.4799999999999</v>
      </c>
      <c r="AC77" s="423"/>
      <c r="AD77" s="423"/>
    </row>
    <row r="78" spans="2:30" s="246" customFormat="1" ht="15.75" customHeight="1" x14ac:dyDescent="0.2">
      <c r="B78" s="420">
        <v>3.8</v>
      </c>
      <c r="C78" s="421">
        <v>165.4</v>
      </c>
      <c r="D78" s="421">
        <v>186.69</v>
      </c>
      <c r="E78" s="421">
        <v>207.81</v>
      </c>
      <c r="F78" s="421">
        <v>228.93</v>
      </c>
      <c r="G78" s="421">
        <v>255.07</v>
      </c>
      <c r="H78" s="421">
        <v>282.01</v>
      </c>
      <c r="I78" s="421">
        <v>298.31</v>
      </c>
      <c r="J78" s="421">
        <v>313.60000000000002</v>
      </c>
      <c r="K78" s="421">
        <v>334.7</v>
      </c>
      <c r="L78" s="421">
        <v>355.8</v>
      </c>
      <c r="M78" s="421">
        <v>377.12</v>
      </c>
      <c r="N78" s="421">
        <v>398.2</v>
      </c>
      <c r="O78" s="421">
        <v>418.11</v>
      </c>
      <c r="P78" s="421">
        <v>439.02</v>
      </c>
      <c r="Q78" s="421">
        <v>460.94</v>
      </c>
      <c r="R78" s="421">
        <v>484.01</v>
      </c>
      <c r="S78" s="421">
        <v>508.2</v>
      </c>
      <c r="T78" s="421">
        <v>528.54</v>
      </c>
      <c r="U78" s="421">
        <v>549.66999999999996</v>
      </c>
      <c r="V78" s="421">
        <v>571.66</v>
      </c>
      <c r="W78" s="421">
        <v>594.54</v>
      </c>
      <c r="X78" s="421">
        <v>618.30999999999995</v>
      </c>
      <c r="Y78" s="421">
        <v>643.04</v>
      </c>
      <c r="Z78" s="421">
        <v>668.76</v>
      </c>
      <c r="AA78" s="422">
        <v>694.48</v>
      </c>
      <c r="AB78" s="422">
        <v>720.2</v>
      </c>
      <c r="AC78" s="423"/>
      <c r="AD78" s="423"/>
    </row>
    <row r="79" spans="2:30" s="246" customFormat="1" ht="15.75" customHeight="1" x14ac:dyDescent="0.2">
      <c r="B79" s="420">
        <v>4</v>
      </c>
      <c r="C79" s="421">
        <v>175.31</v>
      </c>
      <c r="D79" s="421">
        <v>197.9</v>
      </c>
      <c r="E79" s="421">
        <v>220.28</v>
      </c>
      <c r="F79" s="421">
        <v>242.68</v>
      </c>
      <c r="G79" s="421">
        <v>270.35000000000002</v>
      </c>
      <c r="H79" s="421">
        <v>298.93</v>
      </c>
      <c r="I79" s="421">
        <v>316.20999999999998</v>
      </c>
      <c r="J79" s="421">
        <v>332.42</v>
      </c>
      <c r="K79" s="421">
        <v>354.78</v>
      </c>
      <c r="L79" s="421">
        <v>377.16</v>
      </c>
      <c r="M79" s="424">
        <v>399.73</v>
      </c>
      <c r="N79" s="424">
        <v>422.07</v>
      </c>
      <c r="O79" s="424">
        <v>443.18</v>
      </c>
      <c r="P79" s="424">
        <v>465.37</v>
      </c>
      <c r="Q79" s="424">
        <v>488.62</v>
      </c>
      <c r="R79" s="424">
        <v>513.04999999999995</v>
      </c>
      <c r="S79" s="424">
        <v>538.69000000000005</v>
      </c>
      <c r="T79" s="424">
        <v>560.25</v>
      </c>
      <c r="U79" s="424">
        <v>582.65</v>
      </c>
      <c r="V79" s="424">
        <v>605.96</v>
      </c>
      <c r="W79" s="424">
        <v>630.20000000000005</v>
      </c>
      <c r="X79" s="424">
        <v>655.4</v>
      </c>
      <c r="Y79" s="424">
        <v>681.63</v>
      </c>
      <c r="Z79" s="424">
        <v>708.9</v>
      </c>
      <c r="AA79" s="422">
        <v>736.17</v>
      </c>
      <c r="AB79" s="422">
        <v>763.43999999999994</v>
      </c>
      <c r="AC79" s="423"/>
      <c r="AD79" s="423"/>
    </row>
    <row r="80" spans="2:30" s="246" customFormat="1" ht="15.75" customHeight="1" x14ac:dyDescent="0.2">
      <c r="B80" s="420">
        <v>4.2</v>
      </c>
      <c r="C80" s="436">
        <v>185.82</v>
      </c>
      <c r="D80" s="436">
        <v>209.77</v>
      </c>
      <c r="E80" s="436">
        <v>233.49</v>
      </c>
      <c r="F80" s="436">
        <v>257.2</v>
      </c>
      <c r="G80" s="436">
        <v>286.58999999999997</v>
      </c>
      <c r="H80" s="436">
        <v>316.87</v>
      </c>
      <c r="I80" s="436">
        <v>335.18</v>
      </c>
      <c r="J80" s="436">
        <v>352.35</v>
      </c>
      <c r="K80" s="436">
        <v>376.06</v>
      </c>
      <c r="L80" s="436">
        <v>399.77</v>
      </c>
      <c r="M80" s="436">
        <v>423.72</v>
      </c>
      <c r="N80" s="436">
        <v>447.41</v>
      </c>
      <c r="O80" s="436">
        <v>469.79</v>
      </c>
      <c r="P80" s="436">
        <v>493.27</v>
      </c>
      <c r="Q80" s="436">
        <v>517.94000000000005</v>
      </c>
      <c r="R80" s="436">
        <v>543.83000000000004</v>
      </c>
      <c r="S80" s="436">
        <v>571.02</v>
      </c>
      <c r="T80" s="436">
        <v>593.86</v>
      </c>
      <c r="U80" s="436">
        <v>617.62</v>
      </c>
      <c r="V80" s="436">
        <v>642.32000000000005</v>
      </c>
      <c r="W80" s="436">
        <v>668.01</v>
      </c>
      <c r="X80" s="436">
        <v>694.74</v>
      </c>
      <c r="Y80" s="436">
        <v>722.54</v>
      </c>
      <c r="Z80" s="436">
        <v>751.42</v>
      </c>
      <c r="AA80" s="437">
        <v>780.3</v>
      </c>
      <c r="AB80" s="437">
        <v>809.18</v>
      </c>
      <c r="AC80" s="423"/>
      <c r="AD80" s="423"/>
    </row>
    <row r="81" spans="2:30" s="246" customFormat="1" ht="15.75" customHeight="1" x14ac:dyDescent="0.2">
      <c r="B81" s="420">
        <v>4.4000000000000004</v>
      </c>
      <c r="C81" s="436">
        <v>196.99</v>
      </c>
      <c r="D81" s="436">
        <v>222.38</v>
      </c>
      <c r="E81" s="436">
        <v>247.49</v>
      </c>
      <c r="F81" s="436">
        <v>272.66000000000003</v>
      </c>
      <c r="G81" s="436">
        <v>303.77999999999997</v>
      </c>
      <c r="H81" s="436">
        <v>335.89</v>
      </c>
      <c r="I81" s="436">
        <v>355.3</v>
      </c>
      <c r="J81" s="436">
        <v>373.49</v>
      </c>
      <c r="K81" s="436">
        <v>398.62</v>
      </c>
      <c r="L81" s="436">
        <v>423.75</v>
      </c>
      <c r="M81" s="436">
        <v>449.13</v>
      </c>
      <c r="N81" s="436">
        <v>474.25</v>
      </c>
      <c r="O81" s="436">
        <v>497.97</v>
      </c>
      <c r="P81" s="436">
        <v>522.89</v>
      </c>
      <c r="Q81" s="436">
        <v>549.02</v>
      </c>
      <c r="R81" s="436">
        <v>576.48</v>
      </c>
      <c r="S81" s="436">
        <v>605.29</v>
      </c>
      <c r="T81" s="436">
        <v>629.5</v>
      </c>
      <c r="U81" s="436">
        <v>654.67999999999995</v>
      </c>
      <c r="V81" s="436">
        <v>680.86</v>
      </c>
      <c r="W81" s="436">
        <v>708.08</v>
      </c>
      <c r="X81" s="436">
        <v>736.42</v>
      </c>
      <c r="Y81" s="436">
        <v>765.89</v>
      </c>
      <c r="Z81" s="436">
        <v>796.52</v>
      </c>
      <c r="AA81" s="437">
        <v>827.15</v>
      </c>
      <c r="AB81" s="437">
        <v>857.78</v>
      </c>
      <c r="AC81" s="423"/>
      <c r="AD81" s="423"/>
    </row>
    <row r="82" spans="2:30" s="246" customFormat="1" ht="15.75" customHeight="1" x14ac:dyDescent="0.2">
      <c r="B82" s="420">
        <v>4.5</v>
      </c>
      <c r="C82" s="436">
        <v>202.9</v>
      </c>
      <c r="D82" s="436">
        <v>229.02</v>
      </c>
      <c r="E82" s="436">
        <v>254.93</v>
      </c>
      <c r="F82" s="436">
        <v>280.83999999999997</v>
      </c>
      <c r="G82" s="436">
        <v>312.89999999999998</v>
      </c>
      <c r="H82" s="436">
        <v>345.95</v>
      </c>
      <c r="I82" s="436">
        <v>365.95</v>
      </c>
      <c r="J82" s="436">
        <v>384.68</v>
      </c>
      <c r="K82" s="436">
        <v>410.59</v>
      </c>
      <c r="L82" s="436">
        <v>436.48</v>
      </c>
      <c r="M82" s="436">
        <v>462.61</v>
      </c>
      <c r="N82" s="436">
        <v>488.49</v>
      </c>
      <c r="O82" s="436">
        <v>512.91</v>
      </c>
      <c r="P82" s="436">
        <v>538.54999999999995</v>
      </c>
      <c r="Q82" s="436">
        <v>565.48</v>
      </c>
      <c r="R82" s="436">
        <v>593.76</v>
      </c>
      <c r="S82" s="436">
        <v>623.45000000000005</v>
      </c>
      <c r="T82" s="436">
        <v>648.38</v>
      </c>
      <c r="U82" s="436">
        <v>674.31</v>
      </c>
      <c r="V82" s="436">
        <v>701.28</v>
      </c>
      <c r="W82" s="436">
        <v>729.33</v>
      </c>
      <c r="X82" s="436">
        <v>758.51</v>
      </c>
      <c r="Y82" s="436">
        <v>788.85</v>
      </c>
      <c r="Z82" s="436">
        <v>820.4</v>
      </c>
      <c r="AA82" s="437">
        <v>851.94999999999993</v>
      </c>
      <c r="AB82" s="437">
        <v>883.49999999999989</v>
      </c>
      <c r="AC82" s="423"/>
      <c r="AD82" s="423"/>
    </row>
    <row r="83" spans="2:30" s="246" customFormat="1" ht="15.75" customHeight="1" x14ac:dyDescent="0.2">
      <c r="B83" s="431"/>
      <c r="C83" s="431"/>
      <c r="D83" s="431"/>
      <c r="E83" s="431"/>
      <c r="F83" s="431"/>
      <c r="G83" s="431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139"/>
      <c r="AB83" s="139"/>
    </row>
    <row r="84" spans="2:30" s="246" customFormat="1" ht="15.75" customHeight="1" x14ac:dyDescent="0.2">
      <c r="B84" s="428" t="s">
        <v>1519</v>
      </c>
      <c r="C84" s="429"/>
      <c r="D84" s="429"/>
      <c r="E84" s="429"/>
      <c r="F84" s="429"/>
      <c r="G84" s="429"/>
      <c r="H84" s="429"/>
      <c r="I84" s="429"/>
      <c r="J84" s="429"/>
      <c r="K84" s="429"/>
      <c r="L84" s="429"/>
      <c r="M84" s="429"/>
      <c r="N84" s="429"/>
      <c r="O84" s="429"/>
      <c r="P84" s="429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429"/>
    </row>
    <row r="85" spans="2:30" s="246" customFormat="1" ht="15.75" customHeight="1" x14ac:dyDescent="0.2">
      <c r="B85" s="419"/>
      <c r="C85" s="420">
        <v>0.5</v>
      </c>
      <c r="D85" s="420">
        <v>0.6</v>
      </c>
      <c r="E85" s="420">
        <v>0.7</v>
      </c>
      <c r="F85" s="420">
        <v>0.8</v>
      </c>
      <c r="G85" s="420">
        <v>0.9</v>
      </c>
      <c r="H85" s="420">
        <v>1</v>
      </c>
      <c r="I85" s="420">
        <v>1.1000000000000001</v>
      </c>
      <c r="J85" s="420">
        <v>1.2</v>
      </c>
      <c r="K85" s="420">
        <v>1.3</v>
      </c>
      <c r="L85" s="420">
        <v>1.4</v>
      </c>
      <c r="M85" s="420">
        <v>1.5</v>
      </c>
      <c r="N85" s="420">
        <v>1.6</v>
      </c>
      <c r="O85" s="420">
        <v>1.7</v>
      </c>
      <c r="P85" s="420">
        <v>1.8</v>
      </c>
      <c r="Q85" s="420">
        <v>1.9</v>
      </c>
      <c r="R85" s="420">
        <v>2</v>
      </c>
      <c r="S85" s="420">
        <v>2.1</v>
      </c>
      <c r="T85" s="420">
        <v>2.2000000000000002</v>
      </c>
      <c r="U85" s="420">
        <v>2.2999999999999998</v>
      </c>
      <c r="V85" s="420">
        <v>2.4</v>
      </c>
      <c r="W85" s="420">
        <v>2.5</v>
      </c>
      <c r="X85" s="420">
        <v>2.6</v>
      </c>
      <c r="Y85" s="420">
        <v>2.7</v>
      </c>
      <c r="Z85" s="420">
        <v>2.8</v>
      </c>
      <c r="AA85" s="420">
        <v>2.9</v>
      </c>
      <c r="AB85" s="420">
        <v>3</v>
      </c>
    </row>
    <row r="86" spans="2:30" s="246" customFormat="1" ht="15.75" customHeight="1" x14ac:dyDescent="0.2">
      <c r="B86" s="420">
        <v>1</v>
      </c>
      <c r="C86" s="421">
        <v>78.3</v>
      </c>
      <c r="D86" s="421">
        <v>87.78</v>
      </c>
      <c r="E86" s="421">
        <v>97.3</v>
      </c>
      <c r="F86" s="421">
        <v>106.67</v>
      </c>
      <c r="G86" s="421">
        <v>116.16</v>
      </c>
      <c r="H86" s="421">
        <v>125.64</v>
      </c>
      <c r="I86" s="421">
        <v>135.03</v>
      </c>
      <c r="J86" s="421">
        <v>144.52000000000001</v>
      </c>
      <c r="K86" s="421">
        <v>154</v>
      </c>
      <c r="L86" s="421">
        <v>163.37</v>
      </c>
      <c r="M86" s="421">
        <v>172.87</v>
      </c>
      <c r="N86" s="421">
        <v>182.23</v>
      </c>
      <c r="O86" s="421">
        <v>191.33</v>
      </c>
      <c r="P86" s="421">
        <v>200.9</v>
      </c>
      <c r="Q86" s="421">
        <v>210.96</v>
      </c>
      <c r="R86" s="421">
        <v>221.51</v>
      </c>
      <c r="S86" s="421">
        <v>232.6</v>
      </c>
      <c r="T86" s="421">
        <v>241.87</v>
      </c>
      <c r="U86" s="421">
        <v>251.56</v>
      </c>
      <c r="V86" s="421">
        <v>261.64999999999998</v>
      </c>
      <c r="W86" s="421">
        <v>272.10000000000002</v>
      </c>
      <c r="X86" s="421">
        <v>282.98</v>
      </c>
      <c r="Y86" s="421">
        <v>294.27999999999997</v>
      </c>
      <c r="Z86" s="421">
        <v>306.05</v>
      </c>
      <c r="AA86" s="422">
        <v>317.82000000000005</v>
      </c>
      <c r="AB86" s="422">
        <v>329.59000000000009</v>
      </c>
      <c r="AC86" s="423"/>
      <c r="AD86" s="423"/>
    </row>
    <row r="87" spans="2:30" s="246" customFormat="1" ht="15.75" customHeight="1" x14ac:dyDescent="0.2">
      <c r="B87" s="420">
        <v>1.2</v>
      </c>
      <c r="C87" s="424">
        <v>88.21</v>
      </c>
      <c r="D87" s="424">
        <v>99.12</v>
      </c>
      <c r="E87" s="424">
        <v>109.91</v>
      </c>
      <c r="F87" s="424">
        <v>120.84</v>
      </c>
      <c r="G87" s="424">
        <v>131.63</v>
      </c>
      <c r="H87" s="424">
        <v>142.43</v>
      </c>
      <c r="I87" s="424">
        <v>153.34</v>
      </c>
      <c r="J87" s="424">
        <v>164.16</v>
      </c>
      <c r="K87" s="424">
        <v>175.09</v>
      </c>
      <c r="L87" s="424">
        <v>185.88</v>
      </c>
      <c r="M87" s="424">
        <v>196.65</v>
      </c>
      <c r="N87" s="424">
        <v>207.6</v>
      </c>
      <c r="O87" s="424">
        <v>218</v>
      </c>
      <c r="P87" s="424">
        <v>228.89</v>
      </c>
      <c r="Q87" s="424">
        <v>240.32</v>
      </c>
      <c r="R87" s="424">
        <v>252.34</v>
      </c>
      <c r="S87" s="424">
        <v>264.95</v>
      </c>
      <c r="T87" s="424">
        <v>275.57</v>
      </c>
      <c r="U87" s="424">
        <v>286.58</v>
      </c>
      <c r="V87" s="424">
        <v>298.05</v>
      </c>
      <c r="W87" s="424">
        <v>309.97000000000003</v>
      </c>
      <c r="X87" s="424">
        <v>322.37</v>
      </c>
      <c r="Y87" s="424">
        <v>335.25</v>
      </c>
      <c r="Z87" s="424">
        <v>348.67</v>
      </c>
      <c r="AA87" s="422">
        <v>362.09000000000003</v>
      </c>
      <c r="AB87" s="422">
        <v>375.51000000000005</v>
      </c>
      <c r="AC87" s="423"/>
      <c r="AD87" s="423"/>
    </row>
    <row r="88" spans="2:30" s="246" customFormat="1" ht="15.75" customHeight="1" x14ac:dyDescent="0.2">
      <c r="B88" s="420">
        <v>1.4</v>
      </c>
      <c r="C88" s="421">
        <v>98.21</v>
      </c>
      <c r="D88" s="421">
        <v>110.42</v>
      </c>
      <c r="E88" s="421">
        <v>127.58</v>
      </c>
      <c r="F88" s="421">
        <v>137.59</v>
      </c>
      <c r="G88" s="421">
        <v>150.06</v>
      </c>
      <c r="H88" s="421">
        <v>162.54</v>
      </c>
      <c r="I88" s="421">
        <v>175.02</v>
      </c>
      <c r="J88" s="421">
        <v>183.8</v>
      </c>
      <c r="K88" s="421">
        <v>203.98</v>
      </c>
      <c r="L88" s="421">
        <v>216.7</v>
      </c>
      <c r="M88" s="421">
        <v>229.43</v>
      </c>
      <c r="N88" s="421">
        <v>242.13</v>
      </c>
      <c r="O88" s="421">
        <v>254.24</v>
      </c>
      <c r="P88" s="421">
        <v>266.97000000000003</v>
      </c>
      <c r="Q88" s="421">
        <v>280.32</v>
      </c>
      <c r="R88" s="421">
        <v>294.32</v>
      </c>
      <c r="S88" s="421">
        <v>309.02999999999997</v>
      </c>
      <c r="T88" s="421">
        <v>321.39999999999998</v>
      </c>
      <c r="U88" s="421">
        <v>334.26</v>
      </c>
      <c r="V88" s="421">
        <v>347.63</v>
      </c>
      <c r="W88" s="421">
        <v>361.55</v>
      </c>
      <c r="X88" s="421">
        <v>376</v>
      </c>
      <c r="Y88" s="421">
        <v>391.05</v>
      </c>
      <c r="Z88" s="421">
        <v>406.69</v>
      </c>
      <c r="AA88" s="422">
        <v>422.33</v>
      </c>
      <c r="AB88" s="422">
        <v>437.96999999999997</v>
      </c>
      <c r="AC88" s="423"/>
      <c r="AD88" s="423"/>
    </row>
    <row r="89" spans="2:30" s="246" customFormat="1" ht="15.75" customHeight="1" x14ac:dyDescent="0.2">
      <c r="B89" s="420">
        <v>1.6</v>
      </c>
      <c r="C89" s="421">
        <v>108.09</v>
      </c>
      <c r="D89" s="421">
        <v>121.61</v>
      </c>
      <c r="E89" s="421">
        <v>137.97999999999999</v>
      </c>
      <c r="F89" s="421">
        <v>154.91</v>
      </c>
      <c r="G89" s="421">
        <v>165.85</v>
      </c>
      <c r="H89" s="421">
        <v>183.3</v>
      </c>
      <c r="I89" s="421">
        <v>193.68</v>
      </c>
      <c r="J89" s="421">
        <v>203.56</v>
      </c>
      <c r="K89" s="421">
        <v>225.92</v>
      </c>
      <c r="L89" s="421">
        <v>239.98</v>
      </c>
      <c r="M89" s="421">
        <v>256.62</v>
      </c>
      <c r="N89" s="421">
        <v>270.95999999999998</v>
      </c>
      <c r="O89" s="424">
        <v>284.52</v>
      </c>
      <c r="P89" s="424">
        <v>298.74</v>
      </c>
      <c r="Q89" s="424">
        <v>313.67</v>
      </c>
      <c r="R89" s="424">
        <v>329.35</v>
      </c>
      <c r="S89" s="424">
        <v>345.83</v>
      </c>
      <c r="T89" s="424">
        <v>359.67</v>
      </c>
      <c r="U89" s="424">
        <v>374.04</v>
      </c>
      <c r="V89" s="424">
        <v>389</v>
      </c>
      <c r="W89" s="424">
        <v>404.56</v>
      </c>
      <c r="X89" s="424">
        <v>420.74</v>
      </c>
      <c r="Y89" s="424">
        <v>437.57</v>
      </c>
      <c r="Z89" s="424">
        <v>455.08</v>
      </c>
      <c r="AA89" s="422">
        <v>472.59</v>
      </c>
      <c r="AB89" s="422">
        <v>490.09999999999997</v>
      </c>
      <c r="AC89" s="423"/>
      <c r="AD89" s="423"/>
    </row>
    <row r="90" spans="2:30" s="246" customFormat="1" ht="15.75" customHeight="1" x14ac:dyDescent="0.2">
      <c r="B90" s="420">
        <v>1.8</v>
      </c>
      <c r="C90" s="421">
        <v>117.99</v>
      </c>
      <c r="D90" s="421">
        <v>132.94999999999999</v>
      </c>
      <c r="E90" s="421">
        <v>150.97999999999999</v>
      </c>
      <c r="F90" s="421">
        <v>166.36</v>
      </c>
      <c r="G90" s="421">
        <v>181.63</v>
      </c>
      <c r="H90" s="421">
        <v>197.03</v>
      </c>
      <c r="I90" s="421">
        <v>212.28</v>
      </c>
      <c r="J90" s="421">
        <v>223.2</v>
      </c>
      <c r="K90" s="421">
        <v>247.84</v>
      </c>
      <c r="L90" s="421">
        <v>263.37</v>
      </c>
      <c r="M90" s="421">
        <v>279.07</v>
      </c>
      <c r="N90" s="421">
        <v>294.76</v>
      </c>
      <c r="O90" s="421">
        <v>309.5</v>
      </c>
      <c r="P90" s="421">
        <v>324.97000000000003</v>
      </c>
      <c r="Q90" s="421">
        <v>341.22</v>
      </c>
      <c r="R90" s="421">
        <v>358.27</v>
      </c>
      <c r="S90" s="421">
        <v>376.2</v>
      </c>
      <c r="T90" s="421">
        <v>391.24</v>
      </c>
      <c r="U90" s="421">
        <v>406.89</v>
      </c>
      <c r="V90" s="421">
        <v>423.17</v>
      </c>
      <c r="W90" s="421">
        <v>440.09</v>
      </c>
      <c r="X90" s="421">
        <v>457.69</v>
      </c>
      <c r="Y90" s="421">
        <v>475.99</v>
      </c>
      <c r="Z90" s="421">
        <v>495.04</v>
      </c>
      <c r="AA90" s="422">
        <v>514.09</v>
      </c>
      <c r="AB90" s="422">
        <v>533.1400000000001</v>
      </c>
      <c r="AC90" s="423"/>
      <c r="AD90" s="423"/>
    </row>
    <row r="91" spans="2:30" s="246" customFormat="1" ht="15.75" customHeight="1" x14ac:dyDescent="0.2">
      <c r="B91" s="420">
        <v>2</v>
      </c>
      <c r="C91" s="421">
        <v>127.86</v>
      </c>
      <c r="D91" s="421">
        <v>144.27000000000001</v>
      </c>
      <c r="E91" s="421">
        <v>160.78</v>
      </c>
      <c r="F91" s="421">
        <v>177.16</v>
      </c>
      <c r="G91" s="421">
        <v>193.53</v>
      </c>
      <c r="H91" s="421">
        <v>210.07</v>
      </c>
      <c r="I91" s="421">
        <v>226.46</v>
      </c>
      <c r="J91" s="421">
        <v>242.85</v>
      </c>
      <c r="K91" s="421">
        <v>269.74</v>
      </c>
      <c r="L91" s="421">
        <v>286.79000000000002</v>
      </c>
      <c r="M91" s="421">
        <v>303.82</v>
      </c>
      <c r="N91" s="421">
        <v>321.04000000000002</v>
      </c>
      <c r="O91" s="424">
        <v>337.06</v>
      </c>
      <c r="P91" s="424">
        <v>353.93</v>
      </c>
      <c r="Q91" s="424">
        <v>371.62</v>
      </c>
      <c r="R91" s="424">
        <v>390.2</v>
      </c>
      <c r="S91" s="424">
        <v>409.71</v>
      </c>
      <c r="T91" s="424">
        <v>426.11</v>
      </c>
      <c r="U91" s="424">
        <v>443.12</v>
      </c>
      <c r="V91" s="424">
        <v>460.87</v>
      </c>
      <c r="W91" s="424">
        <v>479.3</v>
      </c>
      <c r="X91" s="424">
        <v>498.47</v>
      </c>
      <c r="Y91" s="424">
        <v>518.4</v>
      </c>
      <c r="Z91" s="424">
        <v>539.15</v>
      </c>
      <c r="AA91" s="422">
        <v>559.9</v>
      </c>
      <c r="AB91" s="422">
        <v>580.65</v>
      </c>
      <c r="AC91" s="423"/>
      <c r="AD91" s="423"/>
    </row>
    <row r="92" spans="2:30" s="246" customFormat="1" ht="15.75" customHeight="1" x14ac:dyDescent="0.2">
      <c r="B92" s="420">
        <v>2.2000000000000002</v>
      </c>
      <c r="C92" s="421">
        <v>137.74</v>
      </c>
      <c r="D92" s="421">
        <v>155.55000000000001</v>
      </c>
      <c r="E92" s="421">
        <v>173.39</v>
      </c>
      <c r="F92" s="421">
        <v>191.2</v>
      </c>
      <c r="G92" s="421">
        <v>209.02</v>
      </c>
      <c r="H92" s="421">
        <v>226.83</v>
      </c>
      <c r="I92" s="421">
        <v>244.79</v>
      </c>
      <c r="J92" s="421">
        <v>262.61</v>
      </c>
      <c r="K92" s="421">
        <v>286.04000000000002</v>
      </c>
      <c r="L92" s="421">
        <v>304.22000000000003</v>
      </c>
      <c r="M92" s="421">
        <v>322.41000000000003</v>
      </c>
      <c r="N92" s="421">
        <v>340.56</v>
      </c>
      <c r="O92" s="421">
        <v>357.6</v>
      </c>
      <c r="P92" s="421">
        <v>375.47</v>
      </c>
      <c r="Q92" s="421">
        <v>394.24</v>
      </c>
      <c r="R92" s="421">
        <v>413.96</v>
      </c>
      <c r="S92" s="421">
        <v>434.67</v>
      </c>
      <c r="T92" s="421">
        <v>452.05</v>
      </c>
      <c r="U92" s="421">
        <v>470.12</v>
      </c>
      <c r="V92" s="421">
        <v>488.94</v>
      </c>
      <c r="W92" s="421">
        <v>508.49</v>
      </c>
      <c r="X92" s="421">
        <v>528.83000000000004</v>
      </c>
      <c r="Y92" s="421">
        <v>550</v>
      </c>
      <c r="Z92" s="421">
        <v>571.98</v>
      </c>
      <c r="AA92" s="422">
        <v>593.96</v>
      </c>
      <c r="AB92" s="422">
        <v>615.94000000000005</v>
      </c>
      <c r="AC92" s="423"/>
      <c r="AD92" s="423"/>
    </row>
    <row r="93" spans="2:30" s="246" customFormat="1" ht="15.75" customHeight="1" x14ac:dyDescent="0.2">
      <c r="B93" s="420">
        <v>2.4</v>
      </c>
      <c r="C93" s="421">
        <v>147.61000000000001</v>
      </c>
      <c r="D93" s="421">
        <v>166.88</v>
      </c>
      <c r="E93" s="421">
        <v>186.12</v>
      </c>
      <c r="F93" s="421">
        <v>205.37</v>
      </c>
      <c r="G93" s="421">
        <v>229</v>
      </c>
      <c r="H93" s="421">
        <v>253.48</v>
      </c>
      <c r="I93" s="421">
        <v>268.26</v>
      </c>
      <c r="J93" s="421">
        <v>282.26</v>
      </c>
      <c r="K93" s="421">
        <v>301.5</v>
      </c>
      <c r="L93" s="421">
        <v>320.75</v>
      </c>
      <c r="M93" s="421">
        <v>339.88</v>
      </c>
      <c r="N93" s="421">
        <v>359.15</v>
      </c>
      <c r="O93" s="424">
        <v>377.11</v>
      </c>
      <c r="P93" s="424">
        <v>395.95</v>
      </c>
      <c r="Q93" s="424">
        <v>415.76</v>
      </c>
      <c r="R93" s="424">
        <v>436.54</v>
      </c>
      <c r="S93" s="424">
        <v>458.36</v>
      </c>
      <c r="T93" s="424">
        <v>476.7</v>
      </c>
      <c r="U93" s="424">
        <v>495.76</v>
      </c>
      <c r="V93" s="424">
        <v>515.59</v>
      </c>
      <c r="W93" s="424">
        <v>536.22</v>
      </c>
      <c r="X93" s="424">
        <v>557.66999999999996</v>
      </c>
      <c r="Y93" s="424">
        <v>579.98</v>
      </c>
      <c r="Z93" s="424">
        <v>603.16999999999996</v>
      </c>
      <c r="AA93" s="422">
        <v>626.3599999999999</v>
      </c>
      <c r="AB93" s="422">
        <v>649.54999999999984</v>
      </c>
      <c r="AC93" s="423"/>
      <c r="AD93" s="423"/>
    </row>
    <row r="94" spans="2:30" s="246" customFormat="1" ht="15.75" customHeight="1" x14ac:dyDescent="0.2">
      <c r="B94" s="420">
        <v>2.6</v>
      </c>
      <c r="C94" s="421">
        <v>157.51</v>
      </c>
      <c r="D94" s="421">
        <v>178.2</v>
      </c>
      <c r="E94" s="421">
        <v>198.74</v>
      </c>
      <c r="F94" s="421">
        <v>219.44</v>
      </c>
      <c r="G94" s="421">
        <v>244.79</v>
      </c>
      <c r="H94" s="421">
        <v>265.86</v>
      </c>
      <c r="I94" s="421">
        <v>286.97000000000003</v>
      </c>
      <c r="J94" s="421">
        <v>301.91000000000003</v>
      </c>
      <c r="K94" s="421">
        <v>322.58</v>
      </c>
      <c r="L94" s="421">
        <v>343.11</v>
      </c>
      <c r="M94" s="421">
        <v>363.8</v>
      </c>
      <c r="N94" s="421">
        <v>384.48</v>
      </c>
      <c r="O94" s="421">
        <v>403.71</v>
      </c>
      <c r="P94" s="421">
        <v>423.92</v>
      </c>
      <c r="Q94" s="421">
        <v>445.09</v>
      </c>
      <c r="R94" s="421">
        <v>467.35</v>
      </c>
      <c r="S94" s="421">
        <v>490.71</v>
      </c>
      <c r="T94" s="421">
        <v>510.35</v>
      </c>
      <c r="U94" s="421">
        <v>530.76</v>
      </c>
      <c r="V94" s="421">
        <v>551.99</v>
      </c>
      <c r="W94" s="421">
        <v>574.08000000000004</v>
      </c>
      <c r="X94" s="421">
        <v>597.03</v>
      </c>
      <c r="Y94" s="421">
        <v>620.91999999999996</v>
      </c>
      <c r="Z94" s="421">
        <v>645.77</v>
      </c>
      <c r="AA94" s="422">
        <v>670.62</v>
      </c>
      <c r="AB94" s="422">
        <v>695.47</v>
      </c>
      <c r="AC94" s="423"/>
      <c r="AD94" s="423"/>
    </row>
    <row r="95" spans="2:30" s="246" customFormat="1" ht="15.75" customHeight="1" x14ac:dyDescent="0.2">
      <c r="B95" s="420">
        <v>2.8</v>
      </c>
      <c r="C95" s="421">
        <v>167.4</v>
      </c>
      <c r="D95" s="421">
        <v>189.4</v>
      </c>
      <c r="E95" s="421">
        <v>211.5</v>
      </c>
      <c r="F95" s="421">
        <v>233.49</v>
      </c>
      <c r="G95" s="421">
        <v>260.57</v>
      </c>
      <c r="H95" s="421">
        <v>283.12</v>
      </c>
      <c r="I95" s="421">
        <v>305.58</v>
      </c>
      <c r="J95" s="421">
        <v>321.56</v>
      </c>
      <c r="K95" s="421">
        <v>343.66</v>
      </c>
      <c r="L95" s="421">
        <v>365.62</v>
      </c>
      <c r="M95" s="421">
        <v>387.61</v>
      </c>
      <c r="N95" s="421">
        <v>409.73</v>
      </c>
      <c r="O95" s="424">
        <v>430.21</v>
      </c>
      <c r="P95" s="424">
        <v>451.73</v>
      </c>
      <c r="Q95" s="424">
        <v>474.31</v>
      </c>
      <c r="R95" s="424">
        <v>498.03</v>
      </c>
      <c r="S95" s="424">
        <v>522.92999999999995</v>
      </c>
      <c r="T95" s="424">
        <v>543.84</v>
      </c>
      <c r="U95" s="424">
        <v>565.61</v>
      </c>
      <c r="V95" s="424">
        <v>588.21</v>
      </c>
      <c r="W95" s="424">
        <v>611.75</v>
      </c>
      <c r="X95" s="424">
        <v>636.22</v>
      </c>
      <c r="Y95" s="424">
        <v>661.67</v>
      </c>
      <c r="Z95" s="424">
        <v>688.15</v>
      </c>
      <c r="AA95" s="422">
        <v>714.63</v>
      </c>
      <c r="AB95" s="422">
        <v>741.11</v>
      </c>
      <c r="AC95" s="423"/>
      <c r="AD95" s="423"/>
    </row>
    <row r="96" spans="2:30" s="246" customFormat="1" ht="15.75" customHeight="1" x14ac:dyDescent="0.2">
      <c r="B96" s="420">
        <v>3</v>
      </c>
      <c r="C96" s="421">
        <v>177.3</v>
      </c>
      <c r="D96" s="421">
        <v>200.72</v>
      </c>
      <c r="E96" s="421">
        <v>224.13</v>
      </c>
      <c r="F96" s="421">
        <v>247.5</v>
      </c>
      <c r="G96" s="421">
        <v>276.49</v>
      </c>
      <c r="H96" s="421">
        <v>306.27</v>
      </c>
      <c r="I96" s="421">
        <v>324.24</v>
      </c>
      <c r="J96" s="421">
        <v>341.32</v>
      </c>
      <c r="K96" s="421">
        <v>364.72</v>
      </c>
      <c r="L96" s="421">
        <v>388.12</v>
      </c>
      <c r="M96" s="421">
        <v>411.55</v>
      </c>
      <c r="N96" s="421">
        <v>434.95</v>
      </c>
      <c r="O96" s="421">
        <v>456.7</v>
      </c>
      <c r="P96" s="421">
        <v>479.52</v>
      </c>
      <c r="Q96" s="421">
        <v>503.51</v>
      </c>
      <c r="R96" s="421">
        <v>528.70000000000005</v>
      </c>
      <c r="S96" s="421">
        <v>555.13</v>
      </c>
      <c r="T96" s="421">
        <v>577.32000000000005</v>
      </c>
      <c r="U96" s="421">
        <v>600.41</v>
      </c>
      <c r="V96" s="421">
        <v>624.42999999999995</v>
      </c>
      <c r="W96" s="421">
        <v>649.4</v>
      </c>
      <c r="X96" s="421">
        <v>675.4</v>
      </c>
      <c r="Y96" s="421">
        <v>702.41</v>
      </c>
      <c r="Z96" s="421">
        <v>730.5</v>
      </c>
      <c r="AA96" s="422">
        <v>758.59</v>
      </c>
      <c r="AB96" s="422">
        <v>786.68000000000006</v>
      </c>
      <c r="AC96" s="423"/>
      <c r="AD96" s="423"/>
    </row>
    <row r="97" spans="2:30" s="246" customFormat="1" ht="15.75" customHeight="1" x14ac:dyDescent="0.2">
      <c r="B97" s="420">
        <v>3.2</v>
      </c>
      <c r="C97" s="421">
        <v>187.94</v>
      </c>
      <c r="D97" s="421">
        <v>212.74</v>
      </c>
      <c r="E97" s="421">
        <v>237.59</v>
      </c>
      <c r="F97" s="421">
        <v>262.38</v>
      </c>
      <c r="G97" s="421">
        <v>293.07</v>
      </c>
      <c r="H97" s="421">
        <v>324.63</v>
      </c>
      <c r="I97" s="421">
        <v>343.7</v>
      </c>
      <c r="J97" s="421">
        <v>361.8</v>
      </c>
      <c r="K97" s="421">
        <v>386.6</v>
      </c>
      <c r="L97" s="421">
        <v>411.41</v>
      </c>
      <c r="M97" s="421">
        <v>436.25</v>
      </c>
      <c r="N97" s="421">
        <v>461.05</v>
      </c>
      <c r="O97" s="424">
        <v>484.1</v>
      </c>
      <c r="P97" s="424">
        <v>508.32</v>
      </c>
      <c r="Q97" s="424">
        <v>533.70000000000005</v>
      </c>
      <c r="R97" s="424">
        <v>560.41999999999996</v>
      </c>
      <c r="S97" s="424">
        <v>588.41999999999996</v>
      </c>
      <c r="T97" s="424">
        <v>611.96</v>
      </c>
      <c r="U97" s="424">
        <v>636.42999999999995</v>
      </c>
      <c r="V97" s="424">
        <v>661.89</v>
      </c>
      <c r="W97" s="424">
        <v>688.37</v>
      </c>
      <c r="X97" s="424">
        <v>715.9</v>
      </c>
      <c r="Y97" s="424">
        <v>744.54</v>
      </c>
      <c r="Z97" s="424">
        <v>774.32</v>
      </c>
      <c r="AA97" s="422">
        <v>804.10000000000014</v>
      </c>
      <c r="AB97" s="422">
        <v>833.88000000000022</v>
      </c>
      <c r="AC97" s="423"/>
      <c r="AD97" s="423"/>
    </row>
    <row r="98" spans="2:30" s="246" customFormat="1" ht="15.75" customHeight="1" x14ac:dyDescent="0.2">
      <c r="B98" s="420">
        <v>3.4</v>
      </c>
      <c r="C98" s="421">
        <v>199.2</v>
      </c>
      <c r="D98" s="421">
        <v>225.51</v>
      </c>
      <c r="E98" s="421">
        <v>251.82</v>
      </c>
      <c r="F98" s="421">
        <v>278.11</v>
      </c>
      <c r="G98" s="421">
        <v>310.66000000000003</v>
      </c>
      <c r="H98" s="421">
        <v>344.12</v>
      </c>
      <c r="I98" s="421">
        <v>364.31</v>
      </c>
      <c r="J98" s="421">
        <v>383.5</v>
      </c>
      <c r="K98" s="421">
        <v>409.79</v>
      </c>
      <c r="L98" s="421">
        <v>436.11</v>
      </c>
      <c r="M98" s="421">
        <v>462.41</v>
      </c>
      <c r="N98" s="421">
        <v>488.72</v>
      </c>
      <c r="O98" s="421">
        <v>513.15</v>
      </c>
      <c r="P98" s="421">
        <v>538.79</v>
      </c>
      <c r="Q98" s="421">
        <v>565.73</v>
      </c>
      <c r="R98" s="421">
        <v>594.03</v>
      </c>
      <c r="S98" s="421">
        <v>623.74</v>
      </c>
      <c r="T98" s="421">
        <v>648.67999999999995</v>
      </c>
      <c r="U98" s="421">
        <v>674.61</v>
      </c>
      <c r="V98" s="421">
        <v>701.6</v>
      </c>
      <c r="W98" s="421">
        <v>729.69</v>
      </c>
      <c r="X98" s="421">
        <v>758.87</v>
      </c>
      <c r="Y98" s="421">
        <v>789.23</v>
      </c>
      <c r="Z98" s="421">
        <v>820.79</v>
      </c>
      <c r="AA98" s="422">
        <v>852.34999999999991</v>
      </c>
      <c r="AB98" s="422">
        <v>883.90999999999985</v>
      </c>
      <c r="AC98" s="423"/>
      <c r="AD98" s="423"/>
    </row>
    <row r="99" spans="2:30" s="246" customFormat="1" ht="15.75" customHeight="1" x14ac:dyDescent="0.2">
      <c r="B99" s="420">
        <v>3.6</v>
      </c>
      <c r="C99" s="421">
        <v>211.16</v>
      </c>
      <c r="D99" s="421">
        <v>239.05</v>
      </c>
      <c r="E99" s="421">
        <v>266.95</v>
      </c>
      <c r="F99" s="421">
        <v>294.8</v>
      </c>
      <c r="G99" s="421">
        <v>329.3</v>
      </c>
      <c r="H99" s="421">
        <v>364.76</v>
      </c>
      <c r="I99" s="421">
        <v>386.18</v>
      </c>
      <c r="J99" s="421">
        <v>406.51</v>
      </c>
      <c r="K99" s="421">
        <v>434.37</v>
      </c>
      <c r="L99" s="421">
        <v>462.26</v>
      </c>
      <c r="M99" s="421">
        <v>490.16</v>
      </c>
      <c r="N99" s="421">
        <v>518.04999999999995</v>
      </c>
      <c r="O99" s="424">
        <v>543.94000000000005</v>
      </c>
      <c r="P99" s="424">
        <v>571.13</v>
      </c>
      <c r="Q99" s="424">
        <v>599.67999999999995</v>
      </c>
      <c r="R99" s="424">
        <v>629.66999999999996</v>
      </c>
      <c r="S99" s="424">
        <v>661.16</v>
      </c>
      <c r="T99" s="424">
        <v>687.6</v>
      </c>
      <c r="U99" s="424">
        <v>715.11</v>
      </c>
      <c r="V99" s="424">
        <v>743.71</v>
      </c>
      <c r="W99" s="424">
        <v>773.45</v>
      </c>
      <c r="X99" s="424">
        <v>804.39</v>
      </c>
      <c r="Y99" s="424">
        <v>836.57</v>
      </c>
      <c r="Z99" s="424">
        <v>870.02</v>
      </c>
      <c r="AA99" s="422">
        <v>903.46999999999991</v>
      </c>
      <c r="AB99" s="422">
        <v>936.91999999999985</v>
      </c>
      <c r="AC99" s="423"/>
      <c r="AD99" s="423"/>
    </row>
    <row r="100" spans="2:30" s="246" customFormat="1" ht="15.75" customHeight="1" x14ac:dyDescent="0.2">
      <c r="B100" s="420">
        <v>3.8</v>
      </c>
      <c r="C100" s="421">
        <v>223.83</v>
      </c>
      <c r="D100" s="421">
        <v>253.39</v>
      </c>
      <c r="E100" s="421">
        <v>282.95999999999998</v>
      </c>
      <c r="F100" s="421">
        <v>312.49</v>
      </c>
      <c r="G100" s="421">
        <v>349.05</v>
      </c>
      <c r="H100" s="421">
        <v>386.66</v>
      </c>
      <c r="I100" s="421">
        <v>409.34</v>
      </c>
      <c r="J100" s="421">
        <v>430.89</v>
      </c>
      <c r="K100" s="421">
        <v>460.43</v>
      </c>
      <c r="L100" s="421">
        <v>490</v>
      </c>
      <c r="M100" s="421">
        <v>519.55999999999995</v>
      </c>
      <c r="N100" s="421">
        <v>549.11</v>
      </c>
      <c r="O100" s="421">
        <v>576.57000000000005</v>
      </c>
      <c r="P100" s="421">
        <v>605.41</v>
      </c>
      <c r="Q100" s="421">
        <v>635.66999999999996</v>
      </c>
      <c r="R100" s="421">
        <v>667.45</v>
      </c>
      <c r="S100" s="421">
        <v>700.82</v>
      </c>
      <c r="T100" s="421">
        <v>728.86</v>
      </c>
      <c r="U100" s="421">
        <v>758.01</v>
      </c>
      <c r="V100" s="421">
        <v>788.33</v>
      </c>
      <c r="W100" s="421">
        <v>819.86</v>
      </c>
      <c r="X100" s="421">
        <v>852.65</v>
      </c>
      <c r="Y100" s="421">
        <v>886.77</v>
      </c>
      <c r="Z100" s="421">
        <v>922.23</v>
      </c>
      <c r="AA100" s="422">
        <v>957.69</v>
      </c>
      <c r="AB100" s="422">
        <v>993.15000000000009</v>
      </c>
      <c r="AC100" s="423"/>
      <c r="AD100" s="423"/>
    </row>
    <row r="101" spans="2:30" s="246" customFormat="1" ht="15.75" customHeight="1" x14ac:dyDescent="0.2">
      <c r="B101" s="420">
        <v>4</v>
      </c>
      <c r="C101" s="421">
        <v>237.25</v>
      </c>
      <c r="D101" s="421">
        <v>268.58999999999997</v>
      </c>
      <c r="E101" s="421">
        <v>299.94</v>
      </c>
      <c r="F101" s="421">
        <v>331.24</v>
      </c>
      <c r="G101" s="421">
        <v>370</v>
      </c>
      <c r="H101" s="421">
        <v>409.85</v>
      </c>
      <c r="I101" s="421">
        <v>433.9</v>
      </c>
      <c r="J101" s="421">
        <v>456.75</v>
      </c>
      <c r="K101" s="421">
        <v>488.06</v>
      </c>
      <c r="L101" s="421">
        <v>519.41</v>
      </c>
      <c r="M101" s="421">
        <v>550.75</v>
      </c>
      <c r="N101" s="421">
        <v>582.07000000000005</v>
      </c>
      <c r="O101" s="424">
        <v>611.17999999999995</v>
      </c>
      <c r="P101" s="424">
        <v>641.72</v>
      </c>
      <c r="Q101" s="424">
        <v>673.81</v>
      </c>
      <c r="R101" s="424">
        <v>707.51</v>
      </c>
      <c r="S101" s="424">
        <v>742.87</v>
      </c>
      <c r="T101" s="424">
        <v>772.6</v>
      </c>
      <c r="U101" s="424">
        <v>803.48</v>
      </c>
      <c r="V101" s="424">
        <v>835.62</v>
      </c>
      <c r="W101" s="424">
        <v>869.07</v>
      </c>
      <c r="X101" s="424">
        <v>903.83</v>
      </c>
      <c r="Y101" s="424">
        <v>939.96</v>
      </c>
      <c r="Z101" s="424">
        <v>977.57</v>
      </c>
      <c r="AA101" s="422">
        <v>1015.1800000000001</v>
      </c>
      <c r="AB101" s="422">
        <v>1052.79</v>
      </c>
      <c r="AC101" s="423"/>
      <c r="AD101" s="423"/>
    </row>
    <row r="102" spans="2:30" s="246" customFormat="1" ht="15.75" customHeight="1" x14ac:dyDescent="0.2">
      <c r="B102" s="420">
        <v>4.2</v>
      </c>
      <c r="C102" s="425">
        <v>251.5</v>
      </c>
      <c r="D102" s="425">
        <v>284.70999999999998</v>
      </c>
      <c r="E102" s="425">
        <v>317.92</v>
      </c>
      <c r="F102" s="425">
        <v>351.12</v>
      </c>
      <c r="G102" s="425">
        <v>392.19</v>
      </c>
      <c r="H102" s="425">
        <v>434.43</v>
      </c>
      <c r="I102" s="425">
        <v>459.93</v>
      </c>
      <c r="J102" s="425">
        <v>484.14</v>
      </c>
      <c r="K102" s="425">
        <v>517.35</v>
      </c>
      <c r="L102" s="425">
        <v>550.55999999999995</v>
      </c>
      <c r="M102" s="425">
        <v>583.77</v>
      </c>
      <c r="N102" s="425">
        <v>616.98</v>
      </c>
      <c r="O102" s="425">
        <v>647.85</v>
      </c>
      <c r="P102" s="425">
        <v>680.22</v>
      </c>
      <c r="Q102" s="425">
        <v>714.24</v>
      </c>
      <c r="R102" s="425">
        <v>749.96</v>
      </c>
      <c r="S102" s="425">
        <v>787.46</v>
      </c>
      <c r="T102" s="425">
        <v>818.93</v>
      </c>
      <c r="U102" s="425">
        <v>851.69</v>
      </c>
      <c r="V102" s="425">
        <v>885.78</v>
      </c>
      <c r="W102" s="425">
        <v>921.21</v>
      </c>
      <c r="X102" s="425">
        <v>958.05</v>
      </c>
      <c r="Y102" s="425">
        <v>996.36</v>
      </c>
      <c r="Z102" s="425">
        <v>1036.23</v>
      </c>
      <c r="AA102" s="426">
        <v>1076.0999999999999</v>
      </c>
      <c r="AB102" s="426">
        <v>1115.9699999999998</v>
      </c>
      <c r="AC102" s="423"/>
      <c r="AD102" s="423"/>
    </row>
    <row r="103" spans="2:30" s="246" customFormat="1" ht="15.75" customHeight="1" x14ac:dyDescent="0.2">
      <c r="B103" s="420">
        <v>4.4000000000000004</v>
      </c>
      <c r="C103" s="425">
        <v>266.58999999999997</v>
      </c>
      <c r="D103" s="425">
        <v>301.77</v>
      </c>
      <c r="E103" s="425">
        <v>337.01</v>
      </c>
      <c r="F103" s="425">
        <v>372.17</v>
      </c>
      <c r="G103" s="425">
        <v>415.73</v>
      </c>
      <c r="H103" s="425">
        <v>460.52</v>
      </c>
      <c r="I103" s="425">
        <v>487.54</v>
      </c>
      <c r="J103" s="425">
        <v>513.21</v>
      </c>
      <c r="K103" s="425">
        <v>548.37</v>
      </c>
      <c r="L103" s="425">
        <v>583.59</v>
      </c>
      <c r="M103" s="425">
        <v>618.80999999999995</v>
      </c>
      <c r="N103" s="425">
        <v>653.99</v>
      </c>
      <c r="O103" s="425">
        <v>686.71</v>
      </c>
      <c r="P103" s="425">
        <v>721.03</v>
      </c>
      <c r="Q103" s="425">
        <v>757.08</v>
      </c>
      <c r="R103" s="425">
        <v>794.93</v>
      </c>
      <c r="S103" s="425">
        <v>834.68</v>
      </c>
      <c r="T103" s="425">
        <v>868.09</v>
      </c>
      <c r="U103" s="425">
        <v>902.79</v>
      </c>
      <c r="V103" s="425">
        <v>938.93</v>
      </c>
      <c r="W103" s="425">
        <v>976.48</v>
      </c>
      <c r="X103" s="425">
        <v>1015.54</v>
      </c>
      <c r="Y103" s="425">
        <v>1056.1400000000001</v>
      </c>
      <c r="Z103" s="425">
        <v>1098.3900000000001</v>
      </c>
      <c r="AA103" s="426">
        <v>1140.6400000000001</v>
      </c>
      <c r="AB103" s="426">
        <v>1182.8900000000001</v>
      </c>
      <c r="AC103" s="423"/>
      <c r="AD103" s="423"/>
    </row>
    <row r="104" spans="2:30" s="246" customFormat="1" ht="15.75" customHeight="1" x14ac:dyDescent="0.2">
      <c r="B104" s="420">
        <v>4.5</v>
      </c>
      <c r="C104" s="425">
        <v>274.57</v>
      </c>
      <c r="D104" s="425">
        <v>310.83999999999997</v>
      </c>
      <c r="E104" s="425">
        <v>347.12</v>
      </c>
      <c r="F104" s="425">
        <v>383.33</v>
      </c>
      <c r="G104" s="425">
        <v>428.21</v>
      </c>
      <c r="H104" s="425">
        <v>474.32</v>
      </c>
      <c r="I104" s="425">
        <v>502.15</v>
      </c>
      <c r="J104" s="425">
        <v>528.59</v>
      </c>
      <c r="K104" s="425">
        <v>564.84</v>
      </c>
      <c r="L104" s="425">
        <v>601.11</v>
      </c>
      <c r="M104" s="425">
        <v>637.36</v>
      </c>
      <c r="N104" s="425">
        <v>673.62</v>
      </c>
      <c r="O104" s="425">
        <v>707.3</v>
      </c>
      <c r="P104" s="425">
        <v>742.68</v>
      </c>
      <c r="Q104" s="425">
        <v>779.81</v>
      </c>
      <c r="R104" s="425">
        <v>818.8</v>
      </c>
      <c r="S104" s="425">
        <v>859.74</v>
      </c>
      <c r="T104" s="425">
        <v>894.12</v>
      </c>
      <c r="U104" s="425">
        <v>929.87</v>
      </c>
      <c r="V104" s="425">
        <v>967.09</v>
      </c>
      <c r="W104" s="425">
        <v>1005.76</v>
      </c>
      <c r="X104" s="425">
        <v>1046</v>
      </c>
      <c r="Y104" s="425">
        <v>1087.8499999999999</v>
      </c>
      <c r="Z104" s="425">
        <v>1131.3499999999999</v>
      </c>
      <c r="AA104" s="426">
        <v>1174.8499999999999</v>
      </c>
      <c r="AB104" s="426">
        <v>1218.3499999999999</v>
      </c>
      <c r="AC104" s="423"/>
      <c r="AD104" s="423"/>
    </row>
    <row r="105" spans="2:30" s="246" customFormat="1" ht="15.75" customHeight="1" x14ac:dyDescent="0.2">
      <c r="B105" s="431"/>
      <c r="C105" s="431"/>
      <c r="D105" s="431"/>
      <c r="E105" s="431"/>
      <c r="F105" s="431"/>
      <c r="G105" s="431"/>
      <c r="H105" s="431"/>
      <c r="I105" s="431"/>
      <c r="J105" s="431"/>
      <c r="K105" s="431"/>
      <c r="L105" s="431"/>
      <c r="M105" s="431"/>
      <c r="N105" s="431"/>
      <c r="O105" s="431"/>
      <c r="P105" s="431"/>
      <c r="Q105" s="431"/>
      <c r="R105" s="431"/>
      <c r="S105" s="431"/>
      <c r="T105" s="431"/>
      <c r="U105" s="431"/>
      <c r="V105" s="431"/>
      <c r="W105" s="431"/>
      <c r="X105" s="431"/>
      <c r="Y105" s="431"/>
      <c r="Z105" s="431"/>
      <c r="AA105" s="139"/>
      <c r="AB105" s="139"/>
    </row>
    <row r="106" spans="2:30" s="246" customFormat="1" ht="15.75" customHeight="1" x14ac:dyDescent="0.2">
      <c r="B106" s="438" t="s">
        <v>1520</v>
      </c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</row>
    <row r="107" spans="2:30" s="246" customFormat="1" ht="15.75" customHeight="1" x14ac:dyDescent="0.2">
      <c r="B107" s="419"/>
      <c r="C107" s="420">
        <v>0.5</v>
      </c>
      <c r="D107" s="420">
        <v>0.6</v>
      </c>
      <c r="E107" s="420">
        <v>0.7</v>
      </c>
      <c r="F107" s="420">
        <v>0.8</v>
      </c>
      <c r="G107" s="420">
        <v>0.9</v>
      </c>
      <c r="H107" s="420">
        <v>1</v>
      </c>
      <c r="I107" s="420">
        <v>1.1000000000000001</v>
      </c>
      <c r="J107" s="420">
        <v>1.2</v>
      </c>
      <c r="K107" s="420">
        <v>1.3</v>
      </c>
      <c r="L107" s="420">
        <v>1.4</v>
      </c>
      <c r="M107" s="420">
        <v>1.5</v>
      </c>
      <c r="N107" s="420">
        <v>1.6</v>
      </c>
      <c r="O107" s="420">
        <v>1.7</v>
      </c>
      <c r="P107" s="420">
        <v>1.8</v>
      </c>
      <c r="Q107" s="420">
        <v>1.9</v>
      </c>
      <c r="R107" s="420">
        <v>2</v>
      </c>
      <c r="S107" s="420">
        <v>2.1</v>
      </c>
      <c r="T107" s="420">
        <v>2.2000000000000002</v>
      </c>
      <c r="U107" s="420">
        <v>2.2999999999999998</v>
      </c>
      <c r="V107" s="420">
        <v>2.4</v>
      </c>
      <c r="W107" s="420">
        <v>2.5</v>
      </c>
      <c r="X107" s="420">
        <v>2.6</v>
      </c>
      <c r="Y107" s="420">
        <v>2.7</v>
      </c>
      <c r="Z107" s="420">
        <v>2.8</v>
      </c>
      <c r="AA107" s="420">
        <v>2.9</v>
      </c>
      <c r="AB107" s="420">
        <v>3</v>
      </c>
    </row>
    <row r="108" spans="2:30" s="246" customFormat="1" ht="15.75" customHeight="1" x14ac:dyDescent="0.2">
      <c r="B108" s="420">
        <v>1</v>
      </c>
      <c r="C108" s="421">
        <v>86.14</v>
      </c>
      <c r="D108" s="421">
        <v>96.57</v>
      </c>
      <c r="E108" s="421">
        <v>107.01</v>
      </c>
      <c r="F108" s="421">
        <v>117.33</v>
      </c>
      <c r="G108" s="421">
        <v>127.78</v>
      </c>
      <c r="H108" s="421">
        <v>138.19999999999999</v>
      </c>
      <c r="I108" s="421">
        <v>148.52000000000001</v>
      </c>
      <c r="J108" s="421">
        <v>158.94999999999999</v>
      </c>
      <c r="K108" s="421">
        <v>169.39</v>
      </c>
      <c r="L108" s="421">
        <v>179.71</v>
      </c>
      <c r="M108" s="421">
        <v>190.16</v>
      </c>
      <c r="N108" s="421">
        <v>200.45</v>
      </c>
      <c r="O108" s="421">
        <v>210.46</v>
      </c>
      <c r="P108" s="421">
        <v>221</v>
      </c>
      <c r="Q108" s="421">
        <v>232.05</v>
      </c>
      <c r="R108" s="421">
        <v>243.65</v>
      </c>
      <c r="S108" s="421">
        <v>255.85</v>
      </c>
      <c r="T108" s="421">
        <v>266.07</v>
      </c>
      <c r="U108" s="421">
        <v>276.70999999999998</v>
      </c>
      <c r="V108" s="421">
        <v>287.76</v>
      </c>
      <c r="W108" s="421">
        <v>299.29000000000002</v>
      </c>
      <c r="X108" s="421">
        <v>311.25</v>
      </c>
      <c r="Y108" s="421">
        <v>323.70999999999998</v>
      </c>
      <c r="Z108" s="421">
        <v>336.64</v>
      </c>
      <c r="AA108" s="422">
        <v>349.57</v>
      </c>
      <c r="AB108" s="422">
        <v>362.5</v>
      </c>
      <c r="AC108" s="423"/>
      <c r="AD108" s="423"/>
    </row>
    <row r="109" spans="2:30" s="246" customFormat="1" ht="15.75" customHeight="1" x14ac:dyDescent="0.2">
      <c r="B109" s="420">
        <v>1.2</v>
      </c>
      <c r="C109" s="424">
        <v>97.02</v>
      </c>
      <c r="D109" s="424">
        <v>109.03</v>
      </c>
      <c r="E109" s="424">
        <v>120.91</v>
      </c>
      <c r="F109" s="424">
        <v>132.94999999999999</v>
      </c>
      <c r="G109" s="424">
        <v>144.79</v>
      </c>
      <c r="H109" s="424">
        <v>156.66999999999999</v>
      </c>
      <c r="I109" s="424">
        <v>168.67</v>
      </c>
      <c r="J109" s="424">
        <v>180.57</v>
      </c>
      <c r="K109" s="424">
        <v>192.6</v>
      </c>
      <c r="L109" s="424">
        <v>204.45</v>
      </c>
      <c r="M109" s="424">
        <v>216.32</v>
      </c>
      <c r="N109" s="424">
        <v>228.35</v>
      </c>
      <c r="O109" s="424">
        <v>239.79</v>
      </c>
      <c r="P109" s="424">
        <v>251.77</v>
      </c>
      <c r="Q109" s="424">
        <v>264.33999999999997</v>
      </c>
      <c r="R109" s="424">
        <v>277.56</v>
      </c>
      <c r="S109" s="424">
        <v>291.45</v>
      </c>
      <c r="T109" s="424">
        <v>303.11</v>
      </c>
      <c r="U109" s="424">
        <v>315.24</v>
      </c>
      <c r="V109" s="424">
        <v>327.83</v>
      </c>
      <c r="W109" s="424">
        <v>340.96</v>
      </c>
      <c r="X109" s="424">
        <v>354.59</v>
      </c>
      <c r="Y109" s="424">
        <v>368.75</v>
      </c>
      <c r="Z109" s="424">
        <v>383.53</v>
      </c>
      <c r="AA109" s="422">
        <v>398.30999999999995</v>
      </c>
      <c r="AB109" s="422">
        <v>413.08999999999992</v>
      </c>
      <c r="AC109" s="423"/>
      <c r="AD109" s="423"/>
    </row>
    <row r="110" spans="2:30" s="246" customFormat="1" ht="15.75" customHeight="1" x14ac:dyDescent="0.2">
      <c r="B110" s="420">
        <v>1.4</v>
      </c>
      <c r="C110" s="421">
        <v>108.02</v>
      </c>
      <c r="D110" s="421">
        <v>121.46</v>
      </c>
      <c r="E110" s="421">
        <v>140.34</v>
      </c>
      <c r="F110" s="421">
        <v>151.33000000000001</v>
      </c>
      <c r="G110" s="421">
        <v>165.08</v>
      </c>
      <c r="H110" s="421">
        <v>178.78</v>
      </c>
      <c r="I110" s="421">
        <v>192.51</v>
      </c>
      <c r="J110" s="421">
        <v>202.19</v>
      </c>
      <c r="K110" s="421">
        <v>224.38</v>
      </c>
      <c r="L110" s="421">
        <v>238.37</v>
      </c>
      <c r="M110" s="421">
        <v>252.35</v>
      </c>
      <c r="N110" s="421">
        <v>266.35000000000002</v>
      </c>
      <c r="O110" s="421">
        <v>279.68</v>
      </c>
      <c r="P110" s="421">
        <v>293.66000000000003</v>
      </c>
      <c r="Q110" s="421">
        <v>308.33999999999997</v>
      </c>
      <c r="R110" s="421">
        <v>323.77</v>
      </c>
      <c r="S110" s="421">
        <v>339.96</v>
      </c>
      <c r="T110" s="421">
        <v>353.55</v>
      </c>
      <c r="U110" s="421">
        <v>367.7</v>
      </c>
      <c r="V110" s="421">
        <v>382.4</v>
      </c>
      <c r="W110" s="421">
        <v>397.71</v>
      </c>
      <c r="X110" s="421">
        <v>413.61</v>
      </c>
      <c r="Y110" s="421">
        <v>430.12</v>
      </c>
      <c r="Z110" s="421">
        <v>447.35</v>
      </c>
      <c r="AA110" s="422">
        <v>464.58000000000004</v>
      </c>
      <c r="AB110" s="422">
        <v>481.81000000000006</v>
      </c>
      <c r="AC110" s="423"/>
      <c r="AD110" s="423"/>
    </row>
    <row r="111" spans="2:30" s="246" customFormat="1" ht="15.75" customHeight="1" x14ac:dyDescent="0.2">
      <c r="B111" s="420">
        <v>1.6</v>
      </c>
      <c r="C111" s="421">
        <v>118.9</v>
      </c>
      <c r="D111" s="421">
        <v>133.77000000000001</v>
      </c>
      <c r="E111" s="421">
        <v>151.79</v>
      </c>
      <c r="F111" s="421">
        <v>170.38</v>
      </c>
      <c r="G111" s="421">
        <v>182.44</v>
      </c>
      <c r="H111" s="421">
        <v>201.62</v>
      </c>
      <c r="I111" s="421">
        <v>213.06</v>
      </c>
      <c r="J111" s="421">
        <v>223.92</v>
      </c>
      <c r="K111" s="421">
        <v>248.51</v>
      </c>
      <c r="L111" s="421">
        <v>263.98</v>
      </c>
      <c r="M111" s="421">
        <v>282.27</v>
      </c>
      <c r="N111" s="421">
        <v>298.05</v>
      </c>
      <c r="O111" s="421">
        <v>312.95</v>
      </c>
      <c r="P111" s="424">
        <v>328.6</v>
      </c>
      <c r="Q111" s="424">
        <v>345.04</v>
      </c>
      <c r="R111" s="424">
        <v>362.27</v>
      </c>
      <c r="S111" s="424">
        <v>380.39</v>
      </c>
      <c r="T111" s="424">
        <v>395.62</v>
      </c>
      <c r="U111" s="424">
        <v>411.44</v>
      </c>
      <c r="V111" s="424">
        <v>427.89</v>
      </c>
      <c r="W111" s="424">
        <v>445.01</v>
      </c>
      <c r="X111" s="424">
        <v>462.81</v>
      </c>
      <c r="Y111" s="424">
        <v>481.33</v>
      </c>
      <c r="Z111" s="424">
        <v>500.59</v>
      </c>
      <c r="AA111" s="422">
        <v>519.84999999999991</v>
      </c>
      <c r="AB111" s="422">
        <v>539.1099999999999</v>
      </c>
      <c r="AC111" s="423"/>
      <c r="AD111" s="423"/>
    </row>
    <row r="112" spans="2:30" s="246" customFormat="1" ht="15.75" customHeight="1" x14ac:dyDescent="0.2">
      <c r="B112" s="420">
        <v>1.8</v>
      </c>
      <c r="C112" s="421">
        <v>129.78</v>
      </c>
      <c r="D112" s="421">
        <v>146.22999999999999</v>
      </c>
      <c r="E112" s="421">
        <v>166.1</v>
      </c>
      <c r="F112" s="421">
        <v>183.02</v>
      </c>
      <c r="G112" s="421">
        <v>199.82</v>
      </c>
      <c r="H112" s="421">
        <v>216.73</v>
      </c>
      <c r="I112" s="421">
        <v>233.5</v>
      </c>
      <c r="J112" s="421">
        <v>245.51</v>
      </c>
      <c r="K112" s="421">
        <v>272.61</v>
      </c>
      <c r="L112" s="421">
        <v>289.7</v>
      </c>
      <c r="M112" s="421">
        <v>306.99</v>
      </c>
      <c r="N112" s="421">
        <v>324.24</v>
      </c>
      <c r="O112" s="421">
        <v>340.46</v>
      </c>
      <c r="P112" s="421">
        <v>357.48</v>
      </c>
      <c r="Q112" s="421">
        <v>375.33</v>
      </c>
      <c r="R112" s="421">
        <v>394.12</v>
      </c>
      <c r="S112" s="421">
        <v>413.81</v>
      </c>
      <c r="T112" s="421">
        <v>430.36</v>
      </c>
      <c r="U112" s="421">
        <v>447.59</v>
      </c>
      <c r="V112" s="421">
        <v>465.49</v>
      </c>
      <c r="W112" s="421">
        <v>484.11</v>
      </c>
      <c r="X112" s="421">
        <v>503.49</v>
      </c>
      <c r="Y112" s="421">
        <v>523.62</v>
      </c>
      <c r="Z112" s="421">
        <v>544.54</v>
      </c>
      <c r="AA112" s="422">
        <v>565.45999999999992</v>
      </c>
      <c r="AB112" s="422">
        <v>586.37999999999988</v>
      </c>
      <c r="AC112" s="423"/>
      <c r="AD112" s="423"/>
    </row>
    <row r="113" spans="1:31" s="246" customFormat="1" ht="15.75" customHeight="1" x14ac:dyDescent="0.2">
      <c r="B113" s="420">
        <v>2</v>
      </c>
      <c r="C113" s="421">
        <v>140.66</v>
      </c>
      <c r="D113" s="421">
        <v>158.68</v>
      </c>
      <c r="E113" s="421">
        <v>176.86</v>
      </c>
      <c r="F113" s="421">
        <v>194.87</v>
      </c>
      <c r="G113" s="421">
        <v>212.89</v>
      </c>
      <c r="H113" s="421">
        <v>231.08</v>
      </c>
      <c r="I113" s="421">
        <v>249.1</v>
      </c>
      <c r="J113" s="421">
        <v>267.12</v>
      </c>
      <c r="K113" s="421">
        <v>296.74</v>
      </c>
      <c r="L113" s="421">
        <v>315.48</v>
      </c>
      <c r="M113" s="421">
        <v>334.21</v>
      </c>
      <c r="N113" s="421">
        <v>353.12</v>
      </c>
      <c r="O113" s="421">
        <v>370.78</v>
      </c>
      <c r="P113" s="424">
        <v>389.3</v>
      </c>
      <c r="Q113" s="424">
        <v>408.77</v>
      </c>
      <c r="R113" s="424">
        <v>429.22</v>
      </c>
      <c r="S113" s="424">
        <v>450.68</v>
      </c>
      <c r="T113" s="424">
        <v>468.68</v>
      </c>
      <c r="U113" s="424">
        <v>487.44</v>
      </c>
      <c r="V113" s="424">
        <v>506.95</v>
      </c>
      <c r="W113" s="424">
        <v>527.21</v>
      </c>
      <c r="X113" s="424">
        <v>548.30999999999995</v>
      </c>
      <c r="Y113" s="424">
        <v>570.24</v>
      </c>
      <c r="Z113" s="424">
        <v>593.04999999999995</v>
      </c>
      <c r="AA113" s="422">
        <v>615.8599999999999</v>
      </c>
      <c r="AB113" s="422">
        <v>638.66999999999985</v>
      </c>
      <c r="AC113" s="423"/>
      <c r="AD113" s="423"/>
    </row>
    <row r="114" spans="1:31" s="246" customFormat="1" ht="15.75" customHeight="1" x14ac:dyDescent="0.2">
      <c r="B114" s="420">
        <v>2.2000000000000002</v>
      </c>
      <c r="C114" s="421">
        <v>151.54</v>
      </c>
      <c r="D114" s="421">
        <v>171.15</v>
      </c>
      <c r="E114" s="421">
        <v>190.72</v>
      </c>
      <c r="F114" s="421">
        <v>210.33</v>
      </c>
      <c r="G114" s="421">
        <v>229.94</v>
      </c>
      <c r="H114" s="421">
        <v>249.54</v>
      </c>
      <c r="I114" s="421">
        <v>269.27</v>
      </c>
      <c r="J114" s="421">
        <v>288.87</v>
      </c>
      <c r="K114" s="421">
        <v>314.64</v>
      </c>
      <c r="L114" s="421">
        <v>334.64</v>
      </c>
      <c r="M114" s="421">
        <v>354.64</v>
      </c>
      <c r="N114" s="421">
        <v>374.64</v>
      </c>
      <c r="O114" s="421">
        <v>393.37</v>
      </c>
      <c r="P114" s="421">
        <v>413.04</v>
      </c>
      <c r="Q114" s="421">
        <v>433.68</v>
      </c>
      <c r="R114" s="421">
        <v>455.37</v>
      </c>
      <c r="S114" s="421">
        <v>478.14</v>
      </c>
      <c r="T114" s="421">
        <v>497.27</v>
      </c>
      <c r="U114" s="421">
        <v>517.16999999999996</v>
      </c>
      <c r="V114" s="421">
        <v>537.83000000000004</v>
      </c>
      <c r="W114" s="421">
        <v>559.35</v>
      </c>
      <c r="X114" s="421">
        <v>581.71</v>
      </c>
      <c r="Y114" s="421">
        <v>605</v>
      </c>
      <c r="Z114" s="421">
        <v>629.20000000000005</v>
      </c>
      <c r="AA114" s="422">
        <v>653.40000000000009</v>
      </c>
      <c r="AB114" s="422">
        <v>677.60000000000014</v>
      </c>
      <c r="AC114" s="423"/>
      <c r="AD114" s="423"/>
    </row>
    <row r="115" spans="1:31" s="246" customFormat="1" ht="15.75" customHeight="1" x14ac:dyDescent="0.2">
      <c r="B115" s="420">
        <v>2.4</v>
      </c>
      <c r="C115" s="421">
        <v>162.38999999999999</v>
      </c>
      <c r="D115" s="421">
        <v>183.59</v>
      </c>
      <c r="E115" s="421">
        <v>204.74</v>
      </c>
      <c r="F115" s="421">
        <v>225.94</v>
      </c>
      <c r="G115" s="421">
        <v>251.91</v>
      </c>
      <c r="H115" s="421">
        <v>278.86</v>
      </c>
      <c r="I115" s="421">
        <v>295.08</v>
      </c>
      <c r="J115" s="421">
        <v>310.45999999999998</v>
      </c>
      <c r="K115" s="421">
        <v>331.65</v>
      </c>
      <c r="L115" s="421">
        <v>352.84</v>
      </c>
      <c r="M115" s="421">
        <v>373.88</v>
      </c>
      <c r="N115" s="421">
        <v>395.04</v>
      </c>
      <c r="O115" s="421">
        <v>414.8</v>
      </c>
      <c r="P115" s="424">
        <v>435.56</v>
      </c>
      <c r="Q115" s="424">
        <v>457.31</v>
      </c>
      <c r="R115" s="424">
        <v>480.18</v>
      </c>
      <c r="S115" s="424">
        <v>504.2</v>
      </c>
      <c r="T115" s="424">
        <v>524.37</v>
      </c>
      <c r="U115" s="424">
        <v>545.33000000000004</v>
      </c>
      <c r="V115" s="424">
        <v>567.14</v>
      </c>
      <c r="W115" s="424">
        <v>589.83000000000004</v>
      </c>
      <c r="X115" s="424">
        <v>613.44000000000005</v>
      </c>
      <c r="Y115" s="424">
        <v>637.96</v>
      </c>
      <c r="Z115" s="424">
        <v>663.48</v>
      </c>
      <c r="AA115" s="422">
        <v>689</v>
      </c>
      <c r="AB115" s="422">
        <v>714.52</v>
      </c>
      <c r="AC115" s="423"/>
      <c r="AD115" s="423"/>
    </row>
    <row r="116" spans="1:31" s="246" customFormat="1" ht="15.75" customHeight="1" x14ac:dyDescent="0.2">
      <c r="B116" s="420">
        <v>2.6</v>
      </c>
      <c r="C116" s="421">
        <v>173.24</v>
      </c>
      <c r="D116" s="421">
        <v>196.03</v>
      </c>
      <c r="E116" s="421">
        <v>218.61</v>
      </c>
      <c r="F116" s="421">
        <v>241.38</v>
      </c>
      <c r="G116" s="421">
        <v>269.27</v>
      </c>
      <c r="H116" s="421">
        <v>292.45999999999998</v>
      </c>
      <c r="I116" s="421">
        <v>315.67</v>
      </c>
      <c r="J116" s="421">
        <v>332.09</v>
      </c>
      <c r="K116" s="421">
        <v>354.83</v>
      </c>
      <c r="L116" s="421">
        <v>377.43</v>
      </c>
      <c r="M116" s="421">
        <v>400.18</v>
      </c>
      <c r="N116" s="421">
        <v>422.95</v>
      </c>
      <c r="O116" s="421">
        <v>444.1</v>
      </c>
      <c r="P116" s="421">
        <v>466.31</v>
      </c>
      <c r="Q116" s="421">
        <v>489.61</v>
      </c>
      <c r="R116" s="421">
        <v>514.1</v>
      </c>
      <c r="S116" s="421">
        <v>539.78</v>
      </c>
      <c r="T116" s="421">
        <v>561.39</v>
      </c>
      <c r="U116" s="421">
        <v>583.84</v>
      </c>
      <c r="V116" s="421">
        <v>607.19000000000005</v>
      </c>
      <c r="W116" s="421">
        <v>631.47</v>
      </c>
      <c r="X116" s="421">
        <v>656.74</v>
      </c>
      <c r="Y116" s="421">
        <v>683.01</v>
      </c>
      <c r="Z116" s="421">
        <v>710.33</v>
      </c>
      <c r="AA116" s="422">
        <v>737.65000000000009</v>
      </c>
      <c r="AB116" s="422">
        <v>764.97000000000014</v>
      </c>
      <c r="AC116" s="423"/>
      <c r="AD116" s="423"/>
    </row>
    <row r="117" spans="1:31" s="246" customFormat="1" ht="15.75" customHeight="1" x14ac:dyDescent="0.2">
      <c r="B117" s="420">
        <v>2.8</v>
      </c>
      <c r="C117" s="421">
        <v>184.14</v>
      </c>
      <c r="D117" s="421">
        <v>208.33</v>
      </c>
      <c r="E117" s="421">
        <v>232.63</v>
      </c>
      <c r="F117" s="421">
        <v>256.83</v>
      </c>
      <c r="G117" s="421">
        <v>286.64</v>
      </c>
      <c r="H117" s="421">
        <v>311.43</v>
      </c>
      <c r="I117" s="421">
        <v>336.12</v>
      </c>
      <c r="J117" s="421">
        <v>353.69</v>
      </c>
      <c r="K117" s="421">
        <v>378.04</v>
      </c>
      <c r="L117" s="421">
        <v>402.2</v>
      </c>
      <c r="M117" s="421">
        <v>426.37</v>
      </c>
      <c r="N117" s="421">
        <v>450.7</v>
      </c>
      <c r="O117" s="421">
        <v>473.24</v>
      </c>
      <c r="P117" s="424">
        <v>496.9</v>
      </c>
      <c r="Q117" s="424">
        <v>521.74</v>
      </c>
      <c r="R117" s="424">
        <v>547.84</v>
      </c>
      <c r="S117" s="424">
        <v>575.22</v>
      </c>
      <c r="T117" s="424">
        <v>598.22</v>
      </c>
      <c r="U117" s="424">
        <v>622.15</v>
      </c>
      <c r="V117" s="424">
        <v>647.04999999999995</v>
      </c>
      <c r="W117" s="424">
        <v>672.91</v>
      </c>
      <c r="X117" s="424">
        <v>699.84</v>
      </c>
      <c r="Y117" s="424">
        <v>727.84</v>
      </c>
      <c r="Z117" s="424">
        <v>756.95</v>
      </c>
      <c r="AA117" s="422">
        <v>786.06000000000006</v>
      </c>
      <c r="AB117" s="422">
        <v>815.17000000000007</v>
      </c>
      <c r="AC117" s="423"/>
      <c r="AD117" s="423"/>
    </row>
    <row r="118" spans="1:31" s="246" customFormat="1" ht="15.75" customHeight="1" x14ac:dyDescent="0.2">
      <c r="B118" s="420">
        <v>3</v>
      </c>
      <c r="C118" s="421">
        <v>195.02</v>
      </c>
      <c r="D118" s="421">
        <v>220.77</v>
      </c>
      <c r="E118" s="421">
        <v>246.52</v>
      </c>
      <c r="F118" s="421">
        <v>272.27999999999997</v>
      </c>
      <c r="G118" s="421">
        <v>304.14999999999998</v>
      </c>
      <c r="H118" s="421">
        <v>336.89</v>
      </c>
      <c r="I118" s="421">
        <v>356.69</v>
      </c>
      <c r="J118" s="421">
        <v>375.43</v>
      </c>
      <c r="K118" s="421">
        <v>401.19</v>
      </c>
      <c r="L118" s="421">
        <v>426.94</v>
      </c>
      <c r="M118" s="421">
        <v>452.68</v>
      </c>
      <c r="N118" s="421">
        <v>478.46</v>
      </c>
      <c r="O118" s="421">
        <v>502.37</v>
      </c>
      <c r="P118" s="421">
        <v>527.51</v>
      </c>
      <c r="Q118" s="421">
        <v>553.87</v>
      </c>
      <c r="R118" s="421">
        <v>581.55999999999995</v>
      </c>
      <c r="S118" s="421">
        <v>610.65</v>
      </c>
      <c r="T118" s="421">
        <v>635.04</v>
      </c>
      <c r="U118" s="421">
        <v>660.46</v>
      </c>
      <c r="V118" s="421">
        <v>686.88</v>
      </c>
      <c r="W118" s="421">
        <v>714.34</v>
      </c>
      <c r="X118" s="421">
        <v>742.93</v>
      </c>
      <c r="Y118" s="421">
        <v>772.65</v>
      </c>
      <c r="Z118" s="421">
        <v>803.55</v>
      </c>
      <c r="AA118" s="422">
        <v>834.44999999999993</v>
      </c>
      <c r="AB118" s="422">
        <v>865.34999999999991</v>
      </c>
      <c r="AC118" s="423"/>
      <c r="AD118" s="423"/>
    </row>
    <row r="119" spans="1:31" s="246" customFormat="1" ht="15.75" customHeight="1" x14ac:dyDescent="0.2">
      <c r="B119" s="420">
        <v>3.2</v>
      </c>
      <c r="C119" s="421">
        <v>208.67</v>
      </c>
      <c r="D119" s="421">
        <v>236.23</v>
      </c>
      <c r="E119" s="421">
        <v>263.79000000000002</v>
      </c>
      <c r="F119" s="421">
        <v>291.33999999999997</v>
      </c>
      <c r="G119" s="421">
        <v>325.44</v>
      </c>
      <c r="H119" s="421">
        <v>360.46</v>
      </c>
      <c r="I119" s="421">
        <v>381.63</v>
      </c>
      <c r="J119" s="421">
        <v>401.72</v>
      </c>
      <c r="K119" s="421">
        <v>429.25</v>
      </c>
      <c r="L119" s="421">
        <v>456.83</v>
      </c>
      <c r="M119" s="421">
        <v>484.39</v>
      </c>
      <c r="N119" s="421">
        <v>511.95</v>
      </c>
      <c r="O119" s="421">
        <v>537.54</v>
      </c>
      <c r="P119" s="424">
        <v>564.41</v>
      </c>
      <c r="Q119" s="424">
        <v>592.64</v>
      </c>
      <c r="R119" s="424">
        <v>622.28</v>
      </c>
      <c r="S119" s="424">
        <v>653.37</v>
      </c>
      <c r="T119" s="424">
        <v>679.53</v>
      </c>
      <c r="U119" s="424">
        <v>706.7</v>
      </c>
      <c r="V119" s="424">
        <v>734.95</v>
      </c>
      <c r="W119" s="424">
        <v>764.35</v>
      </c>
      <c r="X119" s="424">
        <v>794.92</v>
      </c>
      <c r="Y119" s="424">
        <v>826.72</v>
      </c>
      <c r="Z119" s="424">
        <v>859.79</v>
      </c>
      <c r="AA119" s="422">
        <v>892.8599999999999</v>
      </c>
      <c r="AB119" s="422">
        <v>925.92999999999984</v>
      </c>
      <c r="AC119" s="423"/>
      <c r="AD119" s="423"/>
    </row>
    <row r="120" spans="1:31" s="246" customFormat="1" ht="15.75" customHeight="1" x14ac:dyDescent="0.2">
      <c r="B120" s="420">
        <v>3.4</v>
      </c>
      <c r="C120" s="421">
        <v>223.3</v>
      </c>
      <c r="D120" s="421">
        <v>252.76</v>
      </c>
      <c r="E120" s="421">
        <v>282.26</v>
      </c>
      <c r="F120" s="421">
        <v>311.74</v>
      </c>
      <c r="G120" s="421">
        <v>348.21</v>
      </c>
      <c r="H120" s="421">
        <v>385.7</v>
      </c>
      <c r="I120" s="421">
        <v>408.38</v>
      </c>
      <c r="J120" s="421">
        <v>429.84</v>
      </c>
      <c r="K120" s="421">
        <v>459.31</v>
      </c>
      <c r="L120" s="421">
        <v>488.81</v>
      </c>
      <c r="M120" s="421">
        <v>518.29</v>
      </c>
      <c r="N120" s="421">
        <v>547.77</v>
      </c>
      <c r="O120" s="421">
        <v>575.15</v>
      </c>
      <c r="P120" s="421">
        <v>603.91999999999996</v>
      </c>
      <c r="Q120" s="421">
        <v>634.11</v>
      </c>
      <c r="R120" s="421">
        <v>665.81</v>
      </c>
      <c r="S120" s="421">
        <v>699.11</v>
      </c>
      <c r="T120" s="421">
        <v>727.08</v>
      </c>
      <c r="U120" s="421">
        <v>756.15</v>
      </c>
      <c r="V120" s="421">
        <v>786.4</v>
      </c>
      <c r="W120" s="421">
        <v>817.86</v>
      </c>
      <c r="X120" s="421">
        <v>850.58</v>
      </c>
      <c r="Y120" s="421">
        <v>884.59</v>
      </c>
      <c r="Z120" s="421">
        <v>919.99</v>
      </c>
      <c r="AA120" s="422">
        <v>955.39</v>
      </c>
      <c r="AB120" s="422">
        <v>990.79</v>
      </c>
      <c r="AC120" s="423"/>
      <c r="AD120" s="423"/>
    </row>
    <row r="121" spans="1:31" s="246" customFormat="1" ht="15.75" customHeight="1" x14ac:dyDescent="0.2">
      <c r="B121" s="420">
        <v>3.6</v>
      </c>
      <c r="C121" s="421">
        <v>238.91</v>
      </c>
      <c r="D121" s="421">
        <v>270.45999999999998</v>
      </c>
      <c r="E121" s="421">
        <v>302.01</v>
      </c>
      <c r="F121" s="421">
        <v>333.55</v>
      </c>
      <c r="G121" s="421">
        <v>372.59</v>
      </c>
      <c r="H121" s="421">
        <v>412.71</v>
      </c>
      <c r="I121" s="421">
        <v>436.94</v>
      </c>
      <c r="J121" s="421">
        <v>459.92</v>
      </c>
      <c r="K121" s="421">
        <v>491.46</v>
      </c>
      <c r="L121" s="421">
        <v>523.02</v>
      </c>
      <c r="M121" s="421">
        <v>554.54999999999995</v>
      </c>
      <c r="N121" s="421">
        <v>586.12</v>
      </c>
      <c r="O121" s="421">
        <v>615.41999999999996</v>
      </c>
      <c r="P121" s="424">
        <v>646.20000000000005</v>
      </c>
      <c r="Q121" s="424">
        <v>678.5</v>
      </c>
      <c r="R121" s="424">
        <v>712.43</v>
      </c>
      <c r="S121" s="424">
        <v>748.03</v>
      </c>
      <c r="T121" s="424">
        <v>777.96</v>
      </c>
      <c r="U121" s="424">
        <v>809.11</v>
      </c>
      <c r="V121" s="424">
        <v>841.45</v>
      </c>
      <c r="W121" s="424">
        <v>875.11</v>
      </c>
      <c r="X121" s="424">
        <v>910.11</v>
      </c>
      <c r="Y121" s="424">
        <v>946.51</v>
      </c>
      <c r="Z121" s="424">
        <v>984.37</v>
      </c>
      <c r="AA121" s="422">
        <v>1022.23</v>
      </c>
      <c r="AB121" s="422">
        <v>1060.0900000000001</v>
      </c>
      <c r="AC121" s="423"/>
      <c r="AD121" s="423"/>
    </row>
    <row r="122" spans="1:31" s="246" customFormat="1" ht="15.75" customHeight="1" x14ac:dyDescent="0.2">
      <c r="B122" s="420">
        <v>3.8</v>
      </c>
      <c r="C122" s="421">
        <v>255.65</v>
      </c>
      <c r="D122" s="421">
        <v>289.39</v>
      </c>
      <c r="E122" s="421">
        <v>323.14</v>
      </c>
      <c r="F122" s="421">
        <v>356.9</v>
      </c>
      <c r="G122" s="421">
        <v>398.66</v>
      </c>
      <c r="H122" s="421">
        <v>441.6</v>
      </c>
      <c r="I122" s="421">
        <v>467.53</v>
      </c>
      <c r="J122" s="421">
        <v>492.12</v>
      </c>
      <c r="K122" s="421">
        <v>525.88</v>
      </c>
      <c r="L122" s="421">
        <v>559.65</v>
      </c>
      <c r="M122" s="421">
        <v>593.38</v>
      </c>
      <c r="N122" s="421">
        <v>627.14</v>
      </c>
      <c r="O122" s="421">
        <v>658.5</v>
      </c>
      <c r="P122" s="421">
        <v>691.44</v>
      </c>
      <c r="Q122" s="421">
        <v>725.99</v>
      </c>
      <c r="R122" s="421">
        <v>762.3</v>
      </c>
      <c r="S122" s="421">
        <v>800.42</v>
      </c>
      <c r="T122" s="421">
        <v>832.44</v>
      </c>
      <c r="U122" s="421">
        <v>865.71</v>
      </c>
      <c r="V122" s="421">
        <v>900.36</v>
      </c>
      <c r="W122" s="421">
        <v>936.38</v>
      </c>
      <c r="X122" s="421">
        <v>973.84</v>
      </c>
      <c r="Y122" s="421">
        <v>1012.77</v>
      </c>
      <c r="Z122" s="421">
        <v>1053.28</v>
      </c>
      <c r="AA122" s="422">
        <v>1093.79</v>
      </c>
      <c r="AB122" s="422">
        <v>1134.3</v>
      </c>
      <c r="AC122" s="423"/>
      <c r="AD122" s="423"/>
    </row>
    <row r="123" spans="1:31" s="246" customFormat="1" ht="15.75" customHeight="1" x14ac:dyDescent="0.2">
      <c r="B123" s="420">
        <v>4</v>
      </c>
      <c r="C123" s="421">
        <v>273.55</v>
      </c>
      <c r="D123" s="421">
        <v>309.64</v>
      </c>
      <c r="E123" s="421">
        <v>345.77</v>
      </c>
      <c r="F123" s="421">
        <v>381.88</v>
      </c>
      <c r="G123" s="421">
        <v>426.59</v>
      </c>
      <c r="H123" s="421">
        <v>472.48</v>
      </c>
      <c r="I123" s="421">
        <v>500.27</v>
      </c>
      <c r="J123" s="421">
        <v>526.58000000000004</v>
      </c>
      <c r="K123" s="421">
        <v>562.66999999999996</v>
      </c>
      <c r="L123" s="421">
        <v>598.82000000000005</v>
      </c>
      <c r="M123" s="421">
        <v>634.92999999999995</v>
      </c>
      <c r="N123" s="421">
        <v>671.04</v>
      </c>
      <c r="O123" s="421">
        <v>704.59</v>
      </c>
      <c r="P123" s="424">
        <v>739.83</v>
      </c>
      <c r="Q123" s="424">
        <v>776.82</v>
      </c>
      <c r="R123" s="424">
        <v>815.66</v>
      </c>
      <c r="S123" s="424">
        <v>856.45</v>
      </c>
      <c r="T123" s="424">
        <v>890.7</v>
      </c>
      <c r="U123" s="424">
        <v>926.32</v>
      </c>
      <c r="V123" s="424">
        <v>963.37</v>
      </c>
      <c r="W123" s="424">
        <v>1001.91</v>
      </c>
      <c r="X123" s="424">
        <v>1042</v>
      </c>
      <c r="Y123" s="424">
        <v>1083.67</v>
      </c>
      <c r="Z123" s="424">
        <v>1127.02</v>
      </c>
      <c r="AA123" s="422">
        <v>1170.3699999999999</v>
      </c>
      <c r="AB123" s="422">
        <v>1213.7199999999998</v>
      </c>
      <c r="AC123" s="423"/>
      <c r="AD123" s="423"/>
    </row>
    <row r="124" spans="1:31" s="246" customFormat="1" ht="15.75" customHeight="1" x14ac:dyDescent="0.2">
      <c r="B124" s="420">
        <v>4.2</v>
      </c>
      <c r="C124" s="425">
        <v>292.69</v>
      </c>
      <c r="D124" s="425">
        <v>331.31</v>
      </c>
      <c r="E124" s="425">
        <v>369.96</v>
      </c>
      <c r="F124" s="425">
        <v>408.63</v>
      </c>
      <c r="G124" s="425">
        <v>456.42</v>
      </c>
      <c r="H124" s="425">
        <v>505.57</v>
      </c>
      <c r="I124" s="425">
        <v>535.28</v>
      </c>
      <c r="J124" s="425">
        <v>563.42999999999995</v>
      </c>
      <c r="K124" s="425">
        <v>602.04999999999995</v>
      </c>
      <c r="L124" s="425">
        <v>640.74</v>
      </c>
      <c r="M124" s="425">
        <v>679.37</v>
      </c>
      <c r="N124" s="425">
        <v>718.01</v>
      </c>
      <c r="O124" s="425">
        <v>753.92</v>
      </c>
      <c r="P124" s="425">
        <v>791.62</v>
      </c>
      <c r="Q124" s="425">
        <v>831.18</v>
      </c>
      <c r="R124" s="425">
        <v>872.75</v>
      </c>
      <c r="S124" s="425">
        <v>916.39</v>
      </c>
      <c r="T124" s="425">
        <v>953.04</v>
      </c>
      <c r="U124" s="425">
        <v>991.16</v>
      </c>
      <c r="V124" s="425">
        <v>1030.81</v>
      </c>
      <c r="W124" s="425">
        <v>1072.05</v>
      </c>
      <c r="X124" s="425">
        <v>1114.94</v>
      </c>
      <c r="Y124" s="425">
        <v>1159.54</v>
      </c>
      <c r="Z124" s="425">
        <v>1205.9100000000001</v>
      </c>
      <c r="AA124" s="426">
        <v>1252.2800000000002</v>
      </c>
      <c r="AB124" s="426">
        <v>1298.6500000000003</v>
      </c>
      <c r="AC124" s="423"/>
      <c r="AD124" s="423"/>
    </row>
    <row r="125" spans="1:31" s="246" customFormat="1" ht="15.75" customHeight="1" x14ac:dyDescent="0.2">
      <c r="B125" s="420">
        <v>4.4000000000000004</v>
      </c>
      <c r="C125" s="425">
        <v>313.18</v>
      </c>
      <c r="D125" s="425">
        <v>354.52</v>
      </c>
      <c r="E125" s="425">
        <v>395.86</v>
      </c>
      <c r="F125" s="425">
        <v>437.23</v>
      </c>
      <c r="G125" s="425">
        <v>488.38</v>
      </c>
      <c r="H125" s="425">
        <v>540.96</v>
      </c>
      <c r="I125" s="425">
        <v>572.74</v>
      </c>
      <c r="J125" s="425">
        <v>602.88</v>
      </c>
      <c r="K125" s="425">
        <v>644.20000000000005</v>
      </c>
      <c r="L125" s="425">
        <v>685.6</v>
      </c>
      <c r="M125" s="425">
        <v>726.91</v>
      </c>
      <c r="N125" s="425">
        <v>768.28</v>
      </c>
      <c r="O125" s="425">
        <v>806.69</v>
      </c>
      <c r="P125" s="425">
        <v>847.03</v>
      </c>
      <c r="Q125" s="425">
        <v>889.37</v>
      </c>
      <c r="R125" s="425">
        <v>933.86</v>
      </c>
      <c r="S125" s="425">
        <v>980.55</v>
      </c>
      <c r="T125" s="425">
        <v>1019.76</v>
      </c>
      <c r="U125" s="425">
        <v>1060.53</v>
      </c>
      <c r="V125" s="425">
        <v>1102.97</v>
      </c>
      <c r="W125" s="425">
        <v>1147.0899999999999</v>
      </c>
      <c r="X125" s="425">
        <v>1192.98</v>
      </c>
      <c r="Y125" s="425">
        <v>1205.42</v>
      </c>
      <c r="Z125" s="425">
        <v>1251.32</v>
      </c>
      <c r="AA125" s="426">
        <v>1297.2199999999998</v>
      </c>
      <c r="AB125" s="426">
        <v>1343.1199999999997</v>
      </c>
      <c r="AC125" s="423"/>
      <c r="AD125" s="423"/>
    </row>
    <row r="126" spans="1:31" s="246" customFormat="1" ht="15.75" customHeight="1" x14ac:dyDescent="0.2">
      <c r="B126" s="420">
        <v>4.5</v>
      </c>
      <c r="C126" s="425">
        <v>324.13</v>
      </c>
      <c r="D126" s="425">
        <v>366.93</v>
      </c>
      <c r="E126" s="425">
        <v>409.73</v>
      </c>
      <c r="F126" s="425">
        <v>452.53</v>
      </c>
      <c r="G126" s="425">
        <v>505.47</v>
      </c>
      <c r="H126" s="425">
        <v>559.9</v>
      </c>
      <c r="I126" s="425">
        <v>592.78</v>
      </c>
      <c r="J126" s="425">
        <v>623.98</v>
      </c>
      <c r="K126" s="425">
        <v>666.75</v>
      </c>
      <c r="L126" s="425">
        <v>709.57</v>
      </c>
      <c r="M126" s="425">
        <v>752.37</v>
      </c>
      <c r="N126" s="425">
        <v>795.17</v>
      </c>
      <c r="O126" s="425">
        <v>834.91</v>
      </c>
      <c r="P126" s="425">
        <v>876.67</v>
      </c>
      <c r="Q126" s="425">
        <v>920.5</v>
      </c>
      <c r="R126" s="425">
        <v>966.54</v>
      </c>
      <c r="S126" s="425">
        <v>1014.86</v>
      </c>
      <c r="T126" s="425">
        <v>1055.46</v>
      </c>
      <c r="U126" s="425">
        <v>1097.68</v>
      </c>
      <c r="V126" s="425">
        <v>1141.57</v>
      </c>
      <c r="W126" s="425">
        <v>1187.25</v>
      </c>
      <c r="X126" s="425">
        <v>1265.75</v>
      </c>
      <c r="Y126" s="425">
        <v>1278.19</v>
      </c>
      <c r="Z126" s="425">
        <v>1324.08</v>
      </c>
      <c r="AA126" s="426">
        <v>1369.9699999999998</v>
      </c>
      <c r="AB126" s="426">
        <v>1415.8599999999997</v>
      </c>
      <c r="AC126" s="423"/>
      <c r="AD126" s="423"/>
    </row>
    <row r="127" spans="1:31" ht="15.75" customHeight="1" x14ac:dyDescent="0.2">
      <c r="A127" s="415"/>
      <c r="E127" s="416"/>
      <c r="F127" s="440"/>
      <c r="G127" s="440"/>
      <c r="H127" s="440"/>
      <c r="I127" s="440"/>
      <c r="J127" s="440"/>
      <c r="K127" s="440"/>
      <c r="L127" s="440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1"/>
      <c r="AB127" s="441"/>
      <c r="AC127" s="440"/>
      <c r="AD127" s="440"/>
      <c r="AE127" s="440"/>
    </row>
    <row r="128" spans="1:31" ht="15.75" customHeight="1" x14ac:dyDescent="0.2">
      <c r="A128" s="415"/>
      <c r="E128" s="416"/>
      <c r="F128" s="416"/>
      <c r="G128" s="416"/>
      <c r="H128" s="416"/>
      <c r="I128" s="416"/>
    </row>
    <row r="129" spans="1:25" ht="15.75" customHeight="1" x14ac:dyDescent="0.2">
      <c r="A129" s="415"/>
      <c r="B129" s="442" t="s">
        <v>452</v>
      </c>
      <c r="C129" s="443"/>
      <c r="D129" s="443"/>
      <c r="E129" s="443"/>
      <c r="F129" s="443"/>
      <c r="G129" s="443"/>
      <c r="H129" s="443"/>
      <c r="I129" s="443"/>
      <c r="J129" s="444"/>
      <c r="L129" s="477" t="s">
        <v>1562</v>
      </c>
      <c r="M129" s="477"/>
      <c r="N129" s="477"/>
      <c r="O129" s="477"/>
      <c r="P129" s="477"/>
      <c r="Q129" s="477"/>
      <c r="R129" s="477"/>
      <c r="S129" s="477"/>
      <c r="T129" s="477"/>
      <c r="U129" s="477"/>
      <c r="V129" s="477"/>
      <c r="W129" s="477"/>
      <c r="X129" s="477"/>
      <c r="Y129" s="477"/>
    </row>
    <row r="130" spans="1:25" ht="15.75" customHeight="1" x14ac:dyDescent="0.25">
      <c r="A130" s="415"/>
      <c r="B130" s="445" t="s">
        <v>459</v>
      </c>
      <c r="C130" s="446"/>
      <c r="D130" s="447"/>
      <c r="E130" s="448"/>
      <c r="F130" s="449"/>
      <c r="G130" s="448"/>
      <c r="H130" s="448"/>
      <c r="I130" s="448"/>
      <c r="J130" s="450"/>
      <c r="L130" s="477" t="s">
        <v>1563</v>
      </c>
      <c r="M130" s="477"/>
      <c r="N130" s="477"/>
      <c r="O130" s="477"/>
      <c r="P130" s="477"/>
      <c r="Q130" s="477"/>
      <c r="R130" s="477"/>
      <c r="S130" s="477"/>
      <c r="T130" s="477"/>
      <c r="U130" s="477"/>
      <c r="V130" s="477"/>
      <c r="W130" s="477"/>
      <c r="X130" s="477"/>
      <c r="Y130" s="477"/>
    </row>
    <row r="131" spans="1:25" ht="15.75" customHeight="1" x14ac:dyDescent="0.2">
      <c r="A131" s="415"/>
      <c r="B131" s="451" t="s">
        <v>1521</v>
      </c>
      <c r="C131" s="452"/>
      <c r="D131" s="453"/>
      <c r="E131" s="454"/>
      <c r="F131" s="454" t="s">
        <v>455</v>
      </c>
      <c r="H131" s="454"/>
      <c r="I131" s="454"/>
      <c r="J131" s="455"/>
      <c r="L131" s="476" t="s">
        <v>1564</v>
      </c>
      <c r="M131" s="477"/>
      <c r="N131" s="477"/>
      <c r="O131" s="477"/>
      <c r="P131" s="477"/>
      <c r="Q131" s="477"/>
      <c r="R131" s="477"/>
      <c r="S131" s="477"/>
      <c r="T131" s="477"/>
      <c r="U131" s="477"/>
      <c r="V131" s="477"/>
      <c r="W131" s="477"/>
      <c r="X131" s="477"/>
      <c r="Y131" s="477"/>
    </row>
    <row r="132" spans="1:25" ht="15.75" customHeight="1" x14ac:dyDescent="0.2">
      <c r="B132" s="451" t="s">
        <v>1522</v>
      </c>
      <c r="C132" s="452"/>
      <c r="D132" s="453"/>
      <c r="E132" s="454"/>
      <c r="F132" s="454" t="s">
        <v>1523</v>
      </c>
      <c r="H132" s="454"/>
      <c r="I132" s="454"/>
      <c r="J132" s="455"/>
      <c r="L132" s="468" t="s">
        <v>1565</v>
      </c>
      <c r="M132" s="477"/>
      <c r="N132" s="477"/>
      <c r="O132" s="477"/>
      <c r="P132" s="477"/>
      <c r="Q132" s="477"/>
      <c r="R132" s="477"/>
      <c r="S132" s="477"/>
      <c r="T132" s="477"/>
      <c r="U132" s="477"/>
      <c r="V132" s="477"/>
      <c r="W132" s="477"/>
      <c r="X132" s="477"/>
      <c r="Y132" s="477"/>
    </row>
    <row r="133" spans="1:25" ht="15.75" customHeight="1" x14ac:dyDescent="0.2">
      <c r="B133" s="451" t="s">
        <v>1997</v>
      </c>
      <c r="C133" s="452"/>
      <c r="D133" s="453"/>
      <c r="E133" s="454"/>
      <c r="F133" s="454" t="s">
        <v>2000</v>
      </c>
      <c r="H133" s="456"/>
      <c r="I133" s="454"/>
      <c r="J133" s="455"/>
      <c r="L133" s="468" t="s">
        <v>1566</v>
      </c>
      <c r="M133" s="477"/>
      <c r="N133" s="477"/>
      <c r="O133" s="477"/>
      <c r="P133" s="477"/>
      <c r="Q133" s="477"/>
      <c r="R133" s="477"/>
      <c r="S133" s="477"/>
      <c r="T133" s="477"/>
      <c r="U133" s="477"/>
      <c r="V133" s="477"/>
      <c r="W133" s="477"/>
      <c r="X133" s="477"/>
      <c r="Y133" s="477"/>
    </row>
    <row r="134" spans="1:25" ht="15.75" customHeight="1" x14ac:dyDescent="0.2">
      <c r="B134" s="451" t="s">
        <v>1524</v>
      </c>
      <c r="C134" s="452"/>
      <c r="D134" s="453"/>
      <c r="E134" s="454"/>
      <c r="F134" s="454" t="s">
        <v>2001</v>
      </c>
      <c r="H134" s="456"/>
      <c r="I134" s="454"/>
      <c r="J134" s="455"/>
      <c r="L134" s="468" t="s">
        <v>1567</v>
      </c>
      <c r="M134" s="477"/>
      <c r="N134" s="477"/>
      <c r="O134" s="477"/>
      <c r="P134" s="477"/>
      <c r="Q134" s="477"/>
      <c r="R134" s="477"/>
      <c r="S134" s="477"/>
      <c r="T134" s="477"/>
      <c r="U134" s="477"/>
      <c r="V134" s="477"/>
      <c r="W134" s="477"/>
      <c r="X134" s="477"/>
      <c r="Y134" s="477"/>
    </row>
    <row r="135" spans="1:25" ht="15.75" customHeight="1" x14ac:dyDescent="0.2">
      <c r="B135" s="451" t="s">
        <v>1998</v>
      </c>
      <c r="C135" s="452"/>
      <c r="D135" s="453"/>
      <c r="E135" s="454"/>
      <c r="F135" s="454" t="s">
        <v>2002</v>
      </c>
      <c r="H135" s="456"/>
      <c r="I135" s="454"/>
      <c r="J135" s="455"/>
      <c r="L135" s="468" t="s">
        <v>1568</v>
      </c>
      <c r="M135" s="477"/>
      <c r="N135" s="477"/>
      <c r="O135" s="477"/>
      <c r="P135" s="477"/>
      <c r="Q135" s="477"/>
      <c r="R135" s="477"/>
      <c r="S135" s="477"/>
      <c r="T135" s="477"/>
      <c r="U135" s="477"/>
      <c r="V135" s="477"/>
      <c r="W135" s="477"/>
      <c r="X135" s="477"/>
      <c r="Y135" s="477"/>
    </row>
    <row r="136" spans="1:25" ht="15.75" customHeight="1" x14ac:dyDescent="0.2">
      <c r="B136" s="451" t="s">
        <v>1999</v>
      </c>
      <c r="C136" s="452"/>
      <c r="D136" s="453"/>
      <c r="E136" s="454"/>
      <c r="F136" s="454" t="s">
        <v>2003</v>
      </c>
      <c r="H136" s="456"/>
      <c r="I136" s="454"/>
      <c r="J136" s="455"/>
      <c r="L136" s="468" t="s">
        <v>1569</v>
      </c>
      <c r="M136" s="477"/>
      <c r="N136" s="477"/>
      <c r="O136" s="477"/>
      <c r="P136" s="477"/>
      <c r="Q136" s="477"/>
      <c r="R136" s="477"/>
      <c r="S136" s="477"/>
      <c r="T136" s="477"/>
      <c r="U136" s="477"/>
      <c r="V136" s="477"/>
      <c r="W136" s="477"/>
      <c r="X136" s="477"/>
      <c r="Y136" s="477"/>
    </row>
    <row r="137" spans="1:25" ht="15.75" customHeight="1" x14ac:dyDescent="0.2">
      <c r="A137" s="415"/>
      <c r="B137" s="451" t="s">
        <v>1525</v>
      </c>
      <c r="C137" s="452"/>
      <c r="D137" s="453"/>
      <c r="E137" s="454"/>
      <c r="F137" s="454" t="s">
        <v>2004</v>
      </c>
      <c r="H137" s="456"/>
      <c r="I137" s="454"/>
      <c r="J137" s="455"/>
      <c r="L137" s="468" t="s">
        <v>1570</v>
      </c>
      <c r="M137" s="477"/>
      <c r="N137" s="477"/>
      <c r="O137" s="477"/>
      <c r="P137" s="477"/>
      <c r="Q137" s="477"/>
      <c r="R137" s="477"/>
      <c r="S137" s="477"/>
      <c r="T137" s="477"/>
      <c r="U137" s="477"/>
      <c r="V137" s="477"/>
      <c r="W137" s="477"/>
      <c r="X137" s="477"/>
      <c r="Y137" s="477"/>
    </row>
    <row r="138" spans="1:25" ht="15.75" customHeight="1" x14ac:dyDescent="0.25">
      <c r="A138" s="415"/>
      <c r="B138" s="445" t="s">
        <v>575</v>
      </c>
      <c r="C138" s="446"/>
      <c r="D138" s="447"/>
      <c r="E138" s="448"/>
      <c r="F138" s="449"/>
      <c r="G138" s="448"/>
      <c r="H138" s="448"/>
      <c r="I138" s="448"/>
      <c r="J138" s="450"/>
      <c r="L138" s="468" t="s">
        <v>1571</v>
      </c>
      <c r="M138" s="477"/>
      <c r="N138" s="477"/>
      <c r="O138" s="477"/>
      <c r="P138" s="477"/>
      <c r="Q138" s="477"/>
      <c r="R138" s="477"/>
      <c r="S138" s="477"/>
      <c r="T138" s="477"/>
      <c r="U138" s="477"/>
      <c r="V138" s="477"/>
      <c r="W138" s="477"/>
      <c r="X138" s="477"/>
      <c r="Y138" s="477"/>
    </row>
    <row r="139" spans="1:25" ht="15.75" customHeight="1" x14ac:dyDescent="0.2">
      <c r="A139" s="415"/>
      <c r="B139" s="469" t="s">
        <v>1529</v>
      </c>
      <c r="C139" s="452"/>
      <c r="D139" s="453"/>
      <c r="E139" s="454"/>
      <c r="F139" s="454" t="s">
        <v>455</v>
      </c>
      <c r="H139" s="454"/>
      <c r="I139" s="454"/>
      <c r="J139" s="455"/>
      <c r="L139" s="468" t="s">
        <v>1572</v>
      </c>
      <c r="M139" s="477"/>
      <c r="N139" s="477"/>
      <c r="O139" s="477"/>
      <c r="P139" s="477"/>
      <c r="Q139" s="477"/>
      <c r="R139" s="477"/>
      <c r="S139" s="477"/>
      <c r="T139" s="477"/>
      <c r="U139" s="477"/>
      <c r="V139" s="477"/>
      <c r="W139" s="477"/>
      <c r="X139" s="477"/>
      <c r="Y139" s="477"/>
    </row>
    <row r="140" spans="1:25" ht="15.75" customHeight="1" x14ac:dyDescent="0.2">
      <c r="A140" s="415"/>
      <c r="B140" s="451" t="s">
        <v>577</v>
      </c>
      <c r="C140" s="452"/>
      <c r="D140" s="453"/>
      <c r="E140" s="454"/>
      <c r="F140" s="454" t="s">
        <v>1838</v>
      </c>
      <c r="H140" s="454"/>
      <c r="I140" s="454"/>
      <c r="J140" s="455"/>
      <c r="L140" s="468" t="s">
        <v>1567</v>
      </c>
      <c r="M140" s="477"/>
      <c r="N140" s="477"/>
      <c r="O140" s="477"/>
      <c r="P140" s="477"/>
      <c r="Q140" s="477"/>
      <c r="R140" s="477"/>
      <c r="S140" s="477"/>
      <c r="T140" s="477"/>
      <c r="U140" s="477"/>
      <c r="V140" s="477"/>
      <c r="W140" s="477"/>
      <c r="X140" s="477"/>
      <c r="Y140" s="477"/>
    </row>
    <row r="141" spans="1:25" ht="15.75" customHeight="1" x14ac:dyDescent="0.2">
      <c r="A141" s="415"/>
      <c r="B141" s="457" t="s">
        <v>552</v>
      </c>
      <c r="C141" s="458"/>
      <c r="D141" s="459"/>
      <c r="E141" s="460"/>
      <c r="F141" s="460" t="s">
        <v>1994</v>
      </c>
      <c r="G141" s="474"/>
      <c r="H141" s="460"/>
      <c r="I141" s="460"/>
      <c r="J141" s="461"/>
      <c r="L141" s="468" t="s">
        <v>1573</v>
      </c>
      <c r="M141" s="477"/>
      <c r="N141" s="477"/>
      <c r="O141" s="477"/>
      <c r="P141" s="477"/>
      <c r="Q141" s="477"/>
      <c r="R141" s="477"/>
      <c r="S141" s="477"/>
      <c r="T141" s="477"/>
      <c r="U141" s="477"/>
      <c r="V141" s="477"/>
      <c r="W141" s="477"/>
      <c r="X141" s="477"/>
      <c r="Y141" s="477"/>
    </row>
    <row r="142" spans="1:25" ht="15.75" customHeight="1" x14ac:dyDescent="0.25">
      <c r="A142" s="415"/>
      <c r="B142" s="462" t="s">
        <v>1526</v>
      </c>
      <c r="C142" s="463"/>
      <c r="D142" s="464"/>
      <c r="E142" s="465"/>
      <c r="F142" s="475" t="s">
        <v>1527</v>
      </c>
      <c r="G142" s="474"/>
      <c r="H142" s="466"/>
      <c r="I142" s="466"/>
      <c r="J142" s="467"/>
      <c r="L142" s="468" t="s">
        <v>1574</v>
      </c>
      <c r="M142" s="477"/>
      <c r="N142" s="477"/>
      <c r="O142" s="477"/>
      <c r="P142" s="477"/>
      <c r="Q142" s="477"/>
      <c r="R142" s="477"/>
      <c r="S142" s="477"/>
      <c r="T142" s="477"/>
      <c r="U142" s="477"/>
      <c r="V142" s="477"/>
      <c r="W142" s="477"/>
      <c r="X142" s="477"/>
      <c r="Y142" s="477"/>
    </row>
    <row r="143" spans="1:25" ht="15.75" customHeight="1" x14ac:dyDescent="0.2">
      <c r="B143" s="462" t="s">
        <v>1560</v>
      </c>
      <c r="C143" s="463"/>
      <c r="D143" s="464"/>
      <c r="E143" s="465" t="s">
        <v>57</v>
      </c>
      <c r="F143" s="2532" t="s">
        <v>1561</v>
      </c>
      <c r="G143" s="2533"/>
      <c r="H143" s="2533"/>
      <c r="I143" s="2533"/>
      <c r="J143" s="2534"/>
      <c r="L143" s="468" t="s">
        <v>1567</v>
      </c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7"/>
      <c r="Y143" s="478"/>
    </row>
    <row r="144" spans="1:25" ht="15.75" customHeight="1" x14ac:dyDescent="0.25">
      <c r="B144" s="462" t="s">
        <v>1886</v>
      </c>
      <c r="C144" s="463"/>
      <c r="D144" s="464"/>
      <c r="E144" s="465"/>
      <c r="F144" s="475" t="s">
        <v>1885</v>
      </c>
      <c r="G144" s="474"/>
      <c r="H144" s="466"/>
      <c r="I144" s="466"/>
      <c r="J144" s="467"/>
      <c r="L144" s="468"/>
      <c r="M144" s="477"/>
      <c r="N144" s="477"/>
      <c r="O144" s="477"/>
      <c r="P144" s="477"/>
      <c r="Q144" s="477"/>
      <c r="R144" s="477"/>
      <c r="S144" s="477"/>
      <c r="T144" s="477"/>
      <c r="U144" s="477"/>
      <c r="V144" s="477"/>
      <c r="W144" s="477"/>
      <c r="X144" s="477"/>
      <c r="Y144" s="477"/>
    </row>
    <row r="145" spans="1:28" ht="15.75" customHeight="1" x14ac:dyDescent="0.25">
      <c r="B145" s="462" t="s">
        <v>205</v>
      </c>
      <c r="C145" s="463"/>
      <c r="D145" s="464"/>
      <c r="E145" s="465"/>
      <c r="F145" s="475" t="s">
        <v>1818</v>
      </c>
      <c r="G145" s="474"/>
      <c r="H145" s="466"/>
      <c r="I145" s="466"/>
      <c r="J145" s="467"/>
      <c r="L145" s="468"/>
      <c r="M145" s="477"/>
      <c r="N145" s="477"/>
      <c r="O145" s="477"/>
      <c r="P145" s="477"/>
      <c r="Q145" s="477"/>
      <c r="R145" s="477"/>
      <c r="S145" s="477"/>
      <c r="T145" s="477"/>
      <c r="U145" s="477"/>
      <c r="V145" s="477"/>
      <c r="W145" s="477"/>
      <c r="X145" s="477"/>
      <c r="Y145" s="477"/>
    </row>
    <row r="146" spans="1:28" ht="15.75" customHeight="1" x14ac:dyDescent="0.25">
      <c r="B146" s="462" t="s">
        <v>1896</v>
      </c>
      <c r="C146" s="463"/>
      <c r="D146" s="464"/>
      <c r="E146" s="465"/>
      <c r="F146" s="475" t="s">
        <v>1897</v>
      </c>
      <c r="G146" s="474"/>
      <c r="H146" s="466"/>
      <c r="I146" s="466"/>
      <c r="J146" s="467"/>
      <c r="S146" s="415"/>
      <c r="T146" s="415"/>
      <c r="AA146" s="416"/>
      <c r="AB146" s="416"/>
    </row>
    <row r="147" spans="1:28" ht="15.75" customHeight="1" x14ac:dyDescent="0.25">
      <c r="B147" s="462" t="s">
        <v>1995</v>
      </c>
      <c r="C147" s="463"/>
      <c r="D147" s="464"/>
      <c r="E147" s="465"/>
      <c r="F147" s="475" t="s">
        <v>1996</v>
      </c>
      <c r="G147" s="474"/>
      <c r="H147" s="466"/>
      <c r="I147" s="466"/>
      <c r="J147" s="467"/>
      <c r="S147" s="415"/>
      <c r="T147" s="415"/>
      <c r="AA147" s="416"/>
      <c r="AB147" s="416"/>
    </row>
    <row r="148" spans="1:28" ht="15.75" customHeight="1" x14ac:dyDescent="0.25">
      <c r="B148" s="864" t="s">
        <v>2031</v>
      </c>
      <c r="C148" s="463"/>
      <c r="D148" s="464"/>
      <c r="E148" s="465"/>
      <c r="F148" s="460" t="s">
        <v>1910</v>
      </c>
      <c r="G148" s="865"/>
      <c r="H148" s="466"/>
      <c r="I148" s="466"/>
      <c r="J148" s="467"/>
      <c r="S148" s="415"/>
      <c r="T148" s="415"/>
      <c r="AA148" s="416"/>
      <c r="AB148" s="416"/>
    </row>
    <row r="149" spans="1:28" ht="15.75" customHeight="1" x14ac:dyDescent="0.25">
      <c r="B149" s="864" t="s">
        <v>2032</v>
      </c>
      <c r="C149" s="463"/>
      <c r="D149" s="464"/>
      <c r="E149" s="465"/>
      <c r="F149" s="460" t="s">
        <v>2029</v>
      </c>
      <c r="G149" s="865"/>
      <c r="H149" s="466"/>
      <c r="I149" s="466"/>
      <c r="J149" s="467"/>
      <c r="S149" s="415"/>
      <c r="T149" s="415"/>
      <c r="AA149" s="416"/>
      <c r="AB149" s="416"/>
    </row>
    <row r="150" spans="1:28" ht="15.75" customHeight="1" thickBot="1" x14ac:dyDescent="0.3">
      <c r="B150" s="866" t="s">
        <v>2033</v>
      </c>
      <c r="C150" s="463"/>
      <c r="D150" s="464"/>
      <c r="E150" s="465"/>
      <c r="F150" s="863" t="s">
        <v>2030</v>
      </c>
      <c r="G150" s="865"/>
      <c r="H150" s="466"/>
      <c r="I150" s="466"/>
      <c r="J150" s="467"/>
      <c r="R150" s="415"/>
      <c r="S150" s="415"/>
      <c r="AA150" s="416"/>
      <c r="AB150" s="416"/>
    </row>
    <row r="151" spans="1:28" ht="15.75" customHeight="1" x14ac:dyDescent="0.2">
      <c r="E151" s="416"/>
      <c r="F151" s="416"/>
      <c r="G151" s="416"/>
      <c r="H151" s="416"/>
      <c r="I151" s="416"/>
      <c r="R151" s="415"/>
      <c r="S151" s="415"/>
      <c r="AA151" s="416"/>
      <c r="AB151" s="416"/>
    </row>
    <row r="152" spans="1:28" ht="15.75" customHeight="1" x14ac:dyDescent="0.2">
      <c r="E152" s="416"/>
      <c r="F152" s="416"/>
      <c r="G152" s="416"/>
      <c r="H152" s="416"/>
      <c r="I152" s="416"/>
      <c r="S152" s="415"/>
      <c r="T152" s="415"/>
      <c r="AA152" s="416"/>
      <c r="AB152" s="416"/>
    </row>
    <row r="153" spans="1:28" ht="15.75" customHeight="1" x14ac:dyDescent="0.2">
      <c r="E153" s="416"/>
      <c r="F153" s="416"/>
      <c r="G153" s="416"/>
      <c r="H153" s="416"/>
      <c r="I153" s="416"/>
      <c r="S153" s="415"/>
      <c r="T153" s="415"/>
      <c r="AA153" s="416"/>
      <c r="AB153" s="416"/>
    </row>
    <row r="154" spans="1:28" ht="15.75" customHeight="1" x14ac:dyDescent="0.2">
      <c r="E154" s="416"/>
      <c r="F154" s="416"/>
      <c r="G154" s="416"/>
      <c r="H154" s="417"/>
      <c r="I154" s="416"/>
      <c r="K154" s="156"/>
    </row>
    <row r="156" spans="1:28" ht="15.75" customHeight="1" x14ac:dyDescent="0.2">
      <c r="A156" s="415"/>
    </row>
    <row r="157" spans="1:28" ht="15.75" customHeight="1" x14ac:dyDescent="0.2">
      <c r="A157" s="415"/>
    </row>
    <row r="162" spans="1:31" s="418" customFormat="1" ht="15.75" customHeight="1" x14ac:dyDescent="0.2">
      <c r="A162" s="416"/>
      <c r="B162" s="416"/>
      <c r="C162" s="416"/>
      <c r="D162" s="416"/>
      <c r="J162" s="416"/>
      <c r="K162" s="416"/>
      <c r="L162" s="416"/>
      <c r="M162" s="416"/>
      <c r="N162" s="416"/>
      <c r="O162" s="416"/>
      <c r="P162" s="416"/>
      <c r="Q162" s="416"/>
      <c r="R162" s="416"/>
      <c r="S162" s="416"/>
      <c r="T162" s="416"/>
      <c r="U162" s="416"/>
      <c r="V162" s="416"/>
      <c r="W162" s="416"/>
      <c r="X162" s="416"/>
      <c r="Y162" s="416"/>
      <c r="Z162" s="416"/>
      <c r="AA162" s="415"/>
      <c r="AB162" s="415"/>
      <c r="AC162" s="416"/>
      <c r="AD162" s="416"/>
      <c r="AE162" s="416"/>
    </row>
  </sheetData>
  <mergeCells count="10">
    <mergeCell ref="B1:AB1"/>
    <mergeCell ref="B2:AB2"/>
    <mergeCell ref="B3:AB3"/>
    <mergeCell ref="B4:AB4"/>
    <mergeCell ref="F143:J143"/>
    <mergeCell ref="B18:AB18"/>
    <mergeCell ref="B5:M5"/>
    <mergeCell ref="B7:AB16"/>
    <mergeCell ref="B6:AB6"/>
    <mergeCell ref="N5:AB5"/>
  </mergeCells>
  <hyperlinks>
    <hyperlink ref="N5" location="'Главная страница'!R1C1" display="Главная страница" xr:uid="{00000000-0004-0000-1E00-000000000000}"/>
    <hyperlink ref="N5:Z5" location="ГЛАВНАЯ!R1C1" display="&lt; НА ГЛАВНУЮ СТРАНИЦУ" xr:uid="{00000000-0004-0000-1E00-000001000000}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47"/>
  <sheetViews>
    <sheetView showGridLines="0" showRowColHeaders="0" workbookViewId="0">
      <pane ySplit="6" topLeftCell="A7" activePane="bottomLeft" state="frozen"/>
      <selection pane="bottomLeft" activeCell="C5" sqref="C5:D5"/>
    </sheetView>
  </sheetViews>
  <sheetFormatPr defaultColWidth="9.140625" defaultRowHeight="12.75" x14ac:dyDescent="0.2"/>
  <cols>
    <col min="1" max="1" width="3.42578125" style="1" customWidth="1"/>
    <col min="2" max="2" width="98.28515625" style="1" customWidth="1"/>
    <col min="3" max="3" width="17.85546875" style="1" customWidth="1"/>
    <col min="4" max="4" width="30.85546875" style="1" customWidth="1"/>
    <col min="5" max="5" width="15.85546875" style="1" customWidth="1"/>
    <col min="6" max="16384" width="9.140625" style="1"/>
  </cols>
  <sheetData>
    <row r="1" spans="1:9" ht="25.5" customHeight="1" x14ac:dyDescent="0.3">
      <c r="A1" s="1041"/>
      <c r="B1" s="2546" t="str">
        <f>ГЛАВНАЯ!B1</f>
        <v>ООО"Компания Феникс"</v>
      </c>
      <c r="C1" s="2547"/>
      <c r="D1" s="2548"/>
    </row>
    <row r="2" spans="1:9" ht="25.5" customHeight="1" x14ac:dyDescent="0.3">
      <c r="A2" s="1041"/>
      <c r="B2" s="2549" t="str">
        <f>ГЛАВНАЯ!B2</f>
        <v>Санкт Петербург, ул. Коли Томчака, д. 28 лит. Ж</v>
      </c>
      <c r="C2" s="2550"/>
      <c r="D2" s="2551"/>
    </row>
    <row r="3" spans="1:9" ht="25.5" customHeight="1" thickBot="1" x14ac:dyDescent="0.35">
      <c r="A3" s="1041"/>
      <c r="B3" s="2549" t="str">
        <f>ГЛАВНАЯ!B3</f>
        <v>т/ф 8 (812) 327-97-81, 327-97-82, 309-38-56 (многоканальный), +7 921 942-09-63.</v>
      </c>
      <c r="C3" s="2550"/>
      <c r="D3" s="2551"/>
    </row>
    <row r="4" spans="1:9" s="147" customFormat="1" ht="30" customHeight="1" thickBot="1" x14ac:dyDescent="0.3">
      <c r="A4" s="1042"/>
      <c r="B4" s="2552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2553"/>
      <c r="D4" s="2554"/>
    </row>
    <row r="5" spans="1:9" s="147" customFormat="1" ht="55.5" customHeight="1" thickBot="1" x14ac:dyDescent="0.25">
      <c r="A5" s="1043"/>
      <c r="B5" s="1043"/>
      <c r="C5" s="1595" t="s">
        <v>438</v>
      </c>
      <c r="D5" s="2555"/>
      <c r="E5" s="1026"/>
      <c r="F5" s="1026"/>
      <c r="G5" s="1026"/>
      <c r="H5" s="1026"/>
      <c r="I5" s="1026"/>
    </row>
    <row r="6" spans="1:9" s="148" customFormat="1" ht="25.5" customHeight="1" thickBot="1" x14ac:dyDescent="0.25">
      <c r="A6" s="1031"/>
      <c r="B6" s="1107" t="s">
        <v>2300</v>
      </c>
      <c r="C6" s="1592"/>
      <c r="D6" s="1593"/>
    </row>
    <row r="7" spans="1:9" ht="25.5" customHeight="1" thickBot="1" x14ac:dyDescent="0.25">
      <c r="A7" s="229"/>
      <c r="B7" s="2542" t="s">
        <v>1941</v>
      </c>
      <c r="C7" s="2542"/>
      <c r="D7" s="2542"/>
      <c r="E7" s="230"/>
    </row>
    <row r="8" spans="1:9" ht="17.25" customHeight="1" x14ac:dyDescent="0.2">
      <c r="B8" s="745" t="s">
        <v>1942</v>
      </c>
      <c r="C8" s="746" t="s">
        <v>1943</v>
      </c>
      <c r="D8" s="747">
        <v>61.014000000000003</v>
      </c>
    </row>
    <row r="9" spans="1:9" ht="17.25" customHeight="1" x14ac:dyDescent="0.2">
      <c r="B9" s="748" t="s">
        <v>1944</v>
      </c>
      <c r="C9" s="749" t="s">
        <v>1943</v>
      </c>
      <c r="D9" s="750">
        <v>25</v>
      </c>
    </row>
    <row r="10" spans="1:9" ht="17.25" customHeight="1" x14ac:dyDescent="0.2">
      <c r="B10" s="748" t="s">
        <v>478</v>
      </c>
      <c r="C10" s="749" t="s">
        <v>1943</v>
      </c>
      <c r="D10" s="750">
        <v>61</v>
      </c>
    </row>
    <row r="11" spans="1:9" ht="17.25" customHeight="1" x14ac:dyDescent="0.2">
      <c r="B11" s="748" t="s">
        <v>479</v>
      </c>
      <c r="C11" s="749" t="s">
        <v>1943</v>
      </c>
      <c r="D11" s="750">
        <v>61</v>
      </c>
    </row>
    <row r="12" spans="1:9" ht="17.25" customHeight="1" x14ac:dyDescent="0.2">
      <c r="B12" s="748" t="s">
        <v>1507</v>
      </c>
      <c r="C12" s="749" t="s">
        <v>1943</v>
      </c>
      <c r="D12" s="750">
        <v>12</v>
      </c>
    </row>
    <row r="13" spans="1:9" ht="17.25" customHeight="1" x14ac:dyDescent="0.2">
      <c r="B13" s="748" t="s">
        <v>939</v>
      </c>
      <c r="C13" s="749" t="s">
        <v>1943</v>
      </c>
      <c r="D13" s="750">
        <v>6.1</v>
      </c>
    </row>
    <row r="14" spans="1:9" ht="17.25" customHeight="1" x14ac:dyDescent="0.2">
      <c r="B14" s="748" t="s">
        <v>480</v>
      </c>
      <c r="C14" s="749" t="s">
        <v>1943</v>
      </c>
      <c r="D14" s="750">
        <v>71.2</v>
      </c>
    </row>
    <row r="15" spans="1:9" ht="17.25" customHeight="1" x14ac:dyDescent="0.2">
      <c r="B15" s="748" t="s">
        <v>481</v>
      </c>
      <c r="C15" s="749" t="s">
        <v>1943</v>
      </c>
      <c r="D15" s="750">
        <v>17.3</v>
      </c>
    </row>
    <row r="16" spans="1:9" ht="17.25" customHeight="1" x14ac:dyDescent="0.2">
      <c r="B16" s="748" t="s">
        <v>482</v>
      </c>
      <c r="C16" s="749" t="s">
        <v>1943</v>
      </c>
      <c r="D16" s="750">
        <v>5</v>
      </c>
    </row>
    <row r="17" spans="2:4" ht="17.25" customHeight="1" x14ac:dyDescent="0.2">
      <c r="B17" s="748" t="s">
        <v>483</v>
      </c>
      <c r="C17" s="749" t="s">
        <v>1943</v>
      </c>
      <c r="D17" s="750">
        <v>17.3</v>
      </c>
    </row>
    <row r="18" spans="2:4" ht="17.25" customHeight="1" x14ac:dyDescent="0.2">
      <c r="B18" s="748" t="s">
        <v>2299</v>
      </c>
      <c r="C18" s="749" t="s">
        <v>1943</v>
      </c>
      <c r="D18" s="750">
        <v>50</v>
      </c>
    </row>
    <row r="19" spans="2:4" ht="17.25" customHeight="1" x14ac:dyDescent="0.2">
      <c r="B19" s="748" t="s">
        <v>1945</v>
      </c>
      <c r="C19" s="749" t="s">
        <v>1943</v>
      </c>
      <c r="D19" s="750">
        <v>10</v>
      </c>
    </row>
    <row r="20" spans="2:4" ht="17.25" customHeight="1" x14ac:dyDescent="0.2">
      <c r="B20" s="748" t="s">
        <v>484</v>
      </c>
      <c r="C20" s="749" t="s">
        <v>1943</v>
      </c>
      <c r="D20" s="750">
        <v>5.0999999999999996</v>
      </c>
    </row>
    <row r="21" spans="2:4" ht="17.25" customHeight="1" x14ac:dyDescent="0.2">
      <c r="B21" s="748" t="s">
        <v>1946</v>
      </c>
      <c r="C21" s="749" t="s">
        <v>1943</v>
      </c>
      <c r="D21" s="750">
        <v>15</v>
      </c>
    </row>
    <row r="22" spans="2:4" ht="17.25" customHeight="1" x14ac:dyDescent="0.2">
      <c r="B22" s="751" t="s">
        <v>1947</v>
      </c>
      <c r="C22" s="749" t="s">
        <v>1943</v>
      </c>
      <c r="D22" s="750">
        <v>17</v>
      </c>
    </row>
    <row r="23" spans="2:4" ht="17.25" customHeight="1" x14ac:dyDescent="0.2">
      <c r="B23" s="748" t="s">
        <v>1948</v>
      </c>
      <c r="C23" s="749" t="s">
        <v>1943</v>
      </c>
      <c r="D23" s="750">
        <v>20</v>
      </c>
    </row>
    <row r="24" spans="2:4" ht="17.25" customHeight="1" thickBot="1" x14ac:dyDescent="0.25">
      <c r="B24" s="751" t="s">
        <v>1949</v>
      </c>
      <c r="C24" s="752" t="s">
        <v>1943</v>
      </c>
      <c r="D24" s="753">
        <v>60</v>
      </c>
    </row>
    <row r="25" spans="2:4" ht="25.5" customHeight="1" thickBot="1" x14ac:dyDescent="0.25">
      <c r="B25" s="2543" t="s">
        <v>1950</v>
      </c>
      <c r="C25" s="2544"/>
      <c r="D25" s="2545"/>
    </row>
    <row r="26" spans="2:4" ht="17.25" customHeight="1" x14ac:dyDescent="0.2">
      <c r="B26" s="754" t="s">
        <v>1951</v>
      </c>
      <c r="C26" s="746" t="s">
        <v>1943</v>
      </c>
      <c r="D26" s="747">
        <v>2.6500000000000004</v>
      </c>
    </row>
    <row r="27" spans="2:4" ht="17.25" customHeight="1" x14ac:dyDescent="0.2">
      <c r="B27" s="755" t="s">
        <v>1952</v>
      </c>
      <c r="C27" s="749" t="s">
        <v>1943</v>
      </c>
      <c r="D27" s="750">
        <v>2.6500000000000004</v>
      </c>
    </row>
    <row r="28" spans="2:4" ht="17.25" customHeight="1" x14ac:dyDescent="0.2">
      <c r="B28" s="755" t="s">
        <v>1953</v>
      </c>
      <c r="C28" s="749" t="s">
        <v>1943</v>
      </c>
      <c r="D28" s="750">
        <v>0</v>
      </c>
    </row>
    <row r="29" spans="2:4" ht="17.25" customHeight="1" x14ac:dyDescent="0.2">
      <c r="B29" s="755" t="s">
        <v>1954</v>
      </c>
      <c r="C29" s="749" t="s">
        <v>1943</v>
      </c>
      <c r="D29" s="750">
        <v>0</v>
      </c>
    </row>
    <row r="30" spans="2:4" ht="17.25" customHeight="1" x14ac:dyDescent="0.2">
      <c r="B30" s="755" t="s">
        <v>486</v>
      </c>
      <c r="C30" s="749" t="s">
        <v>1943</v>
      </c>
      <c r="D30" s="750">
        <v>0</v>
      </c>
    </row>
    <row r="31" spans="2:4" ht="17.25" customHeight="1" x14ac:dyDescent="0.2">
      <c r="B31" s="755" t="s">
        <v>1955</v>
      </c>
      <c r="C31" s="749" t="s">
        <v>1943</v>
      </c>
      <c r="D31" s="750">
        <v>0</v>
      </c>
    </row>
    <row r="32" spans="2:4" ht="17.25" customHeight="1" x14ac:dyDescent="0.2">
      <c r="B32" s="755" t="s">
        <v>1956</v>
      </c>
      <c r="C32" s="749" t="s">
        <v>1943</v>
      </c>
      <c r="D32" s="750">
        <v>0</v>
      </c>
    </row>
    <row r="33" spans="2:4" ht="17.25" customHeight="1" x14ac:dyDescent="0.2">
      <c r="B33" s="755" t="s">
        <v>1957</v>
      </c>
      <c r="C33" s="749" t="s">
        <v>1943</v>
      </c>
      <c r="D33" s="750">
        <v>0</v>
      </c>
    </row>
    <row r="34" spans="2:4" ht="17.25" customHeight="1" x14ac:dyDescent="0.2">
      <c r="B34" s="755" t="s">
        <v>1958</v>
      </c>
      <c r="C34" s="749" t="s">
        <v>1943</v>
      </c>
      <c r="D34" s="750">
        <v>0</v>
      </c>
    </row>
    <row r="35" spans="2:4" ht="17.25" customHeight="1" x14ac:dyDescent="0.2">
      <c r="B35" s="755" t="s">
        <v>1959</v>
      </c>
      <c r="C35" s="749" t="s">
        <v>1943</v>
      </c>
      <c r="D35" s="750">
        <v>0</v>
      </c>
    </row>
    <row r="36" spans="2:4" ht="17.25" customHeight="1" x14ac:dyDescent="0.2">
      <c r="B36" s="755" t="s">
        <v>1960</v>
      </c>
      <c r="C36" s="749" t="s">
        <v>1943</v>
      </c>
      <c r="D36" s="750">
        <v>0</v>
      </c>
    </row>
    <row r="37" spans="2:4" ht="17.25" customHeight="1" x14ac:dyDescent="0.2">
      <c r="B37" s="755" t="s">
        <v>1961</v>
      </c>
      <c r="C37" s="749" t="s">
        <v>1943</v>
      </c>
      <c r="D37" s="750">
        <v>12.190000000000001</v>
      </c>
    </row>
    <row r="38" spans="2:4" ht="17.25" customHeight="1" x14ac:dyDescent="0.2">
      <c r="B38" s="755" t="s">
        <v>1962</v>
      </c>
      <c r="C38" s="749" t="s">
        <v>1943</v>
      </c>
      <c r="D38" s="750">
        <v>9.01</v>
      </c>
    </row>
    <row r="39" spans="2:4" ht="17.25" customHeight="1" x14ac:dyDescent="0.2">
      <c r="B39" s="755" t="s">
        <v>485</v>
      </c>
      <c r="C39" s="749" t="s">
        <v>1943</v>
      </c>
      <c r="D39" s="750">
        <v>0</v>
      </c>
    </row>
    <row r="40" spans="2:4" ht="17.25" customHeight="1" x14ac:dyDescent="0.2">
      <c r="B40" s="755" t="s">
        <v>1963</v>
      </c>
      <c r="C40" s="749" t="s">
        <v>1943</v>
      </c>
      <c r="D40" s="750">
        <v>11.448000000000002</v>
      </c>
    </row>
    <row r="41" spans="2:4" ht="17.25" customHeight="1" x14ac:dyDescent="0.2">
      <c r="B41" s="755" t="s">
        <v>1964</v>
      </c>
      <c r="C41" s="749" t="s">
        <v>1943</v>
      </c>
      <c r="D41" s="750">
        <v>4.7700000000000005</v>
      </c>
    </row>
    <row r="42" spans="2:4" ht="17.25" customHeight="1" thickBot="1" x14ac:dyDescent="0.25">
      <c r="B42" s="756" t="s">
        <v>1965</v>
      </c>
      <c r="C42" s="752" t="s">
        <v>1943</v>
      </c>
      <c r="D42" s="753">
        <v>17.490000000000002</v>
      </c>
    </row>
    <row r="43" spans="2:4" ht="25.5" customHeight="1" thickBot="1" x14ac:dyDescent="0.25">
      <c r="B43" s="2543" t="s">
        <v>1966</v>
      </c>
      <c r="C43" s="2544"/>
      <c r="D43" s="2545"/>
    </row>
    <row r="44" spans="2:4" ht="17.25" customHeight="1" x14ac:dyDescent="0.2">
      <c r="B44" s="757" t="s">
        <v>1967</v>
      </c>
      <c r="C44" s="758" t="s">
        <v>1943</v>
      </c>
      <c r="D44" s="759">
        <v>185</v>
      </c>
    </row>
    <row r="45" spans="2:4" ht="17.25" customHeight="1" x14ac:dyDescent="0.2">
      <c r="B45" s="748" t="s">
        <v>1968</v>
      </c>
      <c r="C45" s="760" t="s">
        <v>1943</v>
      </c>
      <c r="D45" s="750">
        <v>165</v>
      </c>
    </row>
    <row r="46" spans="2:4" ht="17.25" customHeight="1" x14ac:dyDescent="0.2">
      <c r="B46" s="748" t="s">
        <v>487</v>
      </c>
      <c r="C46" s="760" t="s">
        <v>1943</v>
      </c>
      <c r="D46" s="750">
        <v>91.52</v>
      </c>
    </row>
    <row r="47" spans="2:4" ht="17.25" customHeight="1" thickBot="1" x14ac:dyDescent="0.25">
      <c r="B47" s="761" t="s">
        <v>1969</v>
      </c>
      <c r="C47" s="762" t="s">
        <v>1943</v>
      </c>
      <c r="D47" s="763">
        <v>90</v>
      </c>
    </row>
  </sheetData>
  <sheetProtection sheet="1" objects="1" scenarios="1"/>
  <customSheetViews>
    <customSheetView guid="{69A580D4-36A4-46B8-9EF6-48AA5F7B1248}">
      <pane ySplit="7" topLeftCell="A26" activePane="bottomLeft" state="frozen"/>
      <selection pane="bottomLeft" activeCell="D35" sqref="D35"/>
      <pageMargins left="0.7" right="0.7" top="0.75" bottom="0.75" header="0.3" footer="0.3"/>
      <pageSetup paperSize="9" orientation="portrait" r:id="rId1"/>
    </customSheetView>
    <customSheetView guid="{A83C358C-5219-47DF-9441-5894F1324676}" showPageBreaks="1">
      <pane ySplit="7" topLeftCell="A26" activePane="bottomLeft" state="frozen"/>
      <selection pane="bottomLeft" activeCell="D35" sqref="D35"/>
      <pageMargins left="0.7" right="0.7" top="0.75" bottom="0.75" header="0.3" footer="0.3"/>
      <pageSetup paperSize="9" orientation="portrait" r:id="rId2"/>
    </customSheetView>
  </customSheetViews>
  <mergeCells count="9">
    <mergeCell ref="B7:D7"/>
    <mergeCell ref="B25:D25"/>
    <mergeCell ref="B43:D43"/>
    <mergeCell ref="B6:D6"/>
    <mergeCell ref="B1:D1"/>
    <mergeCell ref="B2:D2"/>
    <mergeCell ref="B3:D3"/>
    <mergeCell ref="B4:D4"/>
    <mergeCell ref="C5:D5"/>
  </mergeCells>
  <hyperlinks>
    <hyperlink ref="C5" location="ГЛАВНАЯ!A1" display="&lt; НА ГЛАВНУЮ СТРАНИЦУ" xr:uid="{69F29813-4879-4784-B4B5-4458520F19E7}"/>
  </hyperlinks>
  <pageMargins left="0.7" right="0.7" top="0.75" bottom="0.75" header="0.3" footer="0.3"/>
  <pageSetup paperSize="9" orientation="portrait" r:id="rId3"/>
  <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18"/>
  <sheetViews>
    <sheetView zoomScaleNormal="100" workbookViewId="0">
      <pane ySplit="8" topLeftCell="A9" activePane="bottomLeft" state="frozen"/>
      <selection pane="bottomLeft" activeCell="F5" sqref="F5:I5"/>
    </sheetView>
  </sheetViews>
  <sheetFormatPr defaultRowHeight="12.75" x14ac:dyDescent="0.2"/>
  <cols>
    <col min="1" max="6" width="12.85546875" customWidth="1"/>
    <col min="7" max="7" width="2.28515625" customWidth="1"/>
    <col min="8" max="8" width="11.85546875" customWidth="1"/>
    <col min="9" max="9" width="39.28515625" customWidth="1"/>
  </cols>
  <sheetData>
    <row r="1" spans="1:9" ht="22.5" x14ac:dyDescent="0.2">
      <c r="A1" s="1875" t="str">
        <f>ГЛАВНАЯ!B1</f>
        <v>ООО"Компания Феникс"</v>
      </c>
      <c r="B1" s="1876"/>
      <c r="C1" s="1876"/>
      <c r="D1" s="1876"/>
      <c r="E1" s="1876"/>
      <c r="F1" s="1876"/>
      <c r="G1" s="1876"/>
      <c r="H1" s="1876"/>
      <c r="I1" s="2559"/>
    </row>
    <row r="2" spans="1:9" ht="22.5" x14ac:dyDescent="0.2">
      <c r="A2" s="2560" t="str">
        <f>ГЛАВНАЯ!B2</f>
        <v>Санкт Петербург, ул. Коли Томчака, д. 28 лит. Ж</v>
      </c>
      <c r="B2" s="2561"/>
      <c r="C2" s="2561"/>
      <c r="D2" s="2561"/>
      <c r="E2" s="2561"/>
      <c r="F2" s="2561"/>
      <c r="G2" s="2561"/>
      <c r="H2" s="2561"/>
      <c r="I2" s="2562"/>
    </row>
    <row r="3" spans="1:9" ht="23.25" thickBot="1" x14ac:dyDescent="0.25">
      <c r="A3" s="2563" t="str">
        <f>ГЛАВНАЯ!B3</f>
        <v>т/ф 8 (812) 327-97-81, 327-97-82, 309-38-56 (многоканальный), +7 921 942-09-63.</v>
      </c>
      <c r="B3" s="2564"/>
      <c r="C3" s="2564"/>
      <c r="D3" s="2564"/>
      <c r="E3" s="2564"/>
      <c r="F3" s="2564"/>
      <c r="G3" s="2564"/>
      <c r="H3" s="2564"/>
      <c r="I3" s="2565"/>
    </row>
    <row r="4" spans="1:9" ht="31.5" customHeight="1" thickBot="1" x14ac:dyDescent="0.25">
      <c r="A4" s="2169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B4" s="2170"/>
      <c r="C4" s="2170"/>
      <c r="D4" s="2170"/>
      <c r="E4" s="2170"/>
      <c r="F4" s="2170"/>
      <c r="G4" s="2170"/>
      <c r="H4" s="2170"/>
      <c r="I4" s="2171"/>
    </row>
    <row r="5" spans="1:9" ht="42" customHeight="1" thickBot="1" x14ac:dyDescent="0.35">
      <c r="A5" s="9"/>
      <c r="B5" s="9"/>
      <c r="C5" s="9"/>
      <c r="D5" s="9"/>
      <c r="E5" s="9"/>
      <c r="F5" s="1850" t="s">
        <v>438</v>
      </c>
      <c r="G5" s="1850"/>
      <c r="H5" s="1850"/>
      <c r="I5" s="1850"/>
    </row>
    <row r="6" spans="1:9" ht="54" customHeight="1" thickBot="1" x14ac:dyDescent="0.25">
      <c r="A6" s="2566" t="s">
        <v>127</v>
      </c>
      <c r="B6" s="2567"/>
      <c r="C6" s="2567"/>
      <c r="D6" s="2567"/>
      <c r="E6" s="2567"/>
      <c r="F6" s="2567"/>
      <c r="G6" s="2567"/>
      <c r="H6" s="2567"/>
      <c r="I6" s="2568"/>
    </row>
    <row r="7" spans="1:9" ht="16.5" thickBot="1" x14ac:dyDescent="0.3">
      <c r="A7" s="10"/>
      <c r="B7" s="10"/>
      <c r="C7" s="10"/>
      <c r="D7" s="10"/>
      <c r="E7" s="10"/>
      <c r="F7" s="10"/>
      <c r="G7" s="10"/>
      <c r="H7" s="10"/>
      <c r="I7" s="10"/>
    </row>
    <row r="8" spans="1:9" ht="18" customHeight="1" thickBot="1" x14ac:dyDescent="0.25">
      <c r="A8" s="2569" t="s">
        <v>116</v>
      </c>
      <c r="B8" s="2570"/>
      <c r="C8" s="2570"/>
      <c r="D8" s="2570"/>
      <c r="E8" s="2570"/>
      <c r="F8" s="2570"/>
      <c r="G8" s="2570"/>
      <c r="H8" s="2570"/>
      <c r="I8" s="13" t="s">
        <v>69</v>
      </c>
    </row>
    <row r="9" spans="1:9" s="11" customFormat="1" ht="46.5" x14ac:dyDescent="0.2">
      <c r="A9" s="2556" t="s">
        <v>117</v>
      </c>
      <c r="B9" s="2556"/>
      <c r="C9" s="2556"/>
      <c r="D9" s="2556"/>
      <c r="E9" s="2556"/>
      <c r="F9" s="2556"/>
      <c r="G9" s="2556"/>
      <c r="H9" s="2556"/>
      <c r="I9" s="16" t="s">
        <v>118</v>
      </c>
    </row>
    <row r="10" spans="1:9" s="11" customFormat="1" ht="15.75" x14ac:dyDescent="0.2">
      <c r="A10" s="2557" t="s">
        <v>128</v>
      </c>
      <c r="B10" s="2557"/>
      <c r="C10" s="2557"/>
      <c r="D10" s="2557"/>
      <c r="E10" s="2557"/>
      <c r="F10" s="2557"/>
      <c r="G10" s="2557"/>
      <c r="H10" s="2557"/>
      <c r="I10" s="12" t="s">
        <v>190</v>
      </c>
    </row>
    <row r="11" spans="1:9" s="11" customFormat="1" ht="15.75" x14ac:dyDescent="0.2">
      <c r="A11" s="2558" t="s">
        <v>119</v>
      </c>
      <c r="B11" s="2558"/>
      <c r="C11" s="2558"/>
      <c r="D11" s="2558"/>
      <c r="E11" s="2558"/>
      <c r="F11" s="2558"/>
      <c r="G11" s="2558"/>
      <c r="H11" s="2558"/>
      <c r="I11" s="12" t="s">
        <v>129</v>
      </c>
    </row>
    <row r="12" spans="1:9" s="11" customFormat="1" ht="52.5" customHeight="1" x14ac:dyDescent="0.2">
      <c r="A12" s="2571" t="s">
        <v>120</v>
      </c>
      <c r="B12" s="2571"/>
      <c r="C12" s="2571"/>
      <c r="D12" s="2571"/>
      <c r="E12" s="2571"/>
      <c r="F12" s="2571"/>
      <c r="G12" s="2571"/>
      <c r="H12" s="2571"/>
      <c r="I12" s="12" t="s">
        <v>129</v>
      </c>
    </row>
    <row r="13" spans="1:9" s="11" customFormat="1" ht="42" customHeight="1" x14ac:dyDescent="0.2">
      <c r="A13" s="2571" t="s">
        <v>121</v>
      </c>
      <c r="B13" s="2571"/>
      <c r="C13" s="2571"/>
      <c r="D13" s="2571"/>
      <c r="E13" s="2571"/>
      <c r="F13" s="2571"/>
      <c r="G13" s="2571"/>
      <c r="H13" s="2571"/>
      <c r="I13" s="12" t="s">
        <v>129</v>
      </c>
    </row>
    <row r="14" spans="1:9" s="11" customFormat="1" ht="44.25" customHeight="1" x14ac:dyDescent="0.2">
      <c r="A14" s="2571" t="s">
        <v>122</v>
      </c>
      <c r="B14" s="2571"/>
      <c r="C14" s="2571"/>
      <c r="D14" s="2571"/>
      <c r="E14" s="2571"/>
      <c r="F14" s="2571"/>
      <c r="G14" s="2571"/>
      <c r="H14" s="2571"/>
      <c r="I14" s="12" t="s">
        <v>129</v>
      </c>
    </row>
    <row r="15" spans="1:9" s="11" customFormat="1" ht="57" customHeight="1" x14ac:dyDescent="0.2">
      <c r="A15" s="2571" t="s">
        <v>196</v>
      </c>
      <c r="B15" s="2571"/>
      <c r="C15" s="2571"/>
      <c r="D15" s="2571"/>
      <c r="E15" s="2571"/>
      <c r="F15" s="2571"/>
      <c r="G15" s="2571"/>
      <c r="H15" s="2571"/>
      <c r="I15" s="12" t="s">
        <v>123</v>
      </c>
    </row>
    <row r="16" spans="1:9" s="11" customFormat="1" ht="31.5" x14ac:dyDescent="0.2">
      <c r="A16" s="2571" t="s">
        <v>197</v>
      </c>
      <c r="B16" s="2571"/>
      <c r="C16" s="2571"/>
      <c r="D16" s="2571"/>
      <c r="E16" s="2571"/>
      <c r="F16" s="2571"/>
      <c r="G16" s="2571"/>
      <c r="H16" s="2571"/>
      <c r="I16" s="12" t="s">
        <v>124</v>
      </c>
    </row>
    <row r="17" spans="1:9" s="11" customFormat="1" ht="15.75" x14ac:dyDescent="0.2">
      <c r="A17" s="2571" t="s">
        <v>125</v>
      </c>
      <c r="B17" s="2571"/>
      <c r="C17" s="2571"/>
      <c r="D17" s="2571"/>
      <c r="E17" s="2571"/>
      <c r="F17" s="2571"/>
      <c r="G17" s="2571"/>
      <c r="H17" s="2571"/>
      <c r="I17" s="12" t="s">
        <v>129</v>
      </c>
    </row>
    <row r="18" spans="1:9" s="11" customFormat="1" ht="36.75" customHeight="1" x14ac:dyDescent="0.2">
      <c r="A18" s="2571" t="s">
        <v>126</v>
      </c>
      <c r="B18" s="2571"/>
      <c r="C18" s="2571"/>
      <c r="D18" s="2571"/>
      <c r="E18" s="2571"/>
      <c r="F18" s="2571"/>
      <c r="G18" s="2571"/>
      <c r="H18" s="2571"/>
      <c r="I18" s="12" t="s">
        <v>130</v>
      </c>
    </row>
  </sheetData>
  <sheetProtection sheet="1" objects="1" scenarios="1"/>
  <customSheetViews>
    <customSheetView guid="{69A580D4-36A4-46B8-9EF6-48AA5F7B1248}">
      <pane ySplit="8" topLeftCell="A9" activePane="bottomLeft" state="frozen"/>
      <selection pane="bottomLeft" activeCell="F5" sqref="F5:I5"/>
      <pageMargins left="0" right="0" top="0" bottom="0" header="0.51181102362204722" footer="0.51181102362204722"/>
      <printOptions horizontalCentered="1"/>
      <pageSetup paperSize="9" scale="75" orientation="portrait" r:id="rId1"/>
      <headerFooter alignWithMargins="0"/>
    </customSheetView>
    <customSheetView guid="{A83C358C-5219-47DF-9441-5894F1324676}" showPageBreaks="1">
      <pane ySplit="8" topLeftCell="A9" activePane="bottomLeft" state="frozen"/>
      <selection pane="bottomLeft" activeCell="F5" sqref="F5:I5"/>
      <pageMargins left="0" right="0" top="0" bottom="0" header="0.51181102362204722" footer="0.51181102362204722"/>
      <printOptions horizontalCentered="1"/>
      <pageSetup paperSize="9" scale="75" orientation="portrait" r:id="rId2"/>
      <headerFooter alignWithMargins="0"/>
    </customSheetView>
  </customSheetViews>
  <mergeCells count="17">
    <mergeCell ref="A18:H18"/>
    <mergeCell ref="A14:H14"/>
    <mergeCell ref="A12:H12"/>
    <mergeCell ref="A13:H13"/>
    <mergeCell ref="A15:H15"/>
    <mergeCell ref="A16:H16"/>
    <mergeCell ref="A17:H17"/>
    <mergeCell ref="A9:H9"/>
    <mergeCell ref="A10:H10"/>
    <mergeCell ref="A11:H11"/>
    <mergeCell ref="A1:I1"/>
    <mergeCell ref="A2:I2"/>
    <mergeCell ref="A3:I3"/>
    <mergeCell ref="A4:I4"/>
    <mergeCell ref="A6:I6"/>
    <mergeCell ref="A8:H8"/>
    <mergeCell ref="F5:I5"/>
  </mergeCells>
  <phoneticPr fontId="10" type="noConversion"/>
  <hyperlinks>
    <hyperlink ref="F5" location="'Главная страница'!R1C1" display="Главная страница" xr:uid="{00000000-0004-0000-2000-000000000000}"/>
    <hyperlink ref="F5:I5" location="ГЛАВНАЯ!A1" display="&lt; НА ГЛАВНУЮ СТРАНИЦУ" xr:uid="{00000000-0004-0000-2000-000001000000}"/>
  </hyperlinks>
  <printOptions horizontalCentered="1"/>
  <pageMargins left="0" right="0" top="0" bottom="0" header="0.51181102362204722" footer="0.51181102362204722"/>
  <pageSetup paperSize="9" scale="75" orientation="portrait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AB62"/>
  <sheetViews>
    <sheetView showGridLines="0" showRowColHeaders="0" zoomScaleNormal="100" workbookViewId="0">
      <selection activeCell="B5" sqref="B5:AB5"/>
    </sheetView>
  </sheetViews>
  <sheetFormatPr defaultColWidth="9.140625" defaultRowHeight="12.75" x14ac:dyDescent="0.2"/>
  <cols>
    <col min="1" max="1" width="3.28515625" style="585" customWidth="1"/>
    <col min="2" max="2" width="41.140625" style="585" customWidth="1"/>
    <col min="3" max="28" width="7.140625" style="585" customWidth="1"/>
    <col min="29" max="31" width="6.85546875" style="585" customWidth="1"/>
    <col min="32" max="16384" width="9.140625" style="585"/>
  </cols>
  <sheetData>
    <row r="1" spans="2:28" ht="25.5" customHeight="1" x14ac:dyDescent="0.2">
      <c r="B1" s="1175" t="str">
        <f>ГЛАВНАЯ!B1</f>
        <v>ООО"Компания Феникс"</v>
      </c>
      <c r="C1" s="1240"/>
      <c r="D1" s="1240"/>
      <c r="E1" s="1240"/>
      <c r="F1" s="1240"/>
      <c r="G1" s="1240"/>
      <c r="H1" s="1240"/>
      <c r="I1" s="1240"/>
      <c r="J1" s="1240"/>
      <c r="K1" s="1240"/>
      <c r="L1" s="1240"/>
      <c r="M1" s="1240"/>
      <c r="N1" s="1240"/>
      <c r="O1" s="1240"/>
      <c r="P1" s="1240"/>
      <c r="Q1" s="1240"/>
      <c r="R1" s="1240"/>
      <c r="S1" s="1240"/>
      <c r="T1" s="1240"/>
      <c r="U1" s="1240"/>
      <c r="V1" s="1240"/>
      <c r="W1" s="1240"/>
      <c r="X1" s="1240"/>
      <c r="Y1" s="1240"/>
      <c r="Z1" s="1240"/>
      <c r="AA1" s="1240"/>
      <c r="AB1" s="1241"/>
    </row>
    <row r="2" spans="2:28" ht="25.5" customHeight="1" x14ac:dyDescent="0.2">
      <c r="B2" s="1178" t="str">
        <f>ГЛАВНАЯ!B2</f>
        <v>Санкт Петербург, ул. Коли Томчака, д. 28 лит. Ж</v>
      </c>
      <c r="C2" s="1242"/>
      <c r="D2" s="1242"/>
      <c r="E2" s="1242"/>
      <c r="F2" s="1242"/>
      <c r="G2" s="1242"/>
      <c r="H2" s="1242"/>
      <c r="I2" s="1242"/>
      <c r="J2" s="1242"/>
      <c r="K2" s="1242"/>
      <c r="L2" s="1242"/>
      <c r="M2" s="1242"/>
      <c r="N2" s="1242"/>
      <c r="O2" s="1242"/>
      <c r="P2" s="1242"/>
      <c r="Q2" s="1242"/>
      <c r="R2" s="1242"/>
      <c r="S2" s="1242"/>
      <c r="T2" s="1242"/>
      <c r="U2" s="1242"/>
      <c r="V2" s="1242"/>
      <c r="W2" s="1242"/>
      <c r="X2" s="1242"/>
      <c r="Y2" s="1242"/>
      <c r="Z2" s="1242"/>
      <c r="AA2" s="1242"/>
      <c r="AB2" s="1243"/>
    </row>
    <row r="3" spans="2:28" ht="25.5" customHeight="1" thickBot="1" x14ac:dyDescent="0.25">
      <c r="B3" s="1181" t="str">
        <f>ГЛАВНАЯ!B3</f>
        <v>т/ф 8 (812) 327-97-81, 327-97-82, 309-38-56 (многоканальный), +7 921 942-09-63.</v>
      </c>
      <c r="C3" s="1244"/>
      <c r="D3" s="1244"/>
      <c r="E3" s="1244"/>
      <c r="F3" s="1244"/>
      <c r="G3" s="1244"/>
      <c r="H3" s="1244"/>
      <c r="I3" s="1244"/>
      <c r="J3" s="1244"/>
      <c r="K3" s="1244"/>
      <c r="L3" s="1244"/>
      <c r="M3" s="1244"/>
      <c r="N3" s="1244"/>
      <c r="O3" s="1244"/>
      <c r="P3" s="1244"/>
      <c r="Q3" s="1244"/>
      <c r="R3" s="1244"/>
      <c r="S3" s="1244"/>
      <c r="T3" s="1244"/>
      <c r="U3" s="1244"/>
      <c r="V3" s="1244"/>
      <c r="W3" s="1244"/>
      <c r="X3" s="1244"/>
      <c r="Y3" s="1244"/>
      <c r="Z3" s="1244"/>
      <c r="AA3" s="1244"/>
      <c r="AB3" s="1245"/>
    </row>
    <row r="4" spans="2:28" ht="30" customHeight="1" thickBot="1" x14ac:dyDescent="0.25">
      <c r="B4" s="124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247"/>
      <c r="D4" s="1247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8"/>
    </row>
    <row r="5" spans="2:28" ht="55.5" customHeight="1" thickBot="1" x14ac:dyDescent="0.25">
      <c r="B5" s="1190" t="s">
        <v>438</v>
      </c>
      <c r="C5" s="1191"/>
      <c r="D5" s="1191"/>
      <c r="E5" s="1191"/>
      <c r="F5" s="1191"/>
      <c r="G5" s="1191"/>
      <c r="H5" s="1191"/>
      <c r="I5" s="1191"/>
      <c r="J5" s="1191"/>
      <c r="K5" s="1191"/>
      <c r="L5" s="1191"/>
      <c r="M5" s="1191"/>
      <c r="N5" s="1191"/>
      <c r="O5" s="1191"/>
      <c r="P5" s="1191"/>
      <c r="Q5" s="1191"/>
      <c r="R5" s="1191"/>
      <c r="S5" s="1191"/>
      <c r="T5" s="1191"/>
      <c r="U5" s="1191"/>
      <c r="V5" s="1191"/>
      <c r="W5" s="1191"/>
      <c r="X5" s="1191"/>
      <c r="Y5" s="1191"/>
      <c r="Z5" s="1191"/>
      <c r="AA5" s="1191"/>
      <c r="AB5" s="1191"/>
    </row>
    <row r="6" spans="2:28" ht="30" customHeight="1" thickBot="1" x14ac:dyDescent="0.25">
      <c r="B6" s="1172" t="s">
        <v>2025</v>
      </c>
      <c r="C6" s="1265"/>
      <c r="D6" s="1265"/>
      <c r="E6" s="1265"/>
      <c r="F6" s="1265"/>
      <c r="G6" s="1265"/>
      <c r="H6" s="1265"/>
      <c r="I6" s="1265"/>
      <c r="J6" s="1265"/>
      <c r="K6" s="1265"/>
      <c r="L6" s="1265"/>
      <c r="M6" s="1265"/>
      <c r="N6" s="1265"/>
      <c r="O6" s="1265"/>
      <c r="P6" s="1265"/>
      <c r="Q6" s="1265"/>
      <c r="R6" s="1265"/>
      <c r="S6" s="1265"/>
      <c r="T6" s="1265"/>
      <c r="U6" s="1265"/>
      <c r="V6" s="1265"/>
      <c r="W6" s="1265"/>
      <c r="X6" s="1265"/>
      <c r="Y6" s="1265"/>
      <c r="Z6" s="1265"/>
      <c r="AA6" s="1265"/>
      <c r="AB6" s="1266"/>
    </row>
    <row r="7" spans="2:28" ht="25.5" customHeight="1" thickBot="1" x14ac:dyDescent="0.25">
      <c r="B7" s="851" t="s">
        <v>1660</v>
      </c>
      <c r="C7" s="852">
        <v>1</v>
      </c>
      <c r="D7" s="852">
        <v>1.1000000000000001</v>
      </c>
      <c r="E7" s="852">
        <v>1.2</v>
      </c>
      <c r="F7" s="852">
        <v>1.3</v>
      </c>
      <c r="G7" s="852">
        <v>1.4</v>
      </c>
      <c r="H7" s="852">
        <v>1.5</v>
      </c>
      <c r="I7" s="852">
        <v>1.6</v>
      </c>
      <c r="J7" s="852">
        <v>1.7</v>
      </c>
      <c r="K7" s="852">
        <v>1.8</v>
      </c>
      <c r="L7" s="852">
        <v>1.9</v>
      </c>
      <c r="M7" s="852">
        <v>2</v>
      </c>
      <c r="N7" s="852">
        <v>2.1</v>
      </c>
      <c r="O7" s="852">
        <v>2.2000000000000002</v>
      </c>
      <c r="P7" s="852">
        <v>2.2999999999999998</v>
      </c>
      <c r="Q7" s="852">
        <v>2.4</v>
      </c>
      <c r="R7" s="852">
        <v>2.5</v>
      </c>
      <c r="S7" s="852">
        <v>2.6</v>
      </c>
      <c r="T7" s="852">
        <v>2.7</v>
      </c>
      <c r="U7" s="852">
        <v>2.8</v>
      </c>
      <c r="V7" s="852">
        <v>2.9</v>
      </c>
      <c r="W7" s="852">
        <v>3</v>
      </c>
      <c r="X7" s="852">
        <v>3.1</v>
      </c>
      <c r="Y7" s="852">
        <v>3.2</v>
      </c>
      <c r="Z7" s="852">
        <v>3.3</v>
      </c>
    </row>
    <row r="8" spans="2:28" ht="15.75" customHeight="1" x14ac:dyDescent="0.2">
      <c r="B8" s="813" t="s">
        <v>1754</v>
      </c>
      <c r="C8" s="600">
        <v>29.101800000000001</v>
      </c>
      <c r="D8" s="600">
        <v>30.365200000000002</v>
      </c>
      <c r="E8" s="600">
        <v>31.628799999999998</v>
      </c>
      <c r="F8" s="600">
        <v>32.892400000000002</v>
      </c>
      <c r="G8" s="600">
        <v>34.156000000000006</v>
      </c>
      <c r="H8" s="600">
        <v>35.41960000000001</v>
      </c>
      <c r="I8" s="600">
        <v>36.683200000000014</v>
      </c>
      <c r="J8" s="600">
        <v>37.946800000000017</v>
      </c>
      <c r="K8" s="600">
        <v>39.210400000000021</v>
      </c>
      <c r="L8" s="600">
        <v>40.474000000000025</v>
      </c>
      <c r="M8" s="600">
        <v>41.737600000000029</v>
      </c>
      <c r="N8" s="814">
        <v>43.001200000000033</v>
      </c>
      <c r="O8" s="814">
        <v>44.264800000000037</v>
      </c>
      <c r="P8" s="814">
        <v>45.52840000000004</v>
      </c>
      <c r="Q8" s="814">
        <v>46.792000000000044</v>
      </c>
      <c r="R8" s="814">
        <v>48.055600000000048</v>
      </c>
      <c r="S8" s="814">
        <v>49.319200000000052</v>
      </c>
      <c r="T8" s="814">
        <v>50.582800000000056</v>
      </c>
      <c r="U8" s="814">
        <v>51.84640000000006</v>
      </c>
      <c r="V8" s="814">
        <v>53.110000000000063</v>
      </c>
      <c r="W8" s="814">
        <v>54.373600000000067</v>
      </c>
      <c r="X8" s="814">
        <v>55.637200000000071</v>
      </c>
      <c r="Y8" s="814">
        <v>56.900800000000075</v>
      </c>
      <c r="Z8" s="815">
        <v>58.164400000000079</v>
      </c>
    </row>
    <row r="9" spans="2:28" ht="15.75" customHeight="1" thickBot="1" x14ac:dyDescent="0.25">
      <c r="B9" s="816" t="s">
        <v>1755</v>
      </c>
      <c r="C9" s="737">
        <v>43.619</v>
      </c>
      <c r="D9" s="737">
        <v>45.386200000000002</v>
      </c>
      <c r="E9" s="737">
        <v>47.153399999999998</v>
      </c>
      <c r="F9" s="737">
        <v>48.920400000000001</v>
      </c>
      <c r="G9" s="737">
        <v>50.687400000000004</v>
      </c>
      <c r="H9" s="737">
        <v>52.454400000000007</v>
      </c>
      <c r="I9" s="737">
        <v>54.22140000000001</v>
      </c>
      <c r="J9" s="737">
        <v>55.988400000000013</v>
      </c>
      <c r="K9" s="737">
        <v>57.755400000000016</v>
      </c>
      <c r="L9" s="737">
        <v>59.522400000000019</v>
      </c>
      <c r="M9" s="737">
        <v>61.289400000000022</v>
      </c>
      <c r="N9" s="737">
        <v>63.056400000000025</v>
      </c>
      <c r="O9" s="737">
        <v>64.823400000000021</v>
      </c>
      <c r="P9" s="737">
        <v>66.590400000000017</v>
      </c>
      <c r="Q9" s="737">
        <v>68.357400000000013</v>
      </c>
      <c r="R9" s="737">
        <v>70.124400000000009</v>
      </c>
      <c r="S9" s="737">
        <v>71.891400000000004</v>
      </c>
      <c r="T9" s="737">
        <v>73.6584</v>
      </c>
      <c r="U9" s="737">
        <v>75.425399999999996</v>
      </c>
      <c r="V9" s="737">
        <v>77.192399999999992</v>
      </c>
      <c r="W9" s="737">
        <v>78.959399999999988</v>
      </c>
      <c r="X9" s="817">
        <v>80.726399999999984</v>
      </c>
      <c r="Y9" s="817">
        <v>82.49339999999998</v>
      </c>
      <c r="Z9" s="818">
        <v>84.260399999999976</v>
      </c>
    </row>
    <row r="10" spans="2:28" ht="15.75" customHeight="1" x14ac:dyDescent="0.2">
      <c r="B10" s="813" t="s">
        <v>1756</v>
      </c>
      <c r="C10" s="600">
        <v>70.299599999999998</v>
      </c>
      <c r="D10" s="600">
        <v>76.371399999999994</v>
      </c>
      <c r="E10" s="600">
        <v>80.240200000000002</v>
      </c>
      <c r="F10" s="600">
        <v>84.108800000000002</v>
      </c>
      <c r="G10" s="600">
        <v>87.977400000000003</v>
      </c>
      <c r="H10" s="600">
        <v>91.846000000000004</v>
      </c>
      <c r="I10" s="600">
        <v>97.9178</v>
      </c>
      <c r="J10" s="600">
        <v>101.7864</v>
      </c>
      <c r="K10" s="600">
        <v>105.655</v>
      </c>
      <c r="L10" s="600">
        <v>109.5236</v>
      </c>
      <c r="M10" s="600">
        <v>113.3922</v>
      </c>
      <c r="N10" s="601">
        <v>119.464</v>
      </c>
      <c r="O10" s="601">
        <v>123.3326</v>
      </c>
      <c r="P10" s="601">
        <v>127.2012</v>
      </c>
      <c r="Q10" s="601">
        <v>131.06979999999999</v>
      </c>
      <c r="R10" s="601">
        <v>134.9384</v>
      </c>
      <c r="S10" s="601">
        <v>141.0102</v>
      </c>
      <c r="T10" s="601">
        <v>144.87880000000001</v>
      </c>
      <c r="U10" s="601">
        <v>148.74740000000003</v>
      </c>
      <c r="V10" s="601">
        <v>152.61600000000004</v>
      </c>
      <c r="W10" s="601">
        <v>156.48460000000006</v>
      </c>
      <c r="X10" s="601">
        <v>162.55640000000005</v>
      </c>
      <c r="Y10" s="601">
        <v>166.42500000000007</v>
      </c>
      <c r="Z10" s="602">
        <v>170.29360000000008</v>
      </c>
    </row>
    <row r="11" spans="2:28" ht="15.75" customHeight="1" thickBot="1" x14ac:dyDescent="0.25">
      <c r="B11" s="816" t="s">
        <v>1757</v>
      </c>
      <c r="C11" s="737">
        <v>91.834400000000002</v>
      </c>
      <c r="D11" s="737">
        <v>99.834800000000001</v>
      </c>
      <c r="E11" s="737">
        <v>105.006</v>
      </c>
      <c r="F11" s="737">
        <v>110.1772</v>
      </c>
      <c r="G11" s="737">
        <v>115.3484</v>
      </c>
      <c r="H11" s="737">
        <v>120.5196</v>
      </c>
      <c r="I11" s="737">
        <v>128.51999999999998</v>
      </c>
      <c r="J11" s="737">
        <v>133.69119999999998</v>
      </c>
      <c r="K11" s="737">
        <v>138.86239999999998</v>
      </c>
      <c r="L11" s="737">
        <v>144.03359999999998</v>
      </c>
      <c r="M11" s="737">
        <v>149.20479999999998</v>
      </c>
      <c r="N11" s="737">
        <v>157.20519999999999</v>
      </c>
      <c r="O11" s="737">
        <v>162.37639999999999</v>
      </c>
      <c r="P11" s="737">
        <v>167.54759999999999</v>
      </c>
      <c r="Q11" s="737">
        <v>172.71879999999999</v>
      </c>
      <c r="R11" s="737">
        <v>177.89</v>
      </c>
      <c r="S11" s="737">
        <v>185.8904</v>
      </c>
      <c r="T11" s="737">
        <v>191.0616</v>
      </c>
      <c r="U11" s="737">
        <v>196.2328</v>
      </c>
      <c r="V11" s="737">
        <v>201.404</v>
      </c>
      <c r="W11" s="737">
        <v>206.5752</v>
      </c>
      <c r="X11" s="788">
        <v>214.57560000000001</v>
      </c>
      <c r="Y11" s="788">
        <v>219.74680000000001</v>
      </c>
      <c r="Z11" s="789">
        <v>224.91800000000001</v>
      </c>
    </row>
    <row r="12" spans="2:28" ht="15.75" customHeight="1" x14ac:dyDescent="0.2">
      <c r="B12" s="813" t="s">
        <v>1758</v>
      </c>
      <c r="C12" s="600">
        <v>68.099599999999995</v>
      </c>
      <c r="D12" s="600">
        <v>70.626800000000003</v>
      </c>
      <c r="E12" s="600">
        <v>73.153800000000004</v>
      </c>
      <c r="F12" s="600">
        <v>75.680800000000005</v>
      </c>
      <c r="G12" s="600">
        <v>78.207800000000006</v>
      </c>
      <c r="H12" s="600">
        <v>80.734800000000007</v>
      </c>
      <c r="I12" s="600">
        <v>83.261800000000008</v>
      </c>
      <c r="J12" s="600">
        <v>85.788800000000009</v>
      </c>
      <c r="K12" s="600">
        <v>88.31580000000001</v>
      </c>
      <c r="L12" s="600">
        <v>90.842800000000011</v>
      </c>
      <c r="M12" s="600">
        <v>93.369800000000012</v>
      </c>
      <c r="N12" s="601">
        <v>95.896800000000013</v>
      </c>
      <c r="O12" s="601">
        <v>98.423800000000014</v>
      </c>
      <c r="P12" s="601">
        <v>100.95080000000002</v>
      </c>
      <c r="Q12" s="601">
        <v>103.47780000000002</v>
      </c>
      <c r="R12" s="601">
        <v>106.00480000000002</v>
      </c>
      <c r="S12" s="601">
        <v>108.53180000000002</v>
      </c>
      <c r="T12" s="601">
        <v>111.05880000000002</v>
      </c>
      <c r="U12" s="601">
        <v>113.58580000000002</v>
      </c>
      <c r="V12" s="601">
        <v>116.11280000000002</v>
      </c>
      <c r="W12" s="601">
        <v>118.63980000000002</v>
      </c>
      <c r="X12" s="601">
        <v>121.16680000000002</v>
      </c>
      <c r="Y12" s="601">
        <v>123.69380000000002</v>
      </c>
      <c r="Z12" s="602">
        <v>126.22080000000003</v>
      </c>
    </row>
    <row r="13" spans="2:28" ht="15.75" customHeight="1" thickBot="1" x14ac:dyDescent="0.25">
      <c r="B13" s="819" t="s">
        <v>1759</v>
      </c>
      <c r="C13" s="792">
        <v>126.4742</v>
      </c>
      <c r="D13" s="792">
        <v>130.0086</v>
      </c>
      <c r="E13" s="792">
        <v>133.54300000000001</v>
      </c>
      <c r="F13" s="792">
        <v>137.07740000000001</v>
      </c>
      <c r="G13" s="792">
        <v>140.61180000000002</v>
      </c>
      <c r="H13" s="792">
        <v>144.14620000000002</v>
      </c>
      <c r="I13" s="792">
        <v>147.68060000000003</v>
      </c>
      <c r="J13" s="792">
        <v>151.21500000000003</v>
      </c>
      <c r="K13" s="792">
        <v>154.74940000000004</v>
      </c>
      <c r="L13" s="792">
        <v>158.28380000000004</v>
      </c>
      <c r="M13" s="792">
        <v>161.81820000000005</v>
      </c>
      <c r="N13" s="792">
        <v>165.35260000000005</v>
      </c>
      <c r="O13" s="792">
        <v>168.88700000000006</v>
      </c>
      <c r="P13" s="792">
        <v>172.42140000000006</v>
      </c>
      <c r="Q13" s="792">
        <v>175.95580000000007</v>
      </c>
      <c r="R13" s="792">
        <v>179.49020000000007</v>
      </c>
      <c r="S13" s="792">
        <v>183.02460000000008</v>
      </c>
      <c r="T13" s="792">
        <v>186.55900000000008</v>
      </c>
      <c r="U13" s="792">
        <v>190.09340000000009</v>
      </c>
      <c r="V13" s="792">
        <v>193.62780000000009</v>
      </c>
      <c r="W13" s="792">
        <v>197.1622000000001</v>
      </c>
      <c r="X13" s="820">
        <v>200.6966000000001</v>
      </c>
      <c r="Y13" s="820">
        <v>204.23100000000011</v>
      </c>
      <c r="Z13" s="821">
        <v>207.76540000000011</v>
      </c>
    </row>
    <row r="14" spans="2:28" ht="25.5" customHeight="1" x14ac:dyDescent="0.2">
      <c r="B14" s="837" t="s">
        <v>1660</v>
      </c>
      <c r="C14" s="822">
        <v>1</v>
      </c>
      <c r="D14" s="822">
        <v>1.1000000000000001</v>
      </c>
      <c r="E14" s="822">
        <v>1.2</v>
      </c>
      <c r="F14" s="822">
        <v>1.3</v>
      </c>
      <c r="G14" s="822">
        <v>1.4</v>
      </c>
      <c r="H14" s="822">
        <v>1.5</v>
      </c>
      <c r="I14" s="822">
        <v>1.6</v>
      </c>
      <c r="J14" s="822">
        <v>1.7</v>
      </c>
      <c r="K14" s="822">
        <v>1.8</v>
      </c>
      <c r="L14" s="822">
        <v>1.9</v>
      </c>
      <c r="M14" s="822">
        <v>2</v>
      </c>
      <c r="N14" s="822">
        <v>2.1</v>
      </c>
      <c r="O14" s="822">
        <v>2.2000000000000002</v>
      </c>
      <c r="P14" s="822">
        <v>2.2999999999999998</v>
      </c>
      <c r="Q14" s="822">
        <v>2.4</v>
      </c>
      <c r="R14" s="822">
        <v>2.5</v>
      </c>
      <c r="S14" s="822">
        <v>2.6</v>
      </c>
      <c r="T14" s="822">
        <v>2.7</v>
      </c>
      <c r="U14" s="822">
        <v>2.8</v>
      </c>
      <c r="V14" s="822">
        <v>2.9</v>
      </c>
      <c r="W14" s="822">
        <v>3</v>
      </c>
      <c r="X14" s="822">
        <v>3.1</v>
      </c>
      <c r="Y14" s="822">
        <v>3.2</v>
      </c>
      <c r="Z14" s="822">
        <v>3.3</v>
      </c>
      <c r="AA14" s="822">
        <v>3.4</v>
      </c>
      <c r="AB14" s="823">
        <v>3.5</v>
      </c>
    </row>
    <row r="15" spans="2:28" ht="15.75" customHeight="1" x14ac:dyDescent="0.2">
      <c r="B15" s="1258" t="s">
        <v>2010</v>
      </c>
      <c r="C15" s="605">
        <v>63.6828</v>
      </c>
      <c r="D15" s="605">
        <v>68.108599999999996</v>
      </c>
      <c r="E15" s="605">
        <v>72.534199999999998</v>
      </c>
      <c r="F15" s="605">
        <v>76.959999999999994</v>
      </c>
      <c r="G15" s="605">
        <v>81.385799999999989</v>
      </c>
      <c r="H15" s="605">
        <v>85.811599999999984</v>
      </c>
      <c r="I15" s="605">
        <v>90.23739999999998</v>
      </c>
      <c r="J15" s="605">
        <v>94.663199999999975</v>
      </c>
      <c r="K15" s="605">
        <v>99.08899999999997</v>
      </c>
      <c r="L15" s="605">
        <v>103.51479999999997</v>
      </c>
      <c r="M15" s="605">
        <v>107.94059999999996</v>
      </c>
      <c r="N15" s="605">
        <v>112.36639999999996</v>
      </c>
      <c r="O15" s="605">
        <v>116.79219999999995</v>
      </c>
      <c r="P15" s="605">
        <v>121.21799999999995</v>
      </c>
      <c r="Q15" s="605">
        <v>125.64379999999994</v>
      </c>
      <c r="R15" s="605">
        <v>130.06959999999992</v>
      </c>
      <c r="S15" s="605">
        <v>134.4953999999999</v>
      </c>
      <c r="T15" s="605">
        <v>138.92119999999989</v>
      </c>
      <c r="U15" s="605">
        <v>143.34699999999987</v>
      </c>
      <c r="V15" s="605">
        <v>147.77279999999985</v>
      </c>
      <c r="W15" s="605">
        <v>152.19859999999983</v>
      </c>
      <c r="X15" s="605">
        <v>156.62439999999981</v>
      </c>
      <c r="Y15" s="605">
        <v>161.05019999999979</v>
      </c>
      <c r="Z15" s="605">
        <v>165.47599999999977</v>
      </c>
      <c r="AA15" s="860">
        <v>169.90179999999975</v>
      </c>
      <c r="AB15" s="861">
        <v>174.32759999999973</v>
      </c>
    </row>
    <row r="16" spans="2:28" s="836" customFormat="1" ht="25.5" customHeight="1" x14ac:dyDescent="0.2">
      <c r="B16" s="1259"/>
      <c r="C16" s="824">
        <v>3.6</v>
      </c>
      <c r="D16" s="824">
        <v>3.7</v>
      </c>
      <c r="E16" s="824">
        <v>3.8</v>
      </c>
      <c r="F16" s="824">
        <v>3.9</v>
      </c>
      <c r="G16" s="824">
        <v>4</v>
      </c>
      <c r="H16" s="824">
        <v>4.0999999999999996</v>
      </c>
      <c r="I16" s="824">
        <v>4.2</v>
      </c>
      <c r="J16" s="824">
        <v>4.3</v>
      </c>
      <c r="K16" s="824">
        <v>4.4000000000000004</v>
      </c>
      <c r="L16" s="824">
        <v>4.5</v>
      </c>
      <c r="M16" s="824">
        <v>4.5999999999999996</v>
      </c>
      <c r="N16" s="824">
        <v>4.7</v>
      </c>
      <c r="O16" s="824">
        <v>4.8</v>
      </c>
      <c r="P16" s="824">
        <v>4.9000000000000004</v>
      </c>
      <c r="Q16" s="824">
        <v>5</v>
      </c>
      <c r="R16" s="824">
        <v>5.0999999999999996</v>
      </c>
      <c r="S16" s="824">
        <v>5.2</v>
      </c>
      <c r="T16" s="824">
        <v>5.3</v>
      </c>
      <c r="U16" s="824">
        <v>5.4</v>
      </c>
      <c r="V16" s="824">
        <v>5.5</v>
      </c>
      <c r="W16" s="824">
        <v>5.6</v>
      </c>
      <c r="X16" s="824">
        <v>5.7</v>
      </c>
      <c r="Y16" s="849">
        <v>5.8</v>
      </c>
      <c r="Z16" s="849">
        <v>5.9</v>
      </c>
      <c r="AA16" s="849">
        <v>6</v>
      </c>
      <c r="AB16" s="850"/>
    </row>
    <row r="17" spans="2:28" ht="15.75" customHeight="1" thickBot="1" x14ac:dyDescent="0.25">
      <c r="B17" s="1260"/>
      <c r="C17" s="858">
        <v>178.75339999999971</v>
      </c>
      <c r="D17" s="858">
        <v>183.1791999999997</v>
      </c>
      <c r="E17" s="858">
        <v>187.60499999999968</v>
      </c>
      <c r="F17" s="858">
        <v>192.03079999999966</v>
      </c>
      <c r="G17" s="858">
        <v>196.45659999999964</v>
      </c>
      <c r="H17" s="858">
        <v>200.88239999999962</v>
      </c>
      <c r="I17" s="858">
        <v>205.3081999999996</v>
      </c>
      <c r="J17" s="858">
        <v>209.73399999999958</v>
      </c>
      <c r="K17" s="858">
        <v>214.15979999999956</v>
      </c>
      <c r="L17" s="858">
        <v>218.58559999999954</v>
      </c>
      <c r="M17" s="858">
        <v>223.01139999999953</v>
      </c>
      <c r="N17" s="858">
        <v>227.43719999999951</v>
      </c>
      <c r="O17" s="858">
        <v>231.86299999999949</v>
      </c>
      <c r="P17" s="858">
        <v>236.28879999999947</v>
      </c>
      <c r="Q17" s="858">
        <v>240.71459999999945</v>
      </c>
      <c r="R17" s="788">
        <v>245.14039999999943</v>
      </c>
      <c r="S17" s="788">
        <v>249.56619999999941</v>
      </c>
      <c r="T17" s="788">
        <v>253.99199999999939</v>
      </c>
      <c r="U17" s="788">
        <v>258.41779999999937</v>
      </c>
      <c r="V17" s="788">
        <v>262.84359999999936</v>
      </c>
      <c r="W17" s="788">
        <v>267.26939999999934</v>
      </c>
      <c r="X17" s="788">
        <v>271.69519999999932</v>
      </c>
      <c r="Y17" s="862">
        <v>276.1209999999993</v>
      </c>
      <c r="Z17" s="862">
        <v>280.54679999999928</v>
      </c>
      <c r="AA17" s="862">
        <v>284.97259999999926</v>
      </c>
      <c r="AB17" s="859"/>
    </row>
    <row r="18" spans="2:28" ht="15.75" customHeight="1" thickBot="1" x14ac:dyDescent="0.25">
      <c r="B18" s="1278" t="s">
        <v>1049</v>
      </c>
      <c r="C18" s="1279"/>
      <c r="D18" s="1279"/>
      <c r="E18" s="1279"/>
      <c r="F18" s="1279"/>
      <c r="G18" s="1279"/>
      <c r="H18" s="1279"/>
      <c r="I18" s="1279"/>
      <c r="J18" s="1279"/>
      <c r="K18" s="1279"/>
      <c r="L18" s="1279"/>
      <c r="M18" s="1279"/>
      <c r="N18" s="1279"/>
      <c r="O18" s="1279"/>
      <c r="P18" s="1279"/>
      <c r="Q18" s="1279"/>
      <c r="R18" s="1279"/>
      <c r="S18" s="1279"/>
      <c r="T18" s="1279"/>
      <c r="U18" s="1279"/>
      <c r="V18" s="1279"/>
      <c r="W18" s="1279"/>
      <c r="X18" s="1279"/>
      <c r="Y18" s="1279"/>
      <c r="Z18" s="1279"/>
    </row>
    <row r="19" spans="2:28" ht="25.5" customHeight="1" thickBot="1" x14ac:dyDescent="0.25">
      <c r="B19" s="1263" t="s">
        <v>2027</v>
      </c>
      <c r="C19" s="1264"/>
      <c r="D19" s="1264"/>
      <c r="E19" s="1264"/>
      <c r="F19" s="1264"/>
      <c r="G19" s="1264"/>
      <c r="H19" s="1264"/>
      <c r="I19" s="1264"/>
      <c r="J19" s="1264"/>
      <c r="K19" s="1264"/>
      <c r="L19" s="1264"/>
      <c r="M19" s="1264"/>
      <c r="N19" s="1264"/>
      <c r="O19" s="1263" t="s">
        <v>1038</v>
      </c>
      <c r="P19" s="1264"/>
      <c r="Q19" s="1264"/>
      <c r="R19" s="1264"/>
      <c r="S19" s="1264"/>
      <c r="T19" s="1264"/>
      <c r="U19" s="1264"/>
      <c r="V19" s="1264"/>
      <c r="W19" s="1264"/>
      <c r="X19" s="1264"/>
      <c r="Y19" s="1264"/>
      <c r="Z19" s="1264"/>
      <c r="AA19" s="1264"/>
      <c r="AB19" s="1264"/>
    </row>
    <row r="20" spans="2:28" ht="5.25" customHeight="1" x14ac:dyDescent="0.2">
      <c r="B20" s="845"/>
      <c r="C20" s="846"/>
      <c r="D20" s="846"/>
      <c r="E20" s="847"/>
      <c r="F20" s="847"/>
      <c r="G20" s="847"/>
      <c r="H20" s="847"/>
      <c r="I20" s="846"/>
      <c r="J20" s="846"/>
      <c r="K20" s="846"/>
      <c r="L20" s="846"/>
      <c r="M20" s="846"/>
      <c r="N20" s="848"/>
      <c r="O20" s="845"/>
      <c r="P20" s="846"/>
      <c r="Q20" s="846"/>
      <c r="R20" s="846"/>
      <c r="S20" s="846"/>
      <c r="T20" s="846"/>
      <c r="U20" s="846"/>
      <c r="V20" s="846"/>
      <c r="W20" s="846"/>
      <c r="X20" s="846"/>
      <c r="Y20" s="846"/>
      <c r="Z20" s="846"/>
      <c r="AA20" s="846"/>
      <c r="AB20" s="848"/>
    </row>
    <row r="21" spans="2:28" x14ac:dyDescent="0.2">
      <c r="B21" s="838"/>
      <c r="C21" s="617"/>
      <c r="D21" s="617"/>
      <c r="E21" s="839"/>
      <c r="F21" s="839"/>
      <c r="G21" s="839"/>
      <c r="H21" s="839"/>
      <c r="I21" s="617"/>
      <c r="J21" s="617"/>
      <c r="K21" s="617"/>
      <c r="L21" s="617"/>
      <c r="M21" s="617"/>
      <c r="N21" s="840"/>
      <c r="O21" s="838"/>
      <c r="P21" s="617"/>
      <c r="Q21" s="617"/>
      <c r="R21" s="617"/>
      <c r="S21" s="617"/>
      <c r="T21" s="617"/>
      <c r="U21" s="617"/>
      <c r="V21" s="617"/>
      <c r="W21" s="617"/>
      <c r="X21" s="617"/>
      <c r="Y21" s="617"/>
      <c r="Z21" s="617"/>
      <c r="AA21" s="617"/>
      <c r="AB21" s="840"/>
    </row>
    <row r="22" spans="2:28" x14ac:dyDescent="0.2">
      <c r="B22" s="838"/>
      <c r="C22" s="617"/>
      <c r="D22" s="617"/>
      <c r="E22" s="839"/>
      <c r="F22" s="839"/>
      <c r="G22" s="839"/>
      <c r="H22" s="839"/>
      <c r="I22" s="617"/>
      <c r="J22" s="617"/>
      <c r="K22" s="617"/>
      <c r="L22" s="617"/>
      <c r="M22" s="617"/>
      <c r="N22" s="840"/>
      <c r="O22" s="838"/>
      <c r="P22" s="617"/>
      <c r="Q22" s="617"/>
      <c r="R22" s="617"/>
      <c r="S22" s="617"/>
      <c r="T22" s="617"/>
      <c r="U22" s="617"/>
      <c r="V22" s="617"/>
      <c r="W22" s="617"/>
      <c r="X22" s="617"/>
      <c r="Y22" s="617"/>
      <c r="Z22" s="617"/>
      <c r="AA22" s="617"/>
      <c r="AB22" s="840"/>
    </row>
    <row r="23" spans="2:28" x14ac:dyDescent="0.2">
      <c r="B23" s="838"/>
      <c r="C23" s="617"/>
      <c r="D23" s="617"/>
      <c r="E23" s="839"/>
      <c r="F23" s="839"/>
      <c r="G23" s="839"/>
      <c r="H23" s="839"/>
      <c r="I23" s="617"/>
      <c r="J23" s="617"/>
      <c r="K23" s="617"/>
      <c r="L23" s="617"/>
      <c r="M23" s="617"/>
      <c r="N23" s="840"/>
      <c r="O23" s="838"/>
      <c r="P23" s="617"/>
      <c r="Q23" s="617"/>
      <c r="R23" s="617"/>
      <c r="S23" s="617"/>
      <c r="T23" s="617"/>
      <c r="U23" s="617"/>
      <c r="V23" s="617"/>
      <c r="W23" s="617"/>
      <c r="X23" s="617"/>
      <c r="Y23" s="617"/>
      <c r="Z23" s="617"/>
      <c r="AA23" s="617"/>
      <c r="AB23" s="840"/>
    </row>
    <row r="24" spans="2:28" x14ac:dyDescent="0.2">
      <c r="B24" s="838"/>
      <c r="C24" s="617"/>
      <c r="D24" s="617"/>
      <c r="E24" s="839"/>
      <c r="F24" s="839"/>
      <c r="G24" s="839"/>
      <c r="H24" s="839"/>
      <c r="I24" s="617"/>
      <c r="J24" s="617"/>
      <c r="K24" s="617"/>
      <c r="L24" s="617"/>
      <c r="M24" s="617"/>
      <c r="N24" s="840"/>
      <c r="O24" s="838"/>
      <c r="P24" s="617"/>
      <c r="Q24" s="617"/>
      <c r="R24" s="617"/>
      <c r="S24" s="617"/>
      <c r="T24" s="617"/>
      <c r="U24" s="617"/>
      <c r="V24" s="617"/>
      <c r="W24" s="617"/>
      <c r="X24" s="617"/>
      <c r="Y24" s="617"/>
      <c r="Z24" s="617"/>
      <c r="AA24" s="617"/>
      <c r="AB24" s="840"/>
    </row>
    <row r="25" spans="2:28" x14ac:dyDescent="0.2">
      <c r="B25" s="838"/>
      <c r="C25" s="617"/>
      <c r="D25" s="617"/>
      <c r="E25" s="839"/>
      <c r="F25" s="839"/>
      <c r="G25" s="839"/>
      <c r="H25" s="839"/>
      <c r="I25" s="617"/>
      <c r="J25" s="617"/>
      <c r="K25" s="617"/>
      <c r="L25" s="617"/>
      <c r="M25" s="617"/>
      <c r="N25" s="840"/>
      <c r="O25" s="838"/>
      <c r="P25" s="617"/>
      <c r="Q25" s="617"/>
      <c r="R25" s="617"/>
      <c r="S25" s="617"/>
      <c r="T25" s="617"/>
      <c r="U25" s="617"/>
      <c r="V25" s="617"/>
      <c r="W25" s="617"/>
      <c r="X25" s="617"/>
      <c r="Y25" s="617"/>
      <c r="Z25" s="617"/>
      <c r="AA25" s="617"/>
      <c r="AB25" s="840"/>
    </row>
    <row r="26" spans="2:28" x14ac:dyDescent="0.2">
      <c r="B26" s="838"/>
      <c r="C26" s="617"/>
      <c r="D26" s="617"/>
      <c r="E26" s="839"/>
      <c r="F26" s="839"/>
      <c r="G26" s="839"/>
      <c r="H26" s="839"/>
      <c r="I26" s="617"/>
      <c r="J26" s="617"/>
      <c r="K26" s="617"/>
      <c r="L26" s="617"/>
      <c r="M26" s="617"/>
      <c r="N26" s="840"/>
      <c r="O26" s="838"/>
      <c r="P26" s="617"/>
      <c r="Q26" s="617"/>
      <c r="R26" s="617"/>
      <c r="S26" s="617"/>
      <c r="T26" s="617"/>
      <c r="U26" s="617"/>
      <c r="V26" s="617"/>
      <c r="W26" s="617"/>
      <c r="X26" s="617"/>
      <c r="Y26" s="617"/>
      <c r="Z26" s="617"/>
      <c r="AA26" s="617"/>
      <c r="AB26" s="840"/>
    </row>
    <row r="27" spans="2:28" x14ac:dyDescent="0.2">
      <c r="B27" s="841" t="s">
        <v>1037</v>
      </c>
      <c r="C27" s="617"/>
      <c r="D27" s="617"/>
      <c r="E27" s="839"/>
      <c r="F27" s="839"/>
      <c r="G27" s="839"/>
      <c r="H27" s="839"/>
      <c r="I27" s="617"/>
      <c r="J27" s="617"/>
      <c r="K27" s="617"/>
      <c r="L27" s="617"/>
      <c r="M27" s="617"/>
      <c r="N27" s="840"/>
      <c r="O27" s="838"/>
      <c r="P27" s="617"/>
      <c r="Q27" s="617"/>
      <c r="R27" s="617"/>
      <c r="S27" s="617"/>
      <c r="T27" s="617"/>
      <c r="U27" s="617"/>
      <c r="V27" s="617"/>
      <c r="W27" s="617"/>
      <c r="X27" s="617"/>
      <c r="Y27" s="617"/>
      <c r="Z27" s="617"/>
      <c r="AA27" s="617"/>
      <c r="AB27" s="840"/>
    </row>
    <row r="28" spans="2:28" x14ac:dyDescent="0.2">
      <c r="B28" s="841" t="s">
        <v>1028</v>
      </c>
      <c r="C28" s="1261" t="s">
        <v>1029</v>
      </c>
      <c r="D28" s="1262"/>
      <c r="E28" s="1262"/>
      <c r="F28" s="643"/>
      <c r="G28" s="1261" t="s">
        <v>1030</v>
      </c>
      <c r="H28" s="1262"/>
      <c r="I28" s="1262"/>
      <c r="J28" s="643"/>
      <c r="K28" s="1261" t="s">
        <v>2026</v>
      </c>
      <c r="L28" s="1262"/>
      <c r="M28" s="1262"/>
      <c r="N28" s="842"/>
      <c r="O28" s="1281" t="s">
        <v>1031</v>
      </c>
      <c r="P28" s="1261"/>
      <c r="Q28" s="1261"/>
      <c r="R28" s="1261"/>
      <c r="S28" s="617"/>
      <c r="T28" s="1261" t="s">
        <v>1032</v>
      </c>
      <c r="U28" s="1261"/>
      <c r="V28" s="1261"/>
      <c r="W28" s="1261"/>
      <c r="Y28" s="1261" t="s">
        <v>1033</v>
      </c>
      <c r="Z28" s="1261"/>
      <c r="AA28" s="1261"/>
      <c r="AB28" s="1271"/>
    </row>
    <row r="29" spans="2:28" ht="13.5" thickBot="1" x14ac:dyDescent="0.25">
      <c r="B29" s="841" t="s">
        <v>2024</v>
      </c>
      <c r="C29" s="1261" t="s">
        <v>1034</v>
      </c>
      <c r="D29" s="1262"/>
      <c r="E29" s="1262"/>
      <c r="F29" s="643"/>
      <c r="G29" s="839"/>
      <c r="H29" s="839"/>
      <c r="I29" s="617"/>
      <c r="J29" s="617"/>
      <c r="K29" s="617"/>
      <c r="L29" s="617"/>
      <c r="M29" s="843"/>
      <c r="N29" s="844"/>
      <c r="O29" s="1295" t="s">
        <v>1035</v>
      </c>
      <c r="P29" s="1296"/>
      <c r="Q29" s="1261"/>
      <c r="R29" s="1261"/>
      <c r="S29" s="617"/>
      <c r="T29" s="617"/>
      <c r="U29" s="617"/>
      <c r="V29" s="617"/>
      <c r="W29" s="617"/>
      <c r="Y29" s="1261" t="s">
        <v>1036</v>
      </c>
      <c r="Z29" s="1261"/>
      <c r="AA29" s="1261"/>
      <c r="AB29" s="1271"/>
    </row>
    <row r="30" spans="2:28" ht="25.5" customHeight="1" thickBot="1" x14ac:dyDescent="0.25">
      <c r="B30" s="1223" t="s">
        <v>1010</v>
      </c>
      <c r="C30" s="1267"/>
      <c r="D30" s="1267"/>
      <c r="E30" s="1267"/>
      <c r="F30" s="1267"/>
      <c r="G30" s="1267"/>
      <c r="H30" s="1267"/>
      <c r="I30" s="1267"/>
      <c r="J30" s="1267"/>
      <c r="K30" s="1267"/>
      <c r="L30" s="1268"/>
      <c r="M30" s="853"/>
      <c r="N30" s="853"/>
      <c r="O30" s="853"/>
      <c r="P30" s="853"/>
      <c r="Q30" s="1255" t="s">
        <v>293</v>
      </c>
      <c r="R30" s="1256"/>
      <c r="S30" s="1256"/>
      <c r="T30" s="1256"/>
      <c r="U30" s="1256"/>
      <c r="V30" s="1256"/>
      <c r="W30" s="1256"/>
      <c r="X30" s="1256"/>
      <c r="Y30" s="1256"/>
      <c r="Z30" s="1256"/>
      <c r="AA30" s="1256"/>
      <c r="AB30" s="1257"/>
    </row>
    <row r="31" spans="2:28" ht="15" customHeight="1" x14ac:dyDescent="0.2">
      <c r="B31" s="589" t="s">
        <v>1011</v>
      </c>
      <c r="C31" s="1297">
        <v>12</v>
      </c>
      <c r="D31" s="1297"/>
      <c r="E31" s="1297"/>
      <c r="F31" s="1298" t="s">
        <v>980</v>
      </c>
      <c r="G31" s="1298"/>
      <c r="H31" s="1298"/>
      <c r="I31" s="1298"/>
      <c r="J31" s="1298"/>
      <c r="K31" s="1298"/>
      <c r="L31" s="1299"/>
      <c r="M31" s="854"/>
      <c r="N31" s="854"/>
      <c r="O31" s="854"/>
      <c r="P31" s="854"/>
      <c r="Q31" s="1303" t="s">
        <v>294</v>
      </c>
      <c r="R31" s="1275" t="s">
        <v>295</v>
      </c>
      <c r="S31" s="1275" t="s">
        <v>296</v>
      </c>
      <c r="T31" s="1275" t="s">
        <v>297</v>
      </c>
      <c r="U31" s="1275" t="s">
        <v>298</v>
      </c>
      <c r="V31" s="1275" t="s">
        <v>299</v>
      </c>
      <c r="W31" s="1275" t="s">
        <v>983</v>
      </c>
      <c r="X31" s="1275" t="s">
        <v>300</v>
      </c>
      <c r="Y31" s="1275" t="s">
        <v>1027</v>
      </c>
      <c r="Z31" s="1275" t="s">
        <v>675</v>
      </c>
      <c r="AA31" s="1275" t="s">
        <v>301</v>
      </c>
      <c r="AB31" s="1272" t="s">
        <v>302</v>
      </c>
    </row>
    <row r="32" spans="2:28" ht="15" customHeight="1" x14ac:dyDescent="0.2">
      <c r="B32" s="583" t="s">
        <v>1012</v>
      </c>
      <c r="C32" s="1269">
        <v>12</v>
      </c>
      <c r="D32" s="1269"/>
      <c r="E32" s="1269"/>
      <c r="F32" s="1198" t="s">
        <v>980</v>
      </c>
      <c r="G32" s="1198"/>
      <c r="H32" s="1198"/>
      <c r="I32" s="1198"/>
      <c r="J32" s="1198"/>
      <c r="K32" s="1198"/>
      <c r="L32" s="1270"/>
      <c r="M32" s="853"/>
      <c r="N32" s="853"/>
      <c r="O32" s="853"/>
      <c r="P32" s="853"/>
      <c r="Q32" s="1304"/>
      <c r="R32" s="1276"/>
      <c r="S32" s="1276"/>
      <c r="T32" s="1276"/>
      <c r="U32" s="1276"/>
      <c r="V32" s="1276"/>
      <c r="W32" s="1276"/>
      <c r="X32" s="1276"/>
      <c r="Y32" s="1276"/>
      <c r="Z32" s="1276"/>
      <c r="AA32" s="1276"/>
      <c r="AB32" s="1273"/>
    </row>
    <row r="33" spans="2:28" ht="15" customHeight="1" x14ac:dyDescent="0.2">
      <c r="B33" s="1282" t="s">
        <v>1013</v>
      </c>
      <c r="C33" s="1283"/>
      <c r="D33" s="1283"/>
      <c r="E33" s="1283"/>
      <c r="F33" s="1283"/>
      <c r="G33" s="1283"/>
      <c r="H33" s="1283"/>
      <c r="I33" s="1283"/>
      <c r="J33" s="1283"/>
      <c r="K33" s="1283"/>
      <c r="L33" s="1284"/>
      <c r="M33" s="853"/>
      <c r="N33" s="853"/>
      <c r="O33" s="853"/>
      <c r="P33" s="853"/>
      <c r="Q33" s="1304"/>
      <c r="R33" s="1276"/>
      <c r="S33" s="1276"/>
      <c r="T33" s="1276"/>
      <c r="U33" s="1276"/>
      <c r="V33" s="1276"/>
      <c r="W33" s="1276"/>
      <c r="X33" s="1276"/>
      <c r="Y33" s="1276"/>
      <c r="Z33" s="1276"/>
      <c r="AA33" s="1276"/>
      <c r="AB33" s="1273"/>
    </row>
    <row r="34" spans="2:28" ht="15" customHeight="1" x14ac:dyDescent="0.2">
      <c r="B34" s="794" t="s">
        <v>1014</v>
      </c>
      <c r="C34" s="1269">
        <v>24</v>
      </c>
      <c r="D34" s="1269"/>
      <c r="E34" s="1269"/>
      <c r="F34" s="1198" t="s">
        <v>979</v>
      </c>
      <c r="G34" s="1198"/>
      <c r="H34" s="1198"/>
      <c r="I34" s="1198"/>
      <c r="J34" s="1198"/>
      <c r="K34" s="1198"/>
      <c r="L34" s="1270"/>
      <c r="M34" s="853"/>
      <c r="N34" s="853"/>
      <c r="O34" s="853"/>
      <c r="P34" s="853"/>
      <c r="Q34" s="1304"/>
      <c r="R34" s="1276"/>
      <c r="S34" s="1276"/>
      <c r="T34" s="1276"/>
      <c r="U34" s="1276"/>
      <c r="V34" s="1276"/>
      <c r="W34" s="1276"/>
      <c r="X34" s="1276"/>
      <c r="Y34" s="1276"/>
      <c r="Z34" s="1276"/>
      <c r="AA34" s="1276"/>
      <c r="AB34" s="1273"/>
    </row>
    <row r="35" spans="2:28" ht="15" customHeight="1" x14ac:dyDescent="0.2">
      <c r="B35" s="1282" t="s">
        <v>1015</v>
      </c>
      <c r="C35" s="1283"/>
      <c r="D35" s="1283"/>
      <c r="E35" s="1283"/>
      <c r="F35" s="1283"/>
      <c r="G35" s="1283"/>
      <c r="H35" s="1283"/>
      <c r="I35" s="1283"/>
      <c r="J35" s="1283"/>
      <c r="K35" s="1283"/>
      <c r="L35" s="1284"/>
      <c r="M35" s="853"/>
      <c r="N35" s="853"/>
      <c r="O35" s="853"/>
      <c r="P35" s="853"/>
      <c r="Q35" s="1304"/>
      <c r="R35" s="1276"/>
      <c r="S35" s="1276"/>
      <c r="T35" s="1276"/>
      <c r="U35" s="1276"/>
      <c r="V35" s="1276"/>
      <c r="W35" s="1276"/>
      <c r="X35" s="1276"/>
      <c r="Y35" s="1276"/>
      <c r="Z35" s="1276"/>
      <c r="AA35" s="1276"/>
      <c r="AB35" s="1273"/>
    </row>
    <row r="36" spans="2:28" ht="15" customHeight="1" x14ac:dyDescent="0.2">
      <c r="B36" s="583" t="s">
        <v>1016</v>
      </c>
      <c r="C36" s="1269">
        <v>18.5</v>
      </c>
      <c r="D36" s="1269"/>
      <c r="E36" s="1269"/>
      <c r="F36" s="1198" t="s">
        <v>979</v>
      </c>
      <c r="G36" s="1198"/>
      <c r="H36" s="1198"/>
      <c r="I36" s="1198"/>
      <c r="J36" s="1198"/>
      <c r="K36" s="1198"/>
      <c r="L36" s="1270"/>
      <c r="M36" s="853"/>
      <c r="N36" s="853"/>
      <c r="O36" s="853"/>
      <c r="P36" s="853"/>
      <c r="Q36" s="1304"/>
      <c r="R36" s="1276"/>
      <c r="S36" s="1276"/>
      <c r="T36" s="1276"/>
      <c r="U36" s="1276"/>
      <c r="V36" s="1276"/>
      <c r="W36" s="1276"/>
      <c r="X36" s="1276"/>
      <c r="Y36" s="1276"/>
      <c r="Z36" s="1276"/>
      <c r="AA36" s="1276"/>
      <c r="AB36" s="1273"/>
    </row>
    <row r="37" spans="2:28" ht="15" customHeight="1" x14ac:dyDescent="0.2">
      <c r="B37" s="1292" t="s">
        <v>622</v>
      </c>
      <c r="C37" s="1293"/>
      <c r="D37" s="1293"/>
      <c r="E37" s="1293"/>
      <c r="F37" s="1293"/>
      <c r="G37" s="1293"/>
      <c r="H37" s="1293"/>
      <c r="I37" s="1293"/>
      <c r="J37" s="1293"/>
      <c r="K37" s="1293"/>
      <c r="L37" s="1294"/>
      <c r="M37" s="853"/>
      <c r="N37" s="853"/>
      <c r="O37" s="853"/>
      <c r="P37" s="853"/>
      <c r="Q37" s="1304"/>
      <c r="R37" s="1276"/>
      <c r="S37" s="1276"/>
      <c r="T37" s="1276"/>
      <c r="U37" s="1276"/>
      <c r="V37" s="1276"/>
      <c r="W37" s="1276"/>
      <c r="X37" s="1276"/>
      <c r="Y37" s="1276"/>
      <c r="Z37" s="1276"/>
      <c r="AA37" s="1276"/>
      <c r="AB37" s="1273"/>
    </row>
    <row r="38" spans="2:28" ht="15" customHeight="1" x14ac:dyDescent="0.2">
      <c r="B38" s="856" t="s">
        <v>1017</v>
      </c>
      <c r="C38" s="1269">
        <v>27</v>
      </c>
      <c r="D38" s="1269"/>
      <c r="E38" s="1269"/>
      <c r="F38" s="1201" t="s">
        <v>988</v>
      </c>
      <c r="G38" s="1201"/>
      <c r="H38" s="1201"/>
      <c r="I38" s="1201"/>
      <c r="J38" s="1201"/>
      <c r="K38" s="1201"/>
      <c r="L38" s="1280"/>
      <c r="M38" s="853"/>
      <c r="N38" s="853"/>
      <c r="O38" s="853"/>
      <c r="P38" s="853"/>
      <c r="Q38" s="1304"/>
      <c r="R38" s="1276"/>
      <c r="S38" s="1276"/>
      <c r="T38" s="1276"/>
      <c r="U38" s="1276"/>
      <c r="V38" s="1276"/>
      <c r="W38" s="1276"/>
      <c r="X38" s="1276"/>
      <c r="Y38" s="1276"/>
      <c r="Z38" s="1276"/>
      <c r="AA38" s="1276"/>
      <c r="AB38" s="1273"/>
    </row>
    <row r="39" spans="2:28" ht="15" customHeight="1" x14ac:dyDescent="0.2">
      <c r="B39" s="856" t="s">
        <v>1018</v>
      </c>
      <c r="C39" s="1269">
        <v>12</v>
      </c>
      <c r="D39" s="1269"/>
      <c r="E39" s="1269"/>
      <c r="F39" s="1201" t="s">
        <v>980</v>
      </c>
      <c r="G39" s="1201"/>
      <c r="H39" s="1201"/>
      <c r="I39" s="1201"/>
      <c r="J39" s="1201"/>
      <c r="K39" s="1201"/>
      <c r="L39" s="1280"/>
      <c r="M39" s="853"/>
      <c r="N39" s="853"/>
      <c r="O39" s="853"/>
      <c r="P39" s="853"/>
      <c r="Q39" s="1304"/>
      <c r="R39" s="1276"/>
      <c r="S39" s="1276"/>
      <c r="T39" s="1276"/>
      <c r="U39" s="1276"/>
      <c r="V39" s="1276"/>
      <c r="W39" s="1276"/>
      <c r="X39" s="1276"/>
      <c r="Y39" s="1276"/>
      <c r="Z39" s="1276"/>
      <c r="AA39" s="1276"/>
      <c r="AB39" s="1273"/>
    </row>
    <row r="40" spans="2:28" ht="15" customHeight="1" x14ac:dyDescent="0.2">
      <c r="B40" s="1282" t="s">
        <v>975</v>
      </c>
      <c r="C40" s="1283"/>
      <c r="D40" s="1283"/>
      <c r="E40" s="1283"/>
      <c r="F40" s="1283"/>
      <c r="G40" s="1283"/>
      <c r="H40" s="1283"/>
      <c r="I40" s="1283"/>
      <c r="J40" s="1283"/>
      <c r="K40" s="1283"/>
      <c r="L40" s="1284"/>
      <c r="M40" s="853"/>
      <c r="N40" s="853"/>
      <c r="O40" s="853"/>
      <c r="P40" s="853"/>
      <c r="Q40" s="1304"/>
      <c r="R40" s="1276"/>
      <c r="S40" s="1276"/>
      <c r="T40" s="1276"/>
      <c r="U40" s="1276"/>
      <c r="V40" s="1276"/>
      <c r="W40" s="1276"/>
      <c r="X40" s="1276"/>
      <c r="Y40" s="1276"/>
      <c r="Z40" s="1276"/>
      <c r="AA40" s="1276"/>
      <c r="AB40" s="1273"/>
    </row>
    <row r="41" spans="2:28" ht="15" customHeight="1" x14ac:dyDescent="0.2">
      <c r="B41" s="583" t="s">
        <v>1019</v>
      </c>
      <c r="C41" s="1198" t="s">
        <v>455</v>
      </c>
      <c r="D41" s="1198"/>
      <c r="E41" s="1198"/>
      <c r="F41" s="1198"/>
      <c r="G41" s="1198"/>
      <c r="H41" s="1198"/>
      <c r="I41" s="1198"/>
      <c r="J41" s="1198"/>
      <c r="K41" s="1198"/>
      <c r="L41" s="1270"/>
      <c r="M41" s="853"/>
      <c r="N41" s="853"/>
      <c r="O41" s="853"/>
      <c r="P41" s="853"/>
      <c r="Q41" s="1304"/>
      <c r="R41" s="1276"/>
      <c r="S41" s="1276"/>
      <c r="T41" s="1276"/>
      <c r="U41" s="1276"/>
      <c r="V41" s="1276"/>
      <c r="W41" s="1276"/>
      <c r="X41" s="1276"/>
      <c r="Y41" s="1276"/>
      <c r="Z41" s="1276"/>
      <c r="AA41" s="1276"/>
      <c r="AB41" s="1273"/>
    </row>
    <row r="42" spans="2:28" ht="15" customHeight="1" thickBot="1" x14ac:dyDescent="0.25">
      <c r="B42" s="793" t="s">
        <v>1020</v>
      </c>
      <c r="C42" s="1285">
        <v>14</v>
      </c>
      <c r="D42" s="1285"/>
      <c r="E42" s="1285"/>
      <c r="F42" s="1214" t="s">
        <v>292</v>
      </c>
      <c r="G42" s="1214"/>
      <c r="H42" s="1214"/>
      <c r="I42" s="1214"/>
      <c r="J42" s="1214"/>
      <c r="K42" s="1214"/>
      <c r="L42" s="1286"/>
      <c r="M42" s="853"/>
      <c r="N42" s="853"/>
      <c r="O42" s="853"/>
      <c r="P42" s="853"/>
      <c r="Q42" s="1304"/>
      <c r="R42" s="1276"/>
      <c r="S42" s="1276"/>
      <c r="T42" s="1276"/>
      <c r="U42" s="1276"/>
      <c r="V42" s="1276"/>
      <c r="W42" s="1276"/>
      <c r="X42" s="1276"/>
      <c r="Y42" s="1276"/>
      <c r="Z42" s="1276"/>
      <c r="AA42" s="1276"/>
      <c r="AB42" s="1273"/>
    </row>
    <row r="43" spans="2:28" ht="25.5" customHeight="1" thickBot="1" x14ac:dyDescent="0.25">
      <c r="B43" s="1287" t="s">
        <v>452</v>
      </c>
      <c r="C43" s="1288"/>
      <c r="D43" s="1288"/>
      <c r="E43" s="1288"/>
      <c r="F43" s="1288"/>
      <c r="G43" s="1288"/>
      <c r="H43" s="1288"/>
      <c r="I43" s="1288"/>
      <c r="J43" s="1288"/>
      <c r="K43" s="1288"/>
      <c r="L43" s="1289"/>
      <c r="M43" s="855"/>
      <c r="N43" s="855"/>
      <c r="O43" s="855"/>
      <c r="P43" s="855"/>
      <c r="Q43" s="1305"/>
      <c r="R43" s="1277"/>
      <c r="S43" s="1277"/>
      <c r="T43" s="1277"/>
      <c r="U43" s="1277"/>
      <c r="V43" s="1277"/>
      <c r="W43" s="1277"/>
      <c r="X43" s="1277"/>
      <c r="Y43" s="1277"/>
      <c r="Z43" s="1277"/>
      <c r="AA43" s="1277"/>
      <c r="AB43" s="1274"/>
    </row>
    <row r="44" spans="2:28" ht="15" customHeight="1" x14ac:dyDescent="0.2">
      <c r="B44" s="1282" t="s">
        <v>453</v>
      </c>
      <c r="C44" s="1283"/>
      <c r="D44" s="1283"/>
      <c r="E44" s="1283"/>
      <c r="F44" s="1283"/>
      <c r="G44" s="1283"/>
      <c r="H44" s="1283"/>
      <c r="I44" s="1283"/>
      <c r="J44" s="1283"/>
      <c r="K44" s="1283"/>
      <c r="L44" s="1284"/>
      <c r="M44" s="1249" t="s">
        <v>303</v>
      </c>
      <c r="N44" s="1250"/>
      <c r="O44" s="1250"/>
      <c r="P44" s="1251"/>
      <c r="Q44" s="825" t="s">
        <v>304</v>
      </c>
      <c r="R44" s="826" t="s">
        <v>304</v>
      </c>
      <c r="S44" s="826" t="s">
        <v>304</v>
      </c>
      <c r="T44" s="826" t="s">
        <v>304</v>
      </c>
      <c r="U44" s="826" t="s">
        <v>304</v>
      </c>
      <c r="V44" s="826" t="s">
        <v>304</v>
      </c>
      <c r="W44" s="826" t="s">
        <v>304</v>
      </c>
      <c r="X44" s="826"/>
      <c r="Y44" s="826" t="s">
        <v>304</v>
      </c>
      <c r="Z44" s="826" t="s">
        <v>304</v>
      </c>
      <c r="AA44" s="826" t="s">
        <v>304</v>
      </c>
      <c r="AB44" s="827" t="s">
        <v>304</v>
      </c>
    </row>
    <row r="45" spans="2:28" ht="15" customHeight="1" x14ac:dyDescent="0.2">
      <c r="B45" s="583" t="s">
        <v>454</v>
      </c>
      <c r="C45" s="1198" t="s">
        <v>455</v>
      </c>
      <c r="D45" s="1198"/>
      <c r="E45" s="1198"/>
      <c r="F45" s="1290"/>
      <c r="G45" s="1290"/>
      <c r="H45" s="1290"/>
      <c r="I45" s="1290"/>
      <c r="J45" s="1290"/>
      <c r="K45" s="1290"/>
      <c r="L45" s="1291"/>
      <c r="M45" s="1252" t="s">
        <v>305</v>
      </c>
      <c r="N45" s="1253"/>
      <c r="O45" s="1253"/>
      <c r="P45" s="1254"/>
      <c r="Q45" s="828" t="s">
        <v>304</v>
      </c>
      <c r="R45" s="829" t="s">
        <v>304</v>
      </c>
      <c r="S45" s="829"/>
      <c r="T45" s="829" t="s">
        <v>304</v>
      </c>
      <c r="U45" s="829"/>
      <c r="V45" s="829"/>
      <c r="W45" s="829" t="s">
        <v>304</v>
      </c>
      <c r="X45" s="829" t="s">
        <v>304</v>
      </c>
      <c r="Y45" s="829" t="s">
        <v>304</v>
      </c>
      <c r="Z45" s="829" t="s">
        <v>304</v>
      </c>
      <c r="AA45" s="829" t="s">
        <v>304</v>
      </c>
      <c r="AB45" s="830" t="s">
        <v>304</v>
      </c>
    </row>
    <row r="46" spans="2:28" ht="15" customHeight="1" x14ac:dyDescent="0.2">
      <c r="B46" s="583" t="s">
        <v>2250</v>
      </c>
      <c r="C46" s="1269">
        <v>5</v>
      </c>
      <c r="D46" s="1269"/>
      <c r="E46" s="1269"/>
      <c r="F46" s="1201" t="s">
        <v>595</v>
      </c>
      <c r="G46" s="1201"/>
      <c r="H46" s="1201"/>
      <c r="I46" s="1201"/>
      <c r="J46" s="1201"/>
      <c r="K46" s="1201"/>
      <c r="L46" s="1280"/>
      <c r="M46" s="1252" t="s">
        <v>290</v>
      </c>
      <c r="N46" s="1253"/>
      <c r="O46" s="1253"/>
      <c r="P46" s="1254"/>
      <c r="Q46" s="828" t="s">
        <v>304</v>
      </c>
      <c r="R46" s="829"/>
      <c r="S46" s="829" t="s">
        <v>304</v>
      </c>
      <c r="T46" s="829" t="s">
        <v>304</v>
      </c>
      <c r="U46" s="829" t="s">
        <v>304</v>
      </c>
      <c r="V46" s="829" t="s">
        <v>304</v>
      </c>
      <c r="W46" s="829"/>
      <c r="X46" s="829"/>
      <c r="Y46" s="829"/>
      <c r="Z46" s="829"/>
      <c r="AA46" s="829"/>
      <c r="AB46" s="830"/>
    </row>
    <row r="47" spans="2:28" ht="15" customHeight="1" x14ac:dyDescent="0.2">
      <c r="B47" s="583" t="s">
        <v>2251</v>
      </c>
      <c r="C47" s="1269">
        <v>5</v>
      </c>
      <c r="D47" s="1269"/>
      <c r="E47" s="1269"/>
      <c r="F47" s="1201" t="s">
        <v>595</v>
      </c>
      <c r="G47" s="1201"/>
      <c r="H47" s="1201"/>
      <c r="I47" s="1201"/>
      <c r="J47" s="1201"/>
      <c r="K47" s="1201"/>
      <c r="L47" s="1280"/>
      <c r="M47" s="1252" t="s">
        <v>291</v>
      </c>
      <c r="N47" s="1253"/>
      <c r="O47" s="1253"/>
      <c r="P47" s="1254"/>
      <c r="Q47" s="828" t="s">
        <v>304</v>
      </c>
      <c r="R47" s="829"/>
      <c r="S47" s="829"/>
      <c r="T47" s="829" t="s">
        <v>304</v>
      </c>
      <c r="U47" s="829"/>
      <c r="V47" s="829"/>
      <c r="W47" s="829"/>
      <c r="X47" s="829" t="s">
        <v>304</v>
      </c>
      <c r="Y47" s="829"/>
      <c r="Z47" s="829"/>
      <c r="AA47" s="829"/>
      <c r="AB47" s="830"/>
    </row>
    <row r="48" spans="2:28" ht="15" customHeight="1" x14ac:dyDescent="0.2">
      <c r="B48" s="583" t="s">
        <v>1021</v>
      </c>
      <c r="C48" s="1269">
        <v>2</v>
      </c>
      <c r="D48" s="1269"/>
      <c r="E48" s="1269"/>
      <c r="F48" s="1201" t="s">
        <v>980</v>
      </c>
      <c r="G48" s="1201"/>
      <c r="H48" s="1201"/>
      <c r="I48" s="1201"/>
      <c r="J48" s="1201"/>
      <c r="K48" s="1201"/>
      <c r="L48" s="1280"/>
      <c r="M48" s="1252" t="s">
        <v>306</v>
      </c>
      <c r="N48" s="1253"/>
      <c r="O48" s="1253"/>
      <c r="P48" s="1254"/>
      <c r="Q48" s="828" t="s">
        <v>304</v>
      </c>
      <c r="R48" s="829" t="s">
        <v>304</v>
      </c>
      <c r="S48" s="829"/>
      <c r="T48" s="829" t="s">
        <v>304</v>
      </c>
      <c r="U48" s="829"/>
      <c r="V48" s="829"/>
      <c r="W48" s="829" t="s">
        <v>304</v>
      </c>
      <c r="X48" s="829"/>
      <c r="Y48" s="829" t="s">
        <v>304</v>
      </c>
      <c r="Z48" s="829" t="s">
        <v>304</v>
      </c>
      <c r="AA48" s="829" t="s">
        <v>304</v>
      </c>
      <c r="AB48" s="830" t="s">
        <v>304</v>
      </c>
    </row>
    <row r="49" spans="2:28" ht="15" customHeight="1" x14ac:dyDescent="0.2">
      <c r="B49" s="583" t="s">
        <v>1022</v>
      </c>
      <c r="C49" s="1269">
        <v>2</v>
      </c>
      <c r="D49" s="1269"/>
      <c r="E49" s="1269"/>
      <c r="F49" s="1201" t="s">
        <v>980</v>
      </c>
      <c r="G49" s="1201"/>
      <c r="H49" s="1201"/>
      <c r="I49" s="1201"/>
      <c r="J49" s="1201"/>
      <c r="K49" s="1201"/>
      <c r="L49" s="1280"/>
      <c r="M49" s="1252" t="s">
        <v>307</v>
      </c>
      <c r="N49" s="1253"/>
      <c r="O49" s="1253"/>
      <c r="P49" s="1254"/>
      <c r="Q49" s="828"/>
      <c r="R49" s="829" t="s">
        <v>304</v>
      </c>
      <c r="S49" s="831" t="s">
        <v>304</v>
      </c>
      <c r="T49" s="829" t="s">
        <v>304</v>
      </c>
      <c r="U49" s="829"/>
      <c r="V49" s="829"/>
      <c r="W49" s="829" t="s">
        <v>304</v>
      </c>
      <c r="X49" s="829"/>
      <c r="Y49" s="829" t="s">
        <v>304</v>
      </c>
      <c r="Z49" s="829" t="s">
        <v>304</v>
      </c>
      <c r="AA49" s="829" t="s">
        <v>304</v>
      </c>
      <c r="AB49" s="830" t="s">
        <v>304</v>
      </c>
    </row>
    <row r="50" spans="2:28" ht="15" customHeight="1" x14ac:dyDescent="0.2">
      <c r="B50" s="1282" t="s">
        <v>976</v>
      </c>
      <c r="C50" s="1283"/>
      <c r="D50" s="1283"/>
      <c r="E50" s="1283"/>
      <c r="F50" s="1283"/>
      <c r="G50" s="1283"/>
      <c r="H50" s="1283"/>
      <c r="I50" s="1283"/>
      <c r="J50" s="1283"/>
      <c r="K50" s="1283"/>
      <c r="L50" s="1284"/>
      <c r="M50" s="1252" t="s">
        <v>308</v>
      </c>
      <c r="N50" s="1253"/>
      <c r="O50" s="1253"/>
      <c r="P50" s="1254"/>
      <c r="Q50" s="828"/>
      <c r="R50" s="829" t="s">
        <v>304</v>
      </c>
      <c r="S50" s="831" t="s">
        <v>304</v>
      </c>
      <c r="T50" s="829" t="s">
        <v>304</v>
      </c>
      <c r="U50" s="829"/>
      <c r="V50" s="829"/>
      <c r="W50" s="829" t="s">
        <v>304</v>
      </c>
      <c r="X50" s="829"/>
      <c r="Y50" s="829" t="s">
        <v>304</v>
      </c>
      <c r="Z50" s="829" t="s">
        <v>304</v>
      </c>
      <c r="AA50" s="829" t="s">
        <v>304</v>
      </c>
      <c r="AB50" s="830"/>
    </row>
    <row r="51" spans="2:28" ht="15" customHeight="1" thickBot="1" x14ac:dyDescent="0.25">
      <c r="B51" s="583" t="s">
        <v>977</v>
      </c>
      <c r="C51" s="1198" t="s">
        <v>455</v>
      </c>
      <c r="D51" s="1198"/>
      <c r="E51" s="1198"/>
      <c r="F51" s="1290"/>
      <c r="G51" s="1290"/>
      <c r="H51" s="1290"/>
      <c r="I51" s="1290"/>
      <c r="J51" s="1290"/>
      <c r="K51" s="1290"/>
      <c r="L51" s="1291"/>
      <c r="M51" s="1300" t="s">
        <v>561</v>
      </c>
      <c r="N51" s="1301"/>
      <c r="O51" s="1301"/>
      <c r="P51" s="1302"/>
      <c r="Q51" s="832"/>
      <c r="R51" s="833" t="s">
        <v>304</v>
      </c>
      <c r="S51" s="833"/>
      <c r="T51" s="833" t="s">
        <v>304</v>
      </c>
      <c r="U51" s="833"/>
      <c r="V51" s="833"/>
      <c r="W51" s="833" t="s">
        <v>304</v>
      </c>
      <c r="X51" s="833" t="s">
        <v>304</v>
      </c>
      <c r="Y51" s="833" t="s">
        <v>304</v>
      </c>
      <c r="Z51" s="833" t="s">
        <v>304</v>
      </c>
      <c r="AA51" s="833" t="s">
        <v>304</v>
      </c>
      <c r="AB51" s="834"/>
    </row>
    <row r="52" spans="2:28" ht="15" customHeight="1" x14ac:dyDescent="0.2">
      <c r="B52" s="583" t="s">
        <v>978</v>
      </c>
      <c r="C52" s="1269">
        <v>1</v>
      </c>
      <c r="D52" s="1269"/>
      <c r="E52" s="1269"/>
      <c r="F52" s="1201" t="s">
        <v>980</v>
      </c>
      <c r="G52" s="1201"/>
      <c r="H52" s="1201"/>
      <c r="I52" s="1201"/>
      <c r="J52" s="1201"/>
      <c r="K52" s="1201"/>
      <c r="L52" s="1280"/>
    </row>
    <row r="53" spans="2:28" ht="15" customHeight="1" x14ac:dyDescent="0.2">
      <c r="B53" s="583" t="s">
        <v>1023</v>
      </c>
      <c r="C53" s="1198" t="s">
        <v>455</v>
      </c>
      <c r="D53" s="1198"/>
      <c r="E53" s="1198"/>
      <c r="F53" s="1290"/>
      <c r="G53" s="1290"/>
      <c r="H53" s="1290"/>
      <c r="I53" s="1290"/>
      <c r="J53" s="1290"/>
      <c r="K53" s="1290"/>
      <c r="L53" s="1291"/>
      <c r="N53" s="1238" t="s">
        <v>2028</v>
      </c>
      <c r="O53" s="1239"/>
      <c r="P53" s="1239"/>
      <c r="Q53" s="1239"/>
      <c r="R53" s="1239"/>
      <c r="S53" s="1239"/>
      <c r="T53" s="1239"/>
      <c r="U53" s="1239"/>
      <c r="V53" s="1239"/>
      <c r="W53" s="1239"/>
      <c r="X53" s="1239"/>
      <c r="Y53" s="1239"/>
      <c r="Z53" s="1239"/>
      <c r="AA53" s="1239"/>
    </row>
    <row r="54" spans="2:28" ht="15" customHeight="1" x14ac:dyDescent="0.2">
      <c r="B54" s="857" t="s">
        <v>1934</v>
      </c>
      <c r="C54" s="1269" t="s">
        <v>1932</v>
      </c>
      <c r="D54" s="1269"/>
      <c r="E54" s="1269"/>
      <c r="F54" s="1201" t="s">
        <v>979</v>
      </c>
      <c r="G54" s="1201"/>
      <c r="H54" s="1201"/>
      <c r="I54" s="1201"/>
      <c r="J54" s="1201"/>
      <c r="K54" s="1201"/>
      <c r="L54" s="1280"/>
    </row>
    <row r="55" spans="2:28" ht="15" customHeight="1" x14ac:dyDescent="0.2">
      <c r="B55" s="583" t="s">
        <v>1024</v>
      </c>
      <c r="C55" s="1269">
        <v>1</v>
      </c>
      <c r="D55" s="1269"/>
      <c r="E55" s="1269"/>
      <c r="F55" s="1201" t="s">
        <v>979</v>
      </c>
      <c r="G55" s="1201"/>
      <c r="H55" s="1201"/>
      <c r="I55" s="1201"/>
      <c r="J55" s="1201"/>
      <c r="K55" s="1201"/>
      <c r="L55" s="1280"/>
    </row>
    <row r="56" spans="2:28" ht="15" customHeight="1" x14ac:dyDescent="0.2">
      <c r="B56" s="583" t="s">
        <v>562</v>
      </c>
      <c r="C56" s="1269">
        <v>3</v>
      </c>
      <c r="D56" s="1269"/>
      <c r="E56" s="1269"/>
      <c r="F56" s="1201" t="s">
        <v>979</v>
      </c>
      <c r="G56" s="1201"/>
      <c r="H56" s="1201"/>
      <c r="I56" s="1201"/>
      <c r="J56" s="1201"/>
      <c r="K56" s="1201"/>
      <c r="L56" s="1280"/>
    </row>
    <row r="57" spans="2:28" ht="15" customHeight="1" x14ac:dyDescent="0.2">
      <c r="B57" s="583" t="s">
        <v>982</v>
      </c>
      <c r="C57" s="1269">
        <v>1</v>
      </c>
      <c r="D57" s="1269"/>
      <c r="E57" s="1269"/>
      <c r="F57" s="1201" t="s">
        <v>979</v>
      </c>
      <c r="G57" s="1201"/>
      <c r="H57" s="1201"/>
      <c r="I57" s="1201"/>
      <c r="J57" s="1201"/>
      <c r="K57" s="1201"/>
      <c r="L57" s="1280"/>
    </row>
    <row r="58" spans="2:28" ht="15" customHeight="1" x14ac:dyDescent="0.2">
      <c r="B58" s="583" t="s">
        <v>1901</v>
      </c>
      <c r="C58" s="1269">
        <v>3</v>
      </c>
      <c r="D58" s="1269"/>
      <c r="E58" s="1269"/>
      <c r="F58" s="1201" t="s">
        <v>979</v>
      </c>
      <c r="G58" s="1201"/>
      <c r="H58" s="1201"/>
      <c r="I58" s="1201"/>
      <c r="J58" s="1201"/>
      <c r="K58" s="1201"/>
      <c r="L58" s="1280"/>
    </row>
    <row r="59" spans="2:28" ht="15" customHeight="1" x14ac:dyDescent="0.2">
      <c r="B59" s="583" t="s">
        <v>1025</v>
      </c>
      <c r="C59" s="1269">
        <v>11</v>
      </c>
      <c r="D59" s="1269"/>
      <c r="E59" s="1269"/>
      <c r="F59" s="1201" t="s">
        <v>979</v>
      </c>
      <c r="G59" s="1201"/>
      <c r="H59" s="1201"/>
      <c r="I59" s="1201"/>
      <c r="J59" s="1201"/>
      <c r="K59" s="1201"/>
      <c r="L59" s="1280"/>
    </row>
    <row r="60" spans="2:28" ht="15" customHeight="1" thickBot="1" x14ac:dyDescent="0.25">
      <c r="B60" s="793" t="s">
        <v>1026</v>
      </c>
      <c r="C60" s="1285">
        <v>12</v>
      </c>
      <c r="D60" s="1285"/>
      <c r="E60" s="1285"/>
      <c r="F60" s="1214" t="s">
        <v>979</v>
      </c>
      <c r="G60" s="1214"/>
      <c r="H60" s="1214"/>
      <c r="I60" s="1214"/>
      <c r="J60" s="1214"/>
      <c r="K60" s="1214"/>
      <c r="L60" s="1286"/>
    </row>
    <row r="61" spans="2:28" ht="15" customHeight="1" x14ac:dyDescent="0.2"/>
    <row r="62" spans="2:28" x14ac:dyDescent="0.2">
      <c r="N62" s="835"/>
      <c r="O62" s="835"/>
      <c r="P62" s="835"/>
      <c r="Q62" s="835"/>
      <c r="R62" s="835"/>
    </row>
  </sheetData>
  <sheetProtection sheet="1" objects="1" scenarios="1"/>
  <mergeCells count="95">
    <mergeCell ref="M49:P49"/>
    <mergeCell ref="M50:P50"/>
    <mergeCell ref="M51:P51"/>
    <mergeCell ref="R31:R43"/>
    <mergeCell ref="S31:S43"/>
    <mergeCell ref="Q31:Q43"/>
    <mergeCell ref="M48:P48"/>
    <mergeCell ref="AA31:AA43"/>
    <mergeCell ref="O29:R29"/>
    <mergeCell ref="T28:W28"/>
    <mergeCell ref="C31:E31"/>
    <mergeCell ref="F31:L31"/>
    <mergeCell ref="T31:T43"/>
    <mergeCell ref="U31:U43"/>
    <mergeCell ref="V31:V43"/>
    <mergeCell ref="B35:L35"/>
    <mergeCell ref="C38:E38"/>
    <mergeCell ref="F38:L38"/>
    <mergeCell ref="B40:L40"/>
    <mergeCell ref="C41:E41"/>
    <mergeCell ref="F41:L41"/>
    <mergeCell ref="C36:E36"/>
    <mergeCell ref="C49:E49"/>
    <mergeCell ref="F49:L49"/>
    <mergeCell ref="C51:E51"/>
    <mergeCell ref="F51:L51"/>
    <mergeCell ref="C47:E47"/>
    <mergeCell ref="F47:L47"/>
    <mergeCell ref="C48:E48"/>
    <mergeCell ref="F48:L48"/>
    <mergeCell ref="C60:E60"/>
    <mergeCell ref="F60:L60"/>
    <mergeCell ref="C55:E55"/>
    <mergeCell ref="F55:L55"/>
    <mergeCell ref="C56:E56"/>
    <mergeCell ref="F56:L56"/>
    <mergeCell ref="C57:E57"/>
    <mergeCell ref="F57:L57"/>
    <mergeCell ref="C58:E58"/>
    <mergeCell ref="F58:L58"/>
    <mergeCell ref="C59:E59"/>
    <mergeCell ref="F59:L59"/>
    <mergeCell ref="C53:E53"/>
    <mergeCell ref="F53:L53"/>
    <mergeCell ref="C54:E54"/>
    <mergeCell ref="F54:L54"/>
    <mergeCell ref="B50:L50"/>
    <mergeCell ref="C52:E52"/>
    <mergeCell ref="F52:L52"/>
    <mergeCell ref="B19:N19"/>
    <mergeCell ref="C46:E46"/>
    <mergeCell ref="F46:L46"/>
    <mergeCell ref="B44:L44"/>
    <mergeCell ref="C42:E42"/>
    <mergeCell ref="F42:L42"/>
    <mergeCell ref="B43:L43"/>
    <mergeCell ref="C45:E45"/>
    <mergeCell ref="F45:L45"/>
    <mergeCell ref="C34:E34"/>
    <mergeCell ref="F34:L34"/>
    <mergeCell ref="F36:L36"/>
    <mergeCell ref="B33:L33"/>
    <mergeCell ref="B37:L37"/>
    <mergeCell ref="O19:AB19"/>
    <mergeCell ref="B6:AB6"/>
    <mergeCell ref="B30:L30"/>
    <mergeCell ref="C32:E32"/>
    <mergeCell ref="F32:L32"/>
    <mergeCell ref="Y28:AB28"/>
    <mergeCell ref="Y29:AB29"/>
    <mergeCell ref="AB31:AB43"/>
    <mergeCell ref="W31:W43"/>
    <mergeCell ref="X31:X43"/>
    <mergeCell ref="Y31:Y43"/>
    <mergeCell ref="Z31:Z43"/>
    <mergeCell ref="B18:Z18"/>
    <mergeCell ref="C39:E39"/>
    <mergeCell ref="F39:L39"/>
    <mergeCell ref="O28:R28"/>
    <mergeCell ref="N53:AA53"/>
    <mergeCell ref="B5:AB5"/>
    <mergeCell ref="B1:AB1"/>
    <mergeCell ref="B2:AB2"/>
    <mergeCell ref="B3:AB3"/>
    <mergeCell ref="B4:AB4"/>
    <mergeCell ref="M44:P44"/>
    <mergeCell ref="M45:P45"/>
    <mergeCell ref="M46:P46"/>
    <mergeCell ref="M47:P47"/>
    <mergeCell ref="Q30:AB30"/>
    <mergeCell ref="B15:B17"/>
    <mergeCell ref="C28:E28"/>
    <mergeCell ref="C29:E29"/>
    <mergeCell ref="G28:I28"/>
    <mergeCell ref="K28:M28"/>
  </mergeCells>
  <hyperlinks>
    <hyperlink ref="B5" location="'Главная страница'!R1C1" display="Главная страница" xr:uid="{00000000-0004-0000-0300-000000000000}"/>
    <hyperlink ref="B5:AB5" location="ГЛАВНАЯ!R1C1" display="&lt; НА ГЛАВНУЮ СТРАНИЦУ" xr:uid="{A236E74D-2541-412D-94CE-5AB59F6C7FD2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4" fitToHeight="2" orientation="portrait" r:id="rId1"/>
  <headerFooter alignWithMargins="0"/>
  <rowBreaks count="1" manualBreakCount="1">
    <brk id="6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W127"/>
  <sheetViews>
    <sheetView showGridLines="0" showRowColHeaders="0" workbookViewId="0">
      <selection activeCell="B5" sqref="B5:W5"/>
    </sheetView>
  </sheetViews>
  <sheetFormatPr defaultColWidth="9.140625" defaultRowHeight="12.75" x14ac:dyDescent="0.2"/>
  <cols>
    <col min="1" max="1" width="2.7109375" style="7" customWidth="1"/>
    <col min="2" max="2" width="32.7109375" style="7" customWidth="1"/>
    <col min="3" max="23" width="7.7109375" style="7" customWidth="1"/>
    <col min="24" max="25" width="8.42578125" style="7" customWidth="1"/>
    <col min="26" max="16384" width="9.140625" style="7"/>
  </cols>
  <sheetData>
    <row r="1" spans="2:23" ht="25.5" customHeight="1" x14ac:dyDescent="0.2">
      <c r="B1" s="1087" t="s">
        <v>24</v>
      </c>
      <c r="C1" s="1088"/>
      <c r="D1" s="1088"/>
      <c r="E1" s="1088"/>
      <c r="F1" s="1088"/>
      <c r="G1" s="1088"/>
      <c r="H1" s="1088"/>
      <c r="I1" s="1088"/>
      <c r="J1" s="1306"/>
      <c r="K1" s="1306"/>
      <c r="L1" s="1306"/>
      <c r="M1" s="1306"/>
      <c r="N1" s="1306"/>
      <c r="O1" s="1306"/>
      <c r="P1" s="1306"/>
      <c r="Q1" s="1306"/>
      <c r="R1" s="1306"/>
      <c r="S1" s="1306"/>
      <c r="T1" s="1306"/>
      <c r="U1" s="1306"/>
      <c r="V1" s="1306"/>
      <c r="W1" s="1307"/>
    </row>
    <row r="2" spans="2:23" ht="25.5" customHeight="1" x14ac:dyDescent="0.2">
      <c r="B2" s="1091" t="s">
        <v>25</v>
      </c>
      <c r="C2" s="1092"/>
      <c r="D2" s="1092"/>
      <c r="E2" s="1092"/>
      <c r="F2" s="1092"/>
      <c r="G2" s="1092"/>
      <c r="H2" s="1092"/>
      <c r="I2" s="1092"/>
      <c r="J2" s="1308"/>
      <c r="K2" s="1308"/>
      <c r="L2" s="1308"/>
      <c r="M2" s="1308"/>
      <c r="N2" s="1308"/>
      <c r="O2" s="1308"/>
      <c r="P2" s="1308"/>
      <c r="Q2" s="1308"/>
      <c r="R2" s="1308"/>
      <c r="S2" s="1308"/>
      <c r="T2" s="1308"/>
      <c r="U2" s="1308"/>
      <c r="V2" s="1308"/>
      <c r="W2" s="1309"/>
    </row>
    <row r="3" spans="2:23" ht="25.5" customHeight="1" thickBot="1" x14ac:dyDescent="0.25">
      <c r="B3" s="1095" t="s">
        <v>1674</v>
      </c>
      <c r="C3" s="1096"/>
      <c r="D3" s="1096"/>
      <c r="E3" s="1096"/>
      <c r="F3" s="1096"/>
      <c r="G3" s="1096"/>
      <c r="H3" s="1096"/>
      <c r="I3" s="1096"/>
      <c r="J3" s="1310"/>
      <c r="K3" s="1310"/>
      <c r="L3" s="1310"/>
      <c r="M3" s="1310"/>
      <c r="N3" s="1310"/>
      <c r="O3" s="1310"/>
      <c r="P3" s="1310"/>
      <c r="Q3" s="1310"/>
      <c r="R3" s="1310"/>
      <c r="S3" s="1310"/>
      <c r="T3" s="1310"/>
      <c r="U3" s="1310"/>
      <c r="V3" s="1310"/>
      <c r="W3" s="1311"/>
    </row>
    <row r="4" spans="2:23" ht="30" customHeight="1" thickBot="1" x14ac:dyDescent="0.25">
      <c r="B4" s="1111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312"/>
      <c r="D4" s="1312"/>
      <c r="E4" s="1312"/>
      <c r="F4" s="1312"/>
      <c r="G4" s="1312"/>
      <c r="H4" s="1312"/>
      <c r="I4" s="1312"/>
      <c r="J4" s="1313"/>
      <c r="K4" s="1313"/>
      <c r="L4" s="1313"/>
      <c r="M4" s="1313"/>
      <c r="N4" s="1313"/>
      <c r="O4" s="1313"/>
      <c r="P4" s="1313"/>
      <c r="Q4" s="1313"/>
      <c r="R4" s="1313"/>
      <c r="S4" s="1313"/>
      <c r="T4" s="1313"/>
      <c r="U4" s="1313"/>
      <c r="V4" s="1313"/>
      <c r="W4" s="1314"/>
    </row>
    <row r="5" spans="2:23" ht="55.5" customHeight="1" thickBot="1" x14ac:dyDescent="0.25">
      <c r="B5" s="1326" t="s">
        <v>438</v>
      </c>
      <c r="C5" s="1327"/>
      <c r="D5" s="1327"/>
      <c r="E5" s="1327"/>
      <c r="F5" s="1327"/>
      <c r="G5" s="1327"/>
      <c r="H5" s="1327"/>
      <c r="I5" s="1327"/>
      <c r="J5" s="1327"/>
      <c r="K5" s="1327"/>
      <c r="L5" s="1327"/>
      <c r="M5" s="1327"/>
      <c r="N5" s="1327"/>
      <c r="O5" s="1327"/>
      <c r="P5" s="1327"/>
      <c r="Q5" s="1327"/>
      <c r="R5" s="1327"/>
      <c r="S5" s="1327"/>
      <c r="T5" s="1327"/>
      <c r="U5" s="1327"/>
      <c r="V5" s="1327"/>
      <c r="W5" s="1327"/>
    </row>
    <row r="6" spans="2:23" ht="25.5" customHeight="1" thickBot="1" x14ac:dyDescent="0.25">
      <c r="B6" s="1107" t="s">
        <v>1675</v>
      </c>
      <c r="C6" s="1108"/>
      <c r="D6" s="1108"/>
      <c r="E6" s="1108"/>
      <c r="F6" s="1108"/>
      <c r="G6" s="1108"/>
      <c r="H6" s="1108"/>
      <c r="I6" s="1108"/>
      <c r="J6" s="1315"/>
      <c r="K6" s="1315"/>
      <c r="L6" s="1315"/>
      <c r="M6" s="1315"/>
      <c r="N6" s="1315"/>
      <c r="O6" s="1315"/>
      <c r="P6" s="1315"/>
      <c r="Q6" s="1315"/>
      <c r="R6" s="1315"/>
      <c r="S6" s="1315"/>
      <c r="T6" s="1315"/>
      <c r="U6" s="1315"/>
      <c r="V6" s="1315"/>
      <c r="W6" s="1316"/>
    </row>
    <row r="7" spans="2:23" ht="15.75" customHeight="1" thickBot="1" x14ac:dyDescent="0.25">
      <c r="B7" s="594" t="s">
        <v>1660</v>
      </c>
      <c r="C7" s="595">
        <v>1</v>
      </c>
      <c r="D7" s="596">
        <v>1.1000000000000001</v>
      </c>
      <c r="E7" s="596">
        <v>1.2</v>
      </c>
      <c r="F7" s="596">
        <v>1.3</v>
      </c>
      <c r="G7" s="596">
        <v>1.4</v>
      </c>
      <c r="H7" s="596">
        <v>1.5</v>
      </c>
      <c r="I7" s="596">
        <v>1.6</v>
      </c>
      <c r="J7" s="596">
        <v>1.7</v>
      </c>
      <c r="K7" s="596">
        <v>1.8</v>
      </c>
      <c r="L7" s="596">
        <v>1.9</v>
      </c>
      <c r="M7" s="596">
        <v>2</v>
      </c>
      <c r="N7" s="596">
        <v>2.1</v>
      </c>
      <c r="O7" s="596">
        <v>2.2000000000000002</v>
      </c>
      <c r="P7" s="596">
        <v>2.2999999999999998</v>
      </c>
      <c r="Q7" s="596">
        <v>2.4</v>
      </c>
      <c r="R7" s="596">
        <v>2.5</v>
      </c>
      <c r="S7" s="596">
        <v>2.6</v>
      </c>
      <c r="T7" s="596">
        <v>2.7</v>
      </c>
      <c r="U7" s="596">
        <v>2.8</v>
      </c>
      <c r="V7" s="596">
        <v>2.9</v>
      </c>
      <c r="W7" s="597">
        <v>3</v>
      </c>
    </row>
    <row r="8" spans="2:23" ht="15.75" customHeight="1" x14ac:dyDescent="0.2">
      <c r="B8" s="598" t="s">
        <v>971</v>
      </c>
      <c r="C8" s="599">
        <v>25.785599999999999</v>
      </c>
      <c r="D8" s="600">
        <v>26.9908</v>
      </c>
      <c r="E8" s="600">
        <v>28.195799999999998</v>
      </c>
      <c r="F8" s="600">
        <v>29.4008</v>
      </c>
      <c r="G8" s="600">
        <v>30.605800000000002</v>
      </c>
      <c r="H8" s="600">
        <v>31.810800000000004</v>
      </c>
      <c r="I8" s="600">
        <v>33.015800000000006</v>
      </c>
      <c r="J8" s="600">
        <v>34.220800000000011</v>
      </c>
      <c r="K8" s="600">
        <v>35.42580000000001</v>
      </c>
      <c r="L8" s="600">
        <v>36.630800000000008</v>
      </c>
      <c r="M8" s="600">
        <v>37.835800000000006</v>
      </c>
      <c r="N8" s="601">
        <v>39.040800000000004</v>
      </c>
      <c r="O8" s="601">
        <v>40.245800000000003</v>
      </c>
      <c r="P8" s="601">
        <v>41.450800000000001</v>
      </c>
      <c r="Q8" s="601">
        <v>42.655799999999999</v>
      </c>
      <c r="R8" s="601">
        <v>43.860799999999998</v>
      </c>
      <c r="S8" s="601">
        <v>45.065799999999996</v>
      </c>
      <c r="T8" s="601">
        <v>46.270799999999994</v>
      </c>
      <c r="U8" s="601">
        <v>47.475799999999992</v>
      </c>
      <c r="V8" s="601">
        <v>48.680799999999991</v>
      </c>
      <c r="W8" s="602">
        <v>49.885799999999989</v>
      </c>
    </row>
    <row r="9" spans="2:23" ht="15.75" customHeight="1" x14ac:dyDescent="0.2">
      <c r="B9" s="603" t="s">
        <v>972</v>
      </c>
      <c r="C9" s="604">
        <v>32.963200000000001</v>
      </c>
      <c r="D9" s="605">
        <v>34.756799999999998</v>
      </c>
      <c r="E9" s="605">
        <v>36.550199999999997</v>
      </c>
      <c r="F9" s="605">
        <v>38.343800000000002</v>
      </c>
      <c r="G9" s="605">
        <v>40.137400000000007</v>
      </c>
      <c r="H9" s="605">
        <v>41.931000000000012</v>
      </c>
      <c r="I9" s="605">
        <v>43.724600000000017</v>
      </c>
      <c r="J9" s="605">
        <v>45.518200000000022</v>
      </c>
      <c r="K9" s="605">
        <v>47.311800000000027</v>
      </c>
      <c r="L9" s="605">
        <v>49.105400000000031</v>
      </c>
      <c r="M9" s="605">
        <v>50.899000000000036</v>
      </c>
      <c r="N9" s="605">
        <v>52.692600000000041</v>
      </c>
      <c r="O9" s="605">
        <v>54.486200000000046</v>
      </c>
      <c r="P9" s="605">
        <v>56.279800000000051</v>
      </c>
      <c r="Q9" s="605">
        <v>58.073400000000056</v>
      </c>
      <c r="R9" s="605">
        <v>59.867000000000061</v>
      </c>
      <c r="S9" s="605">
        <v>61.660600000000066</v>
      </c>
      <c r="T9" s="605">
        <v>63.454200000000071</v>
      </c>
      <c r="U9" s="605">
        <v>65.247800000000069</v>
      </c>
      <c r="V9" s="605">
        <v>67.041400000000067</v>
      </c>
      <c r="W9" s="606">
        <v>68.835000000000065</v>
      </c>
    </row>
    <row r="10" spans="2:23" ht="15.75" customHeight="1" x14ac:dyDescent="0.2">
      <c r="B10" s="603" t="s">
        <v>973</v>
      </c>
      <c r="C10" s="604">
        <v>69.540400000000005</v>
      </c>
      <c r="D10" s="605">
        <v>73.214600000000004</v>
      </c>
      <c r="E10" s="605">
        <v>76.888599999999997</v>
      </c>
      <c r="F10" s="605">
        <v>80.562600000000003</v>
      </c>
      <c r="G10" s="605">
        <v>84.236599999999996</v>
      </c>
      <c r="H10" s="605">
        <v>88.764399999999995</v>
      </c>
      <c r="I10" s="605">
        <v>92.438399999999987</v>
      </c>
      <c r="J10" s="605">
        <v>96.11239999999998</v>
      </c>
      <c r="K10" s="605">
        <v>99.786399999999986</v>
      </c>
      <c r="L10" s="605">
        <v>103.46039999999998</v>
      </c>
      <c r="M10" s="605">
        <v>107.98819999999998</v>
      </c>
      <c r="N10" s="912">
        <v>111.66219999999997</v>
      </c>
      <c r="O10" s="912">
        <v>115.33619999999996</v>
      </c>
      <c r="P10" s="912">
        <v>119.01019999999997</v>
      </c>
      <c r="Q10" s="912">
        <v>122.68419999999996</v>
      </c>
      <c r="R10" s="912">
        <v>127.21199999999996</v>
      </c>
      <c r="S10" s="912">
        <v>130.88599999999997</v>
      </c>
      <c r="T10" s="912">
        <v>134.55999999999995</v>
      </c>
      <c r="U10" s="912">
        <v>138.23399999999995</v>
      </c>
      <c r="V10" s="912">
        <v>141.90799999999996</v>
      </c>
      <c r="W10" s="913">
        <v>146.43579999999994</v>
      </c>
    </row>
    <row r="11" spans="2:23" ht="15.75" customHeight="1" thickBot="1" x14ac:dyDescent="0.25">
      <c r="B11" s="906" t="s">
        <v>974</v>
      </c>
      <c r="C11" s="907">
        <v>75.278000000000006</v>
      </c>
      <c r="D11" s="737">
        <v>79.367599999999996</v>
      </c>
      <c r="E11" s="737">
        <v>83.456999999999994</v>
      </c>
      <c r="F11" s="737">
        <v>87.546599999999998</v>
      </c>
      <c r="G11" s="737">
        <v>91.635999999999996</v>
      </c>
      <c r="H11" s="737">
        <v>96.934799999999996</v>
      </c>
      <c r="I11" s="737">
        <v>101.02419999999999</v>
      </c>
      <c r="J11" s="737">
        <v>105.11359999999999</v>
      </c>
      <c r="K11" s="737">
        <v>109.2032</v>
      </c>
      <c r="L11" s="737">
        <v>113.29259999999999</v>
      </c>
      <c r="M11" s="737">
        <v>118.59139999999999</v>
      </c>
      <c r="N11" s="737">
        <v>122.68079999999999</v>
      </c>
      <c r="O11" s="737">
        <v>126.77019999999999</v>
      </c>
      <c r="P11" s="737">
        <v>130.85980000000001</v>
      </c>
      <c r="Q11" s="737">
        <v>134.94920000000002</v>
      </c>
      <c r="R11" s="737">
        <v>140.24800000000002</v>
      </c>
      <c r="S11" s="737">
        <v>144.3374</v>
      </c>
      <c r="T11" s="737">
        <v>148.42680000000001</v>
      </c>
      <c r="U11" s="737">
        <v>152.51640000000003</v>
      </c>
      <c r="V11" s="737">
        <v>156.60580000000004</v>
      </c>
      <c r="W11" s="908">
        <v>161.90460000000004</v>
      </c>
    </row>
    <row r="12" spans="2:23" ht="15.75" customHeight="1" x14ac:dyDescent="0.2">
      <c r="B12" s="598" t="s">
        <v>1045</v>
      </c>
      <c r="C12" s="607">
        <v>50.131999999999998</v>
      </c>
      <c r="D12" s="608">
        <v>52.163600000000002</v>
      </c>
      <c r="E12" s="608">
        <v>54.1952</v>
      </c>
      <c r="F12" s="608">
        <v>56.924199999999999</v>
      </c>
      <c r="G12" s="608">
        <v>58.955799999999996</v>
      </c>
      <c r="H12" s="608">
        <v>60.987399999999994</v>
      </c>
      <c r="I12" s="608">
        <v>63.018999999999991</v>
      </c>
      <c r="J12" s="608">
        <v>65.050599999999989</v>
      </c>
      <c r="K12" s="608">
        <v>67.779599999999988</v>
      </c>
      <c r="L12" s="608">
        <v>69.811199999999985</v>
      </c>
      <c r="M12" s="608">
        <v>71.842799999999983</v>
      </c>
      <c r="N12" s="609">
        <v>73.87439999999998</v>
      </c>
      <c r="O12" s="609">
        <v>75.905999999999977</v>
      </c>
      <c r="P12" s="609">
        <v>78.634999999999977</v>
      </c>
      <c r="Q12" s="609">
        <v>80.666599999999974</v>
      </c>
      <c r="R12" s="609">
        <v>82.698199999999972</v>
      </c>
      <c r="S12" s="609">
        <v>84.729799999999969</v>
      </c>
      <c r="T12" s="610">
        <v>86.761399999999966</v>
      </c>
      <c r="U12" s="1328"/>
      <c r="V12" s="1329"/>
      <c r="W12" s="1329"/>
    </row>
    <row r="13" spans="2:23" ht="15.75" customHeight="1" x14ac:dyDescent="0.2">
      <c r="B13" s="603" t="s">
        <v>1046</v>
      </c>
      <c r="C13" s="604">
        <v>57.309600000000003</v>
      </c>
      <c r="D13" s="605">
        <v>59.929600000000001</v>
      </c>
      <c r="E13" s="605">
        <v>62.549599999999998</v>
      </c>
      <c r="F13" s="605">
        <v>65.867199999999997</v>
      </c>
      <c r="G13" s="605">
        <v>68.487200000000001</v>
      </c>
      <c r="H13" s="605">
        <v>71.107200000000006</v>
      </c>
      <c r="I13" s="605">
        <v>73.727200000000011</v>
      </c>
      <c r="J13" s="605">
        <v>76.347200000000015</v>
      </c>
      <c r="K13" s="605">
        <v>79.664800000000014</v>
      </c>
      <c r="L13" s="605">
        <v>82.284800000000018</v>
      </c>
      <c r="M13" s="605">
        <v>84.904800000000023</v>
      </c>
      <c r="N13" s="605">
        <v>87.524800000000027</v>
      </c>
      <c r="O13" s="605">
        <v>90.144800000000032</v>
      </c>
      <c r="P13" s="605">
        <v>93.462400000000031</v>
      </c>
      <c r="Q13" s="605">
        <v>96.082400000000035</v>
      </c>
      <c r="R13" s="605">
        <v>98.70240000000004</v>
      </c>
      <c r="S13" s="605">
        <v>101.32240000000004</v>
      </c>
      <c r="T13" s="606">
        <v>103.94240000000005</v>
      </c>
      <c r="U13" s="1330"/>
      <c r="V13" s="1331"/>
      <c r="W13" s="1331"/>
    </row>
    <row r="14" spans="2:23" ht="15.75" customHeight="1" x14ac:dyDescent="0.2">
      <c r="B14" s="603" t="s">
        <v>1047</v>
      </c>
      <c r="C14" s="604">
        <v>76.239199999999997</v>
      </c>
      <c r="D14" s="605">
        <v>80.084400000000002</v>
      </c>
      <c r="E14" s="605">
        <v>83.929599999999994</v>
      </c>
      <c r="F14" s="605">
        <v>87.774799999999999</v>
      </c>
      <c r="G14" s="605">
        <v>91.61999999999999</v>
      </c>
      <c r="H14" s="605">
        <v>96.318999999999988</v>
      </c>
      <c r="I14" s="605">
        <v>100.16419999999999</v>
      </c>
      <c r="J14" s="605">
        <v>104.0094</v>
      </c>
      <c r="K14" s="605">
        <v>107.8546</v>
      </c>
      <c r="L14" s="605">
        <v>111.6998</v>
      </c>
      <c r="M14" s="605">
        <v>116.39879999999999</v>
      </c>
      <c r="N14" s="912">
        <v>120.244</v>
      </c>
      <c r="O14" s="912">
        <v>124.08920000000001</v>
      </c>
      <c r="P14" s="912">
        <v>127.93440000000001</v>
      </c>
      <c r="Q14" s="912">
        <v>131.77960000000002</v>
      </c>
      <c r="R14" s="912">
        <v>136.4786</v>
      </c>
      <c r="S14" s="912">
        <v>140.32380000000001</v>
      </c>
      <c r="T14" s="913">
        <v>144.16900000000001</v>
      </c>
      <c r="U14" s="1330"/>
      <c r="V14" s="1331"/>
      <c r="W14" s="1331"/>
    </row>
    <row r="15" spans="2:23" ht="15.75" customHeight="1" thickBot="1" x14ac:dyDescent="0.25">
      <c r="B15" s="909" t="s">
        <v>1048</v>
      </c>
      <c r="C15" s="910">
        <v>81.976799999999997</v>
      </c>
      <c r="D15" s="792">
        <v>86.237399999999994</v>
      </c>
      <c r="E15" s="792">
        <v>90.498000000000005</v>
      </c>
      <c r="F15" s="792">
        <v>94.758600000000001</v>
      </c>
      <c r="G15" s="792">
        <v>99.019200000000012</v>
      </c>
      <c r="H15" s="792">
        <v>104.13360000000003</v>
      </c>
      <c r="I15" s="792">
        <v>108.39420000000004</v>
      </c>
      <c r="J15" s="792">
        <v>112.65480000000005</v>
      </c>
      <c r="K15" s="792">
        <v>116.91540000000005</v>
      </c>
      <c r="L15" s="792">
        <v>121.17600000000006</v>
      </c>
      <c r="M15" s="792">
        <v>126.29040000000006</v>
      </c>
      <c r="N15" s="792">
        <v>130.55100000000007</v>
      </c>
      <c r="O15" s="792">
        <v>134.81160000000008</v>
      </c>
      <c r="P15" s="792">
        <v>139.07220000000007</v>
      </c>
      <c r="Q15" s="792">
        <v>143.33280000000008</v>
      </c>
      <c r="R15" s="792">
        <v>148.44720000000009</v>
      </c>
      <c r="S15" s="792">
        <v>152.70780000000011</v>
      </c>
      <c r="T15" s="911">
        <v>156.96840000000012</v>
      </c>
      <c r="U15" s="1330"/>
      <c r="V15" s="1331"/>
      <c r="W15" s="1331"/>
    </row>
    <row r="16" spans="2:23" ht="25.5" customHeight="1" thickBot="1" x14ac:dyDescent="0.25">
      <c r="B16" s="1332" t="s">
        <v>1049</v>
      </c>
      <c r="C16" s="1333"/>
      <c r="D16" s="1333"/>
      <c r="E16" s="1333"/>
      <c r="F16" s="1333"/>
      <c r="G16" s="1333"/>
      <c r="H16" s="1333"/>
      <c r="I16" s="1333"/>
      <c r="J16" s="1333"/>
      <c r="K16" s="1333"/>
      <c r="L16" s="1333"/>
      <c r="M16" s="1333"/>
      <c r="N16" s="1333"/>
      <c r="O16" s="1333"/>
      <c r="P16" s="1333"/>
      <c r="Q16" s="1333"/>
      <c r="R16" s="1333"/>
      <c r="S16" s="1333"/>
      <c r="T16" s="1333"/>
      <c r="U16" s="1333"/>
      <c r="V16" s="1333"/>
      <c r="W16" s="1334"/>
    </row>
    <row r="17" spans="2:23" ht="25.5" customHeight="1" thickBot="1" x14ac:dyDescent="0.25">
      <c r="B17" s="1223" t="s">
        <v>1696</v>
      </c>
      <c r="C17" s="1267"/>
      <c r="D17" s="1267"/>
      <c r="E17" s="1267"/>
      <c r="F17" s="1267"/>
      <c r="G17" s="1267"/>
      <c r="H17" s="1267"/>
      <c r="I17" s="1267"/>
      <c r="J17" s="1267"/>
      <c r="K17" s="1267"/>
      <c r="L17" s="1268"/>
      <c r="M17" s="1223" t="s">
        <v>1697</v>
      </c>
      <c r="N17" s="1267"/>
      <c r="O17" s="1267"/>
      <c r="P17" s="1267"/>
      <c r="Q17" s="1267"/>
      <c r="R17" s="1267"/>
      <c r="S17" s="1267"/>
      <c r="T17" s="1267"/>
      <c r="U17" s="1267"/>
      <c r="V17" s="1267"/>
      <c r="W17" s="1268"/>
    </row>
    <row r="18" spans="2:23" ht="15.75" customHeight="1" x14ac:dyDescent="0.2">
      <c r="B18" s="1335" t="s">
        <v>606</v>
      </c>
      <c r="C18" s="1336"/>
      <c r="D18" s="1336"/>
      <c r="E18" s="1336"/>
      <c r="F18" s="1336"/>
      <c r="G18" s="1336"/>
      <c r="H18" s="1336"/>
      <c r="I18" s="1336"/>
      <c r="J18" s="1336"/>
      <c r="K18" s="1336"/>
      <c r="L18" s="1337"/>
      <c r="M18" s="1338"/>
      <c r="N18" s="1306"/>
      <c r="O18" s="1306"/>
      <c r="P18" s="1306"/>
      <c r="Q18" s="1306"/>
      <c r="R18" s="1306"/>
      <c r="S18" s="1306"/>
      <c r="T18" s="1306"/>
      <c r="U18" s="1306"/>
      <c r="V18" s="1306"/>
      <c r="W18" s="1307"/>
    </row>
    <row r="19" spans="2:23" ht="15.75" customHeight="1" x14ac:dyDescent="0.2">
      <c r="B19" s="1341" t="s">
        <v>1676</v>
      </c>
      <c r="C19" s="1342"/>
      <c r="D19" s="1342"/>
      <c r="E19" s="1342"/>
      <c r="F19" s="1342"/>
      <c r="G19" s="1229" t="s">
        <v>455</v>
      </c>
      <c r="H19" s="1229"/>
      <c r="I19" s="1229"/>
      <c r="J19" s="1229"/>
      <c r="K19" s="1229"/>
      <c r="L19" s="1230"/>
      <c r="M19" s="1339"/>
      <c r="N19" s="1308"/>
      <c r="O19" s="1308"/>
      <c r="P19" s="1308"/>
      <c r="Q19" s="1308"/>
      <c r="R19" s="1308"/>
      <c r="S19" s="1308"/>
      <c r="T19" s="1308"/>
      <c r="U19" s="1308"/>
      <c r="V19" s="1308"/>
      <c r="W19" s="1309"/>
    </row>
    <row r="20" spans="2:23" ht="15.75" customHeight="1" x14ac:dyDescent="0.2">
      <c r="B20" s="1317" t="s">
        <v>1677</v>
      </c>
      <c r="C20" s="1318"/>
      <c r="D20" s="1318"/>
      <c r="E20" s="1318"/>
      <c r="F20" s="1318"/>
      <c r="G20" s="1319" t="s">
        <v>455</v>
      </c>
      <c r="H20" s="1319"/>
      <c r="I20" s="1319"/>
      <c r="J20" s="1319"/>
      <c r="K20" s="1319"/>
      <c r="L20" s="1320"/>
      <c r="M20" s="1339"/>
      <c r="N20" s="1308"/>
      <c r="O20" s="1308"/>
      <c r="P20" s="1308"/>
      <c r="Q20" s="1308"/>
      <c r="R20" s="1308"/>
      <c r="S20" s="1308"/>
      <c r="T20" s="1308"/>
      <c r="U20" s="1308"/>
      <c r="V20" s="1308"/>
      <c r="W20" s="1309"/>
    </row>
    <row r="21" spans="2:23" ht="15.75" customHeight="1" thickBot="1" x14ac:dyDescent="0.25">
      <c r="B21" s="1317" t="s">
        <v>1702</v>
      </c>
      <c r="C21" s="1318"/>
      <c r="D21" s="1318"/>
      <c r="E21" s="1318"/>
      <c r="F21" s="1318"/>
      <c r="G21" s="1319" t="s">
        <v>455</v>
      </c>
      <c r="H21" s="1319"/>
      <c r="I21" s="1319"/>
      <c r="J21" s="1319"/>
      <c r="K21" s="1319"/>
      <c r="L21" s="1320"/>
      <c r="M21" s="1339"/>
      <c r="N21" s="1308"/>
      <c r="O21" s="1308"/>
      <c r="P21" s="1308"/>
      <c r="Q21" s="1308"/>
      <c r="R21" s="1308"/>
      <c r="S21" s="1308"/>
      <c r="T21" s="1308"/>
      <c r="U21" s="1308"/>
      <c r="V21" s="1308"/>
      <c r="W21" s="1309"/>
    </row>
    <row r="22" spans="2:23" ht="25.5" customHeight="1" thickBot="1" x14ac:dyDescent="0.25">
      <c r="B22" s="1223" t="s">
        <v>1701</v>
      </c>
      <c r="C22" s="1267"/>
      <c r="D22" s="1267"/>
      <c r="E22" s="1267"/>
      <c r="F22" s="1267"/>
      <c r="G22" s="1267"/>
      <c r="H22" s="1267"/>
      <c r="I22" s="1267"/>
      <c r="J22" s="1267"/>
      <c r="K22" s="1267"/>
      <c r="L22" s="1268"/>
      <c r="M22" s="1339"/>
      <c r="N22" s="1308"/>
      <c r="O22" s="1308"/>
      <c r="P22" s="1308"/>
      <c r="Q22" s="1308"/>
      <c r="R22" s="1308"/>
      <c r="S22" s="1308"/>
      <c r="T22" s="1308"/>
      <c r="U22" s="1308"/>
      <c r="V22" s="1308"/>
      <c r="W22" s="1309"/>
    </row>
    <row r="23" spans="2:23" ht="15.75" customHeight="1" x14ac:dyDescent="0.2">
      <c r="B23" s="1321" t="s">
        <v>1863</v>
      </c>
      <c r="C23" s="1322"/>
      <c r="D23" s="1322"/>
      <c r="E23" s="1322"/>
      <c r="F23" s="1322"/>
      <c r="G23" s="1323">
        <v>20</v>
      </c>
      <c r="H23" s="1323"/>
      <c r="I23" s="1324" t="s">
        <v>1678</v>
      </c>
      <c r="J23" s="1324"/>
      <c r="K23" s="1324"/>
      <c r="L23" s="1325"/>
      <c r="M23" s="1339"/>
      <c r="N23" s="1308"/>
      <c r="O23" s="1308"/>
      <c r="P23" s="1308"/>
      <c r="Q23" s="1308"/>
      <c r="R23" s="1308"/>
      <c r="S23" s="1308"/>
      <c r="T23" s="1308"/>
      <c r="U23" s="1308"/>
      <c r="V23" s="1308"/>
      <c r="W23" s="1309"/>
    </row>
    <row r="24" spans="2:23" ht="15.75" customHeight="1" x14ac:dyDescent="0.2">
      <c r="B24" s="1317" t="s">
        <v>1862</v>
      </c>
      <c r="C24" s="1318"/>
      <c r="D24" s="1318"/>
      <c r="E24" s="1318"/>
      <c r="F24" s="1318"/>
      <c r="G24" s="1345">
        <v>45</v>
      </c>
      <c r="H24" s="1345"/>
      <c r="I24" s="1319" t="s">
        <v>1678</v>
      </c>
      <c r="J24" s="1319"/>
      <c r="K24" s="1319"/>
      <c r="L24" s="1320"/>
      <c r="M24" s="1339"/>
      <c r="N24" s="1308"/>
      <c r="O24" s="1308"/>
      <c r="P24" s="1308"/>
      <c r="Q24" s="1308"/>
      <c r="R24" s="1308"/>
      <c r="S24" s="1308"/>
      <c r="T24" s="1308"/>
      <c r="U24" s="1308"/>
      <c r="V24" s="1308"/>
      <c r="W24" s="1309"/>
    </row>
    <row r="25" spans="2:23" ht="15.75" customHeight="1" thickBot="1" x14ac:dyDescent="0.25">
      <c r="B25" s="1317" t="s">
        <v>1860</v>
      </c>
      <c r="C25" s="1318"/>
      <c r="D25" s="1318"/>
      <c r="E25" s="1318"/>
      <c r="F25" s="1318"/>
      <c r="G25" s="1345">
        <v>13</v>
      </c>
      <c r="H25" s="1345"/>
      <c r="I25" s="1319" t="s">
        <v>1861</v>
      </c>
      <c r="J25" s="1319"/>
      <c r="K25" s="1319"/>
      <c r="L25" s="1320"/>
      <c r="M25" s="1339"/>
      <c r="N25" s="1308"/>
      <c r="O25" s="1308"/>
      <c r="P25" s="1308"/>
      <c r="Q25" s="1308"/>
      <c r="R25" s="1308"/>
      <c r="S25" s="1308"/>
      <c r="T25" s="1308"/>
      <c r="U25" s="1308"/>
      <c r="V25" s="1308"/>
      <c r="W25" s="1309"/>
    </row>
    <row r="26" spans="2:23" ht="25.5" customHeight="1" thickBot="1" x14ac:dyDescent="0.25">
      <c r="B26" s="1223" t="s">
        <v>1671</v>
      </c>
      <c r="C26" s="1267"/>
      <c r="D26" s="1267"/>
      <c r="E26" s="1267"/>
      <c r="F26" s="1267"/>
      <c r="G26" s="1267"/>
      <c r="H26" s="1267"/>
      <c r="I26" s="1267"/>
      <c r="J26" s="1267"/>
      <c r="K26" s="1267"/>
      <c r="L26" s="1268"/>
      <c r="M26" s="1339"/>
      <c r="N26" s="1308"/>
      <c r="O26" s="1308"/>
      <c r="P26" s="1308"/>
      <c r="Q26" s="1308"/>
      <c r="R26" s="1308"/>
      <c r="S26" s="1308"/>
      <c r="T26" s="1308"/>
      <c r="U26" s="1308"/>
      <c r="V26" s="1308"/>
      <c r="W26" s="1309"/>
    </row>
    <row r="27" spans="2:23" ht="15.75" customHeight="1" thickBot="1" x14ac:dyDescent="0.25">
      <c r="B27" s="1346" t="s">
        <v>1209</v>
      </c>
      <c r="C27" s="1347"/>
      <c r="D27" s="1347"/>
      <c r="E27" s="1347"/>
      <c r="F27" s="1347"/>
      <c r="G27" s="1347"/>
      <c r="H27" s="1347"/>
      <c r="I27" s="1347"/>
      <c r="J27" s="1347"/>
      <c r="K27" s="1347"/>
      <c r="L27" s="1348"/>
      <c r="M27" s="1339"/>
      <c r="N27" s="1308"/>
      <c r="O27" s="1308"/>
      <c r="P27" s="1308"/>
      <c r="Q27" s="1308"/>
      <c r="R27" s="1308"/>
      <c r="S27" s="1308"/>
      <c r="T27" s="1308"/>
      <c r="U27" s="1308"/>
      <c r="V27" s="1308"/>
      <c r="W27" s="1309"/>
    </row>
    <row r="28" spans="2:23" ht="25.5" customHeight="1" x14ac:dyDescent="0.2">
      <c r="B28" s="1287" t="s">
        <v>1210</v>
      </c>
      <c r="C28" s="1288"/>
      <c r="D28" s="1288"/>
      <c r="E28" s="1288"/>
      <c r="F28" s="1288"/>
      <c r="G28" s="1349"/>
      <c r="H28" s="1349"/>
      <c r="I28" s="1349"/>
      <c r="J28" s="1349"/>
      <c r="K28" s="1349"/>
      <c r="L28" s="1350"/>
      <c r="M28" s="1339"/>
      <c r="N28" s="1308"/>
      <c r="O28" s="1308"/>
      <c r="P28" s="1308"/>
      <c r="Q28" s="1308"/>
      <c r="R28" s="1308"/>
      <c r="S28" s="1308"/>
      <c r="T28" s="1308"/>
      <c r="U28" s="1308"/>
      <c r="V28" s="1308"/>
      <c r="W28" s="1309"/>
    </row>
    <row r="29" spans="2:23" ht="15.75" customHeight="1" x14ac:dyDescent="0.2">
      <c r="B29" s="1341" t="s">
        <v>1679</v>
      </c>
      <c r="C29" s="1342"/>
      <c r="D29" s="1342"/>
      <c r="E29" s="1342"/>
      <c r="F29" s="1342"/>
      <c r="G29" s="1269" t="s">
        <v>455</v>
      </c>
      <c r="H29" s="1269"/>
      <c r="I29" s="1229"/>
      <c r="J29" s="1229"/>
      <c r="K29" s="1229"/>
      <c r="L29" s="1230"/>
      <c r="M29" s="1339"/>
      <c r="N29" s="1308"/>
      <c r="O29" s="1308"/>
      <c r="P29" s="1308"/>
      <c r="Q29" s="1308"/>
      <c r="R29" s="1308"/>
      <c r="S29" s="1308"/>
      <c r="T29" s="1308"/>
      <c r="U29" s="1308"/>
      <c r="V29" s="1308"/>
      <c r="W29" s="1309"/>
    </row>
    <row r="30" spans="2:23" ht="15.75" customHeight="1" x14ac:dyDescent="0.2">
      <c r="B30" s="1343" t="s">
        <v>1212</v>
      </c>
      <c r="C30" s="1344"/>
      <c r="D30" s="1344"/>
      <c r="E30" s="1344"/>
      <c r="F30" s="1344"/>
      <c r="G30" s="1269"/>
      <c r="H30" s="1269"/>
      <c r="I30" s="1229"/>
      <c r="J30" s="1229"/>
      <c r="K30" s="1229"/>
      <c r="L30" s="1230"/>
      <c r="M30" s="1339"/>
      <c r="N30" s="1308"/>
      <c r="O30" s="1308"/>
      <c r="P30" s="1308"/>
      <c r="Q30" s="1308"/>
      <c r="R30" s="1308"/>
      <c r="S30" s="1308"/>
      <c r="T30" s="1308"/>
      <c r="U30" s="1308"/>
      <c r="V30" s="1308"/>
      <c r="W30" s="1309"/>
    </row>
    <row r="31" spans="2:23" ht="15.75" customHeight="1" x14ac:dyDescent="0.2">
      <c r="B31" s="1341" t="s">
        <v>1680</v>
      </c>
      <c r="C31" s="1359"/>
      <c r="D31" s="1359"/>
      <c r="E31" s="1359"/>
      <c r="F31" s="1359"/>
      <c r="G31" s="1352">
        <v>11</v>
      </c>
      <c r="H31" s="1352"/>
      <c r="I31" s="1229" t="s">
        <v>979</v>
      </c>
      <c r="J31" s="1229"/>
      <c r="K31" s="1229"/>
      <c r="L31" s="1230"/>
      <c r="M31" s="1339"/>
      <c r="N31" s="1308"/>
      <c r="O31" s="1308"/>
      <c r="P31" s="1308"/>
      <c r="Q31" s="1308"/>
      <c r="R31" s="1308"/>
      <c r="S31" s="1308"/>
      <c r="T31" s="1308"/>
      <c r="U31" s="1308"/>
      <c r="V31" s="1308"/>
      <c r="W31" s="1309"/>
    </row>
    <row r="32" spans="2:23" ht="15.75" customHeight="1" thickBot="1" x14ac:dyDescent="0.25">
      <c r="B32" s="1341" t="s">
        <v>1681</v>
      </c>
      <c r="C32" s="1359"/>
      <c r="D32" s="1359"/>
      <c r="E32" s="1359"/>
      <c r="F32" s="1359"/>
      <c r="G32" s="1352">
        <v>14</v>
      </c>
      <c r="H32" s="1352"/>
      <c r="I32" s="1229" t="s">
        <v>979</v>
      </c>
      <c r="J32" s="1229"/>
      <c r="K32" s="1229"/>
      <c r="L32" s="1230"/>
      <c r="M32" s="1340"/>
      <c r="N32" s="1310"/>
      <c r="O32" s="1310"/>
      <c r="P32" s="1310"/>
      <c r="Q32" s="1310"/>
      <c r="R32" s="1310"/>
      <c r="S32" s="1310"/>
      <c r="T32" s="1310"/>
      <c r="U32" s="1310"/>
      <c r="V32" s="1310"/>
      <c r="W32" s="1311"/>
    </row>
    <row r="33" spans="2:23" ht="15.75" customHeight="1" x14ac:dyDescent="0.2">
      <c r="B33" s="1343" t="s">
        <v>1211</v>
      </c>
      <c r="C33" s="1351"/>
      <c r="D33" s="1351"/>
      <c r="E33" s="1351"/>
      <c r="F33" s="1351"/>
      <c r="G33" s="1352"/>
      <c r="H33" s="1352"/>
      <c r="I33" s="1229"/>
      <c r="J33" s="1229"/>
      <c r="K33" s="1229"/>
      <c r="L33" s="1230"/>
      <c r="M33" s="1353" t="s">
        <v>1698</v>
      </c>
      <c r="N33" s="1354"/>
      <c r="O33" s="1354"/>
      <c r="P33" s="1354"/>
      <c r="Q33" s="1354"/>
      <c r="R33" s="1354"/>
      <c r="S33" s="1354"/>
      <c r="T33" s="1354"/>
      <c r="U33" s="1354"/>
      <c r="V33" s="1354"/>
      <c r="W33" s="1355"/>
    </row>
    <row r="34" spans="2:23" ht="15.75" customHeight="1" thickBot="1" x14ac:dyDescent="0.25">
      <c r="B34" s="1341" t="s">
        <v>1682</v>
      </c>
      <c r="C34" s="1359"/>
      <c r="D34" s="1359"/>
      <c r="E34" s="1359"/>
      <c r="F34" s="1359"/>
      <c r="G34" s="1352">
        <v>39</v>
      </c>
      <c r="H34" s="1352"/>
      <c r="I34" s="1229" t="s">
        <v>595</v>
      </c>
      <c r="J34" s="1229"/>
      <c r="K34" s="1229"/>
      <c r="L34" s="1230"/>
      <c r="M34" s="1356"/>
      <c r="N34" s="1357"/>
      <c r="O34" s="1357"/>
      <c r="P34" s="1357"/>
      <c r="Q34" s="1357"/>
      <c r="R34" s="1357"/>
      <c r="S34" s="1357"/>
      <c r="T34" s="1357"/>
      <c r="U34" s="1357"/>
      <c r="V34" s="1357"/>
      <c r="W34" s="1358"/>
    </row>
    <row r="35" spans="2:23" ht="15.75" customHeight="1" x14ac:dyDescent="0.2">
      <c r="B35" s="1341" t="s">
        <v>1683</v>
      </c>
      <c r="C35" s="1359"/>
      <c r="D35" s="1359"/>
      <c r="E35" s="1359"/>
      <c r="F35" s="1359"/>
      <c r="G35" s="1352">
        <v>39</v>
      </c>
      <c r="H35" s="1352"/>
      <c r="I35" s="1229" t="s">
        <v>595</v>
      </c>
      <c r="J35" s="1229"/>
      <c r="K35" s="1229"/>
      <c r="L35" s="1230"/>
      <c r="M35" s="1360"/>
      <c r="N35" s="1306"/>
      <c r="O35" s="1306"/>
      <c r="P35" s="1306"/>
      <c r="Q35" s="1306"/>
      <c r="R35" s="1306"/>
      <c r="S35" s="1306"/>
      <c r="T35" s="1306"/>
      <c r="U35" s="1306"/>
      <c r="V35" s="1306"/>
      <c r="W35" s="1307"/>
    </row>
    <row r="36" spans="2:23" ht="15.75" customHeight="1" thickBot="1" x14ac:dyDescent="0.25">
      <c r="B36" s="1361" t="s">
        <v>1684</v>
      </c>
      <c r="C36" s="1362"/>
      <c r="D36" s="1362"/>
      <c r="E36" s="1362"/>
      <c r="F36" s="1362"/>
      <c r="G36" s="1363">
        <v>39</v>
      </c>
      <c r="H36" s="1363"/>
      <c r="I36" s="1231" t="s">
        <v>595</v>
      </c>
      <c r="J36" s="1231"/>
      <c r="K36" s="1231"/>
      <c r="L36" s="1232"/>
      <c r="M36" s="1339"/>
      <c r="N36" s="1308"/>
      <c r="O36" s="1308"/>
      <c r="P36" s="1308"/>
      <c r="Q36" s="1308"/>
      <c r="R36" s="1308"/>
      <c r="S36" s="1308"/>
      <c r="T36" s="1308"/>
      <c r="U36" s="1308"/>
      <c r="V36" s="1308"/>
      <c r="W36" s="1309"/>
    </row>
    <row r="37" spans="2:23" ht="16.5" customHeight="1" x14ac:dyDescent="0.2">
      <c r="B37" s="1364" t="s">
        <v>1213</v>
      </c>
      <c r="C37" s="1365"/>
      <c r="D37" s="1365"/>
      <c r="E37" s="1365"/>
      <c r="F37" s="1365"/>
      <c r="G37" s="1366"/>
      <c r="H37" s="1366"/>
      <c r="I37" s="1366"/>
      <c r="J37" s="1366"/>
      <c r="K37" s="1366"/>
      <c r="L37" s="1367"/>
      <c r="M37" s="1339"/>
      <c r="N37" s="1308"/>
      <c r="O37" s="1308"/>
      <c r="P37" s="1308"/>
      <c r="Q37" s="1308"/>
      <c r="R37" s="1308"/>
      <c r="S37" s="1308"/>
      <c r="T37" s="1308"/>
      <c r="U37" s="1308"/>
      <c r="V37" s="1308"/>
      <c r="W37" s="1309"/>
    </row>
    <row r="38" spans="2:23" ht="15.75" customHeight="1" x14ac:dyDescent="0.2">
      <c r="B38" s="1292" t="s">
        <v>1215</v>
      </c>
      <c r="C38" s="1368"/>
      <c r="D38" s="1368"/>
      <c r="E38" s="1368"/>
      <c r="F38" s="1368"/>
      <c r="G38" s="1352">
        <v>14</v>
      </c>
      <c r="H38" s="1352"/>
      <c r="I38" s="1229" t="s">
        <v>980</v>
      </c>
      <c r="J38" s="1229"/>
      <c r="K38" s="1229"/>
      <c r="L38" s="1230"/>
      <c r="M38" s="1339"/>
      <c r="N38" s="1308"/>
      <c r="O38" s="1308"/>
      <c r="P38" s="1308"/>
      <c r="Q38" s="1308"/>
      <c r="R38" s="1308"/>
      <c r="S38" s="1308"/>
      <c r="T38" s="1308"/>
      <c r="U38" s="1308"/>
      <c r="V38" s="1308"/>
      <c r="W38" s="1309"/>
    </row>
    <row r="39" spans="2:23" ht="15.75" customHeight="1" thickBot="1" x14ac:dyDescent="0.25">
      <c r="B39" s="1369" t="s">
        <v>1470</v>
      </c>
      <c r="C39" s="1370"/>
      <c r="D39" s="1370"/>
      <c r="E39" s="1370"/>
      <c r="F39" s="1370"/>
      <c r="G39" s="1363">
        <v>27</v>
      </c>
      <c r="H39" s="1363"/>
      <c r="I39" s="1229" t="s">
        <v>980</v>
      </c>
      <c r="J39" s="1229"/>
      <c r="K39" s="1229"/>
      <c r="L39" s="1230"/>
      <c r="M39" s="1339"/>
      <c r="N39" s="1308"/>
      <c r="O39" s="1308"/>
      <c r="P39" s="1308"/>
      <c r="Q39" s="1308"/>
      <c r="R39" s="1308"/>
      <c r="S39" s="1308"/>
      <c r="T39" s="1308"/>
      <c r="U39" s="1308"/>
      <c r="V39" s="1308"/>
      <c r="W39" s="1309"/>
    </row>
    <row r="40" spans="2:23" ht="15.75" customHeight="1" x14ac:dyDescent="0.2">
      <c r="B40" s="1371" t="s">
        <v>976</v>
      </c>
      <c r="C40" s="1372"/>
      <c r="D40" s="1372"/>
      <c r="E40" s="1372"/>
      <c r="F40" s="1372"/>
      <c r="G40" s="1372"/>
      <c r="H40" s="1372"/>
      <c r="I40" s="1372"/>
      <c r="J40" s="1372"/>
      <c r="K40" s="1372"/>
      <c r="L40" s="1373"/>
      <c r="M40" s="1339"/>
      <c r="N40" s="1308"/>
      <c r="O40" s="1308"/>
      <c r="P40" s="1308"/>
      <c r="Q40" s="1308"/>
      <c r="R40" s="1308"/>
      <c r="S40" s="1308"/>
      <c r="T40" s="1308"/>
      <c r="U40" s="1308"/>
      <c r="V40" s="1308"/>
      <c r="W40" s="1309"/>
    </row>
    <row r="41" spans="2:23" ht="15.75" customHeight="1" x14ac:dyDescent="0.2">
      <c r="B41" s="1341" t="s">
        <v>1685</v>
      </c>
      <c r="C41" s="1359"/>
      <c r="D41" s="1359"/>
      <c r="E41" s="1359"/>
      <c r="F41" s="1359"/>
      <c r="G41" s="1269" t="s">
        <v>455</v>
      </c>
      <c r="H41" s="1269"/>
      <c r="I41" s="1229"/>
      <c r="J41" s="1229"/>
      <c r="K41" s="1229"/>
      <c r="L41" s="1230"/>
      <c r="M41" s="1339"/>
      <c r="N41" s="1308"/>
      <c r="O41" s="1308"/>
      <c r="P41" s="1308"/>
      <c r="Q41" s="1308"/>
      <c r="R41" s="1308"/>
      <c r="S41" s="1308"/>
      <c r="T41" s="1308"/>
      <c r="U41" s="1308"/>
      <c r="V41" s="1308"/>
      <c r="W41" s="1309"/>
    </row>
    <row r="42" spans="2:23" ht="15.75" customHeight="1" x14ac:dyDescent="0.2">
      <c r="B42" s="1341" t="s">
        <v>1686</v>
      </c>
      <c r="C42" s="1359"/>
      <c r="D42" s="1359"/>
      <c r="E42" s="1359"/>
      <c r="F42" s="1359"/>
      <c r="G42" s="1352">
        <v>1</v>
      </c>
      <c r="H42" s="1352"/>
      <c r="I42" s="1229" t="s">
        <v>980</v>
      </c>
      <c r="J42" s="1229"/>
      <c r="K42" s="1229"/>
      <c r="L42" s="1230"/>
      <c r="M42" s="1339"/>
      <c r="N42" s="1308"/>
      <c r="O42" s="1308"/>
      <c r="P42" s="1308"/>
      <c r="Q42" s="1308"/>
      <c r="R42" s="1308"/>
      <c r="S42" s="1308"/>
      <c r="T42" s="1308"/>
      <c r="U42" s="1308"/>
      <c r="V42" s="1308"/>
      <c r="W42" s="1309"/>
    </row>
    <row r="43" spans="2:23" ht="15.75" customHeight="1" x14ac:dyDescent="0.2">
      <c r="B43" s="1341" t="s">
        <v>1687</v>
      </c>
      <c r="C43" s="1359"/>
      <c r="D43" s="1359"/>
      <c r="E43" s="1359"/>
      <c r="F43" s="1359"/>
      <c r="G43" s="1352" t="s">
        <v>455</v>
      </c>
      <c r="H43" s="1352"/>
      <c r="I43" s="1229"/>
      <c r="J43" s="1229"/>
      <c r="K43" s="1229"/>
      <c r="L43" s="1230"/>
      <c r="M43" s="1339"/>
      <c r="N43" s="1308"/>
      <c r="O43" s="1308"/>
      <c r="P43" s="1308"/>
      <c r="Q43" s="1308"/>
      <c r="R43" s="1308"/>
      <c r="S43" s="1308"/>
      <c r="T43" s="1308"/>
      <c r="U43" s="1308"/>
      <c r="V43" s="1308"/>
      <c r="W43" s="1309"/>
    </row>
    <row r="44" spans="2:23" ht="15.75" customHeight="1" x14ac:dyDescent="0.2">
      <c r="B44" s="1341" t="s">
        <v>1688</v>
      </c>
      <c r="C44" s="1359"/>
      <c r="D44" s="1359"/>
      <c r="E44" s="1359"/>
      <c r="F44" s="1359"/>
      <c r="G44" s="1352" t="s">
        <v>455</v>
      </c>
      <c r="H44" s="1352"/>
      <c r="I44" s="1229"/>
      <c r="J44" s="1229"/>
      <c r="K44" s="1229"/>
      <c r="L44" s="1230"/>
      <c r="M44" s="1339"/>
      <c r="N44" s="1308"/>
      <c r="O44" s="1308"/>
      <c r="P44" s="1308"/>
      <c r="Q44" s="1308"/>
      <c r="R44" s="1308"/>
      <c r="S44" s="1308"/>
      <c r="T44" s="1308"/>
      <c r="U44" s="1308"/>
      <c r="V44" s="1308"/>
      <c r="W44" s="1309"/>
    </row>
    <row r="45" spans="2:23" ht="15.75" customHeight="1" x14ac:dyDescent="0.2">
      <c r="B45" s="1341" t="s">
        <v>1689</v>
      </c>
      <c r="C45" s="1359"/>
      <c r="D45" s="1359"/>
      <c r="E45" s="1359"/>
      <c r="F45" s="1359"/>
      <c r="G45" s="1352">
        <v>3</v>
      </c>
      <c r="H45" s="1352"/>
      <c r="I45" s="1229" t="s">
        <v>980</v>
      </c>
      <c r="J45" s="1229"/>
      <c r="K45" s="1229"/>
      <c r="L45" s="1230"/>
      <c r="M45" s="1339"/>
      <c r="N45" s="1308"/>
      <c r="O45" s="1308"/>
      <c r="P45" s="1308"/>
      <c r="Q45" s="1308"/>
      <c r="R45" s="1308"/>
      <c r="S45" s="1308"/>
      <c r="T45" s="1308"/>
      <c r="U45" s="1308"/>
      <c r="V45" s="1308"/>
      <c r="W45" s="1309"/>
    </row>
    <row r="46" spans="2:23" ht="15.75" customHeight="1" x14ac:dyDescent="0.2">
      <c r="B46" s="1341" t="s">
        <v>1690</v>
      </c>
      <c r="C46" s="1359"/>
      <c r="D46" s="1359"/>
      <c r="E46" s="1359"/>
      <c r="F46" s="1359"/>
      <c r="G46" s="1352">
        <v>3</v>
      </c>
      <c r="H46" s="1352"/>
      <c r="I46" s="1229" t="s">
        <v>980</v>
      </c>
      <c r="J46" s="1229"/>
      <c r="K46" s="1229"/>
      <c r="L46" s="1230"/>
      <c r="M46" s="1339"/>
      <c r="N46" s="1308"/>
      <c r="O46" s="1308"/>
      <c r="P46" s="1308"/>
      <c r="Q46" s="1308"/>
      <c r="R46" s="1308"/>
      <c r="S46" s="1308"/>
      <c r="T46" s="1308"/>
      <c r="U46" s="1308"/>
      <c r="V46" s="1308"/>
      <c r="W46" s="1309"/>
    </row>
    <row r="47" spans="2:23" ht="15.75" customHeight="1" x14ac:dyDescent="0.2">
      <c r="B47" s="1341" t="s">
        <v>1208</v>
      </c>
      <c r="C47" s="1359"/>
      <c r="D47" s="1359"/>
      <c r="E47" s="1359"/>
      <c r="F47" s="1359"/>
      <c r="G47" s="1352">
        <v>6</v>
      </c>
      <c r="H47" s="1352"/>
      <c r="I47" s="1229" t="s">
        <v>980</v>
      </c>
      <c r="J47" s="1229"/>
      <c r="K47" s="1229"/>
      <c r="L47" s="1230"/>
      <c r="M47" s="1339"/>
      <c r="N47" s="1308"/>
      <c r="O47" s="1308"/>
      <c r="P47" s="1308"/>
      <c r="Q47" s="1308"/>
      <c r="R47" s="1308"/>
      <c r="S47" s="1308"/>
      <c r="T47" s="1308"/>
      <c r="U47" s="1308"/>
      <c r="V47" s="1308"/>
      <c r="W47" s="1309"/>
    </row>
    <row r="48" spans="2:23" ht="15.75" customHeight="1" x14ac:dyDescent="0.2">
      <c r="B48" s="1341" t="s">
        <v>1214</v>
      </c>
      <c r="C48" s="1359"/>
      <c r="D48" s="1359"/>
      <c r="E48" s="1359"/>
      <c r="F48" s="1359"/>
      <c r="G48" s="1374">
        <v>6.6</v>
      </c>
      <c r="H48" s="1374"/>
      <c r="I48" s="1229" t="s">
        <v>980</v>
      </c>
      <c r="J48" s="1229"/>
      <c r="K48" s="1229"/>
      <c r="L48" s="1230"/>
      <c r="M48" s="1339"/>
      <c r="N48" s="1308"/>
      <c r="O48" s="1308"/>
      <c r="P48" s="1308"/>
      <c r="Q48" s="1308"/>
      <c r="R48" s="1308"/>
      <c r="S48" s="1308"/>
      <c r="T48" s="1308"/>
      <c r="U48" s="1308"/>
      <c r="V48" s="1308"/>
      <c r="W48" s="1309"/>
    </row>
    <row r="49" spans="2:23" ht="15.75" customHeight="1" thickBot="1" x14ac:dyDescent="0.25">
      <c r="B49" s="1341" t="s">
        <v>1471</v>
      </c>
      <c r="C49" s="1359"/>
      <c r="D49" s="1359"/>
      <c r="E49" s="1359"/>
      <c r="F49" s="1359"/>
      <c r="G49" s="1374">
        <v>9</v>
      </c>
      <c r="H49" s="1374"/>
      <c r="I49" s="1229" t="s">
        <v>980</v>
      </c>
      <c r="J49" s="1229"/>
      <c r="K49" s="1229"/>
      <c r="L49" s="1230"/>
      <c r="M49" s="1340"/>
      <c r="N49" s="1310"/>
      <c r="O49" s="1310"/>
      <c r="P49" s="1310"/>
      <c r="Q49" s="1310"/>
      <c r="R49" s="1310"/>
      <c r="S49" s="1310"/>
      <c r="T49" s="1310"/>
      <c r="U49" s="1310"/>
      <c r="V49" s="1310"/>
      <c r="W49" s="1311"/>
    </row>
    <row r="50" spans="2:23" ht="15.75" customHeight="1" x14ac:dyDescent="0.2">
      <c r="B50" s="1341" t="s">
        <v>981</v>
      </c>
      <c r="C50" s="1359"/>
      <c r="D50" s="1359"/>
      <c r="E50" s="1359"/>
      <c r="F50" s="1359"/>
      <c r="G50" s="1352">
        <v>5</v>
      </c>
      <c r="H50" s="1352"/>
      <c r="I50" s="1229" t="s">
        <v>595</v>
      </c>
      <c r="J50" s="1229"/>
      <c r="K50" s="1229"/>
      <c r="L50" s="1230"/>
      <c r="M50" s="1353" t="s">
        <v>1699</v>
      </c>
      <c r="N50" s="1354"/>
      <c r="O50" s="1354"/>
      <c r="P50" s="1354"/>
      <c r="Q50" s="1354"/>
      <c r="R50" s="1354"/>
      <c r="S50" s="1354"/>
      <c r="T50" s="1354"/>
      <c r="U50" s="1354"/>
      <c r="V50" s="1354"/>
      <c r="W50" s="1355"/>
    </row>
    <row r="51" spans="2:23" ht="15.75" customHeight="1" thickBot="1" x14ac:dyDescent="0.25">
      <c r="B51" s="1341" t="s">
        <v>982</v>
      </c>
      <c r="C51" s="1359"/>
      <c r="D51" s="1359"/>
      <c r="E51" s="1359"/>
      <c r="F51" s="1359"/>
      <c r="G51" s="1352">
        <v>1</v>
      </c>
      <c r="H51" s="1352"/>
      <c r="I51" s="1229" t="s">
        <v>595</v>
      </c>
      <c r="J51" s="1229"/>
      <c r="K51" s="1229"/>
      <c r="L51" s="1230"/>
      <c r="M51" s="1356"/>
      <c r="N51" s="1357"/>
      <c r="O51" s="1357"/>
      <c r="P51" s="1357"/>
      <c r="Q51" s="1357"/>
      <c r="R51" s="1357"/>
      <c r="S51" s="1357"/>
      <c r="T51" s="1357"/>
      <c r="U51" s="1357"/>
      <c r="V51" s="1357"/>
      <c r="W51" s="1358"/>
    </row>
    <row r="52" spans="2:23" ht="15.75" customHeight="1" x14ac:dyDescent="0.2">
      <c r="B52" s="1341" t="s">
        <v>1901</v>
      </c>
      <c r="C52" s="1359"/>
      <c r="D52" s="1359"/>
      <c r="E52" s="1359"/>
      <c r="F52" s="1359"/>
      <c r="G52" s="1352">
        <v>3</v>
      </c>
      <c r="H52" s="1352"/>
      <c r="I52" s="1229" t="s">
        <v>595</v>
      </c>
      <c r="J52" s="1229"/>
      <c r="K52" s="1229"/>
      <c r="L52" s="1230"/>
      <c r="M52" s="1375" t="s">
        <v>1695</v>
      </c>
      <c r="N52" s="1376"/>
      <c r="O52" s="1376"/>
      <c r="P52" s="1376"/>
      <c r="Q52" s="1376"/>
      <c r="R52" s="1376"/>
      <c r="S52" s="1376"/>
      <c r="T52" s="1376"/>
      <c r="U52" s="1376"/>
      <c r="V52" s="1376"/>
      <c r="W52" s="1377"/>
    </row>
    <row r="53" spans="2:23" ht="15.75" customHeight="1" thickBot="1" x14ac:dyDescent="0.25">
      <c r="B53" s="1361" t="s">
        <v>1074</v>
      </c>
      <c r="C53" s="1362"/>
      <c r="D53" s="1362"/>
      <c r="E53" s="1362"/>
      <c r="F53" s="1362"/>
      <c r="G53" s="1363">
        <v>10</v>
      </c>
      <c r="H53" s="1363"/>
      <c r="I53" s="1231" t="s">
        <v>595</v>
      </c>
      <c r="J53" s="1231"/>
      <c r="K53" s="1231"/>
      <c r="L53" s="1232"/>
      <c r="M53" s="1378"/>
      <c r="N53" s="1379"/>
      <c r="O53" s="1379"/>
      <c r="P53" s="1379"/>
      <c r="Q53" s="1379"/>
      <c r="R53" s="1379"/>
      <c r="S53" s="1379"/>
      <c r="T53" s="1379"/>
      <c r="U53" s="1379"/>
      <c r="V53" s="1379"/>
      <c r="W53" s="1380"/>
    </row>
    <row r="54" spans="2:23" ht="15.75" customHeight="1" x14ac:dyDescent="0.2">
      <c r="B54" s="1371" t="s">
        <v>984</v>
      </c>
      <c r="C54" s="1372"/>
      <c r="D54" s="1372"/>
      <c r="E54" s="1372"/>
      <c r="F54" s="1372"/>
      <c r="G54" s="1372"/>
      <c r="H54" s="1372"/>
      <c r="I54" s="1372"/>
      <c r="J54" s="1372"/>
      <c r="K54" s="1372"/>
      <c r="L54" s="1373"/>
      <c r="M54" s="1378"/>
      <c r="N54" s="1379"/>
      <c r="O54" s="1379"/>
      <c r="P54" s="1379"/>
      <c r="Q54" s="1379"/>
      <c r="R54" s="1379"/>
      <c r="S54" s="1379"/>
      <c r="T54" s="1379"/>
      <c r="U54" s="1379"/>
      <c r="V54" s="1379"/>
      <c r="W54" s="1380"/>
    </row>
    <row r="55" spans="2:23" ht="15.75" customHeight="1" x14ac:dyDescent="0.2">
      <c r="B55" s="1341" t="s">
        <v>1691</v>
      </c>
      <c r="C55" s="1359"/>
      <c r="D55" s="1359"/>
      <c r="E55" s="1359"/>
      <c r="F55" s="1359"/>
      <c r="G55" s="1269" t="s">
        <v>455</v>
      </c>
      <c r="H55" s="1269"/>
      <c r="I55" s="1229"/>
      <c r="J55" s="1229"/>
      <c r="K55" s="1229"/>
      <c r="L55" s="1230"/>
      <c r="M55" s="1378"/>
      <c r="N55" s="1379"/>
      <c r="O55" s="1379"/>
      <c r="P55" s="1379"/>
      <c r="Q55" s="1379"/>
      <c r="R55" s="1379"/>
      <c r="S55" s="1379"/>
      <c r="T55" s="1379"/>
      <c r="U55" s="1379"/>
      <c r="V55" s="1379"/>
      <c r="W55" s="1380"/>
    </row>
    <row r="56" spans="2:23" ht="15.75" customHeight="1" x14ac:dyDescent="0.2">
      <c r="B56" s="1341" t="s">
        <v>1935</v>
      </c>
      <c r="C56" s="1359"/>
      <c r="D56" s="1359"/>
      <c r="E56" s="1359"/>
      <c r="F56" s="1359"/>
      <c r="G56" s="1352" t="s">
        <v>1932</v>
      </c>
      <c r="H56" s="1352"/>
      <c r="I56" s="1229" t="s">
        <v>595</v>
      </c>
      <c r="J56" s="1229"/>
      <c r="K56" s="1229"/>
      <c r="L56" s="1230"/>
      <c r="M56" s="1378"/>
      <c r="N56" s="1379"/>
      <c r="O56" s="1379"/>
      <c r="P56" s="1379"/>
      <c r="Q56" s="1379"/>
      <c r="R56" s="1379"/>
      <c r="S56" s="1379"/>
      <c r="T56" s="1379"/>
      <c r="U56" s="1379"/>
      <c r="V56" s="1379"/>
      <c r="W56" s="1380"/>
    </row>
    <row r="57" spans="2:23" ht="15.75" customHeight="1" x14ac:dyDescent="0.2">
      <c r="B57" s="1341" t="s">
        <v>1024</v>
      </c>
      <c r="C57" s="1359"/>
      <c r="D57" s="1359"/>
      <c r="E57" s="1359"/>
      <c r="F57" s="1359"/>
      <c r="G57" s="1352">
        <v>1</v>
      </c>
      <c r="H57" s="1352"/>
      <c r="I57" s="1229" t="s">
        <v>595</v>
      </c>
      <c r="J57" s="1229"/>
      <c r="K57" s="1229"/>
      <c r="L57" s="1230"/>
      <c r="M57" s="1378"/>
      <c r="N57" s="1379"/>
      <c r="O57" s="1379"/>
      <c r="P57" s="1379"/>
      <c r="Q57" s="1379"/>
      <c r="R57" s="1379"/>
      <c r="S57" s="1379"/>
      <c r="T57" s="1379"/>
      <c r="U57" s="1379"/>
      <c r="V57" s="1379"/>
      <c r="W57" s="1380"/>
    </row>
    <row r="58" spans="2:23" ht="15.75" customHeight="1" thickBot="1" x14ac:dyDescent="0.25">
      <c r="B58" s="1361" t="s">
        <v>1692</v>
      </c>
      <c r="C58" s="1362"/>
      <c r="D58" s="1362"/>
      <c r="E58" s="1362"/>
      <c r="F58" s="1362"/>
      <c r="G58" s="1363">
        <v>23</v>
      </c>
      <c r="H58" s="1363"/>
      <c r="I58" s="1231" t="s">
        <v>595</v>
      </c>
      <c r="J58" s="1231"/>
      <c r="K58" s="1231"/>
      <c r="L58" s="1232"/>
      <c r="M58" s="1378"/>
      <c r="N58" s="1379"/>
      <c r="O58" s="1379"/>
      <c r="P58" s="1379"/>
      <c r="Q58" s="1379"/>
      <c r="R58" s="1379"/>
      <c r="S58" s="1379"/>
      <c r="T58" s="1379"/>
      <c r="U58" s="1379"/>
      <c r="V58" s="1379"/>
      <c r="W58" s="1380"/>
    </row>
    <row r="59" spans="2:23" ht="15.75" customHeight="1" x14ac:dyDescent="0.2">
      <c r="B59" s="1335" t="s">
        <v>1201</v>
      </c>
      <c r="C59" s="1336"/>
      <c r="D59" s="1336"/>
      <c r="E59" s="1336"/>
      <c r="F59" s="1336"/>
      <c r="G59" s="1336"/>
      <c r="H59" s="1336"/>
      <c r="I59" s="1336"/>
      <c r="J59" s="1336"/>
      <c r="K59" s="1336"/>
      <c r="L59" s="1337"/>
      <c r="M59" s="1378"/>
      <c r="N59" s="1379"/>
      <c r="O59" s="1379"/>
      <c r="P59" s="1379"/>
      <c r="Q59" s="1379"/>
      <c r="R59" s="1379"/>
      <c r="S59" s="1379"/>
      <c r="T59" s="1379"/>
      <c r="U59" s="1379"/>
      <c r="V59" s="1379"/>
      <c r="W59" s="1380"/>
    </row>
    <row r="60" spans="2:23" ht="15.75" customHeight="1" x14ac:dyDescent="0.2">
      <c r="B60" s="1341" t="s">
        <v>1693</v>
      </c>
      <c r="C60" s="1359"/>
      <c r="D60" s="1359"/>
      <c r="E60" s="1359"/>
      <c r="F60" s="1359"/>
      <c r="G60" s="1352">
        <v>8</v>
      </c>
      <c r="H60" s="1352"/>
      <c r="I60" s="1229" t="s">
        <v>595</v>
      </c>
      <c r="J60" s="1229"/>
      <c r="K60" s="1229"/>
      <c r="L60" s="1230"/>
      <c r="M60" s="1378"/>
      <c r="N60" s="1379"/>
      <c r="O60" s="1379"/>
      <c r="P60" s="1379"/>
      <c r="Q60" s="1379"/>
      <c r="R60" s="1379"/>
      <c r="S60" s="1379"/>
      <c r="T60" s="1379"/>
      <c r="U60" s="1379"/>
      <c r="V60" s="1379"/>
      <c r="W60" s="1380"/>
    </row>
    <row r="61" spans="2:23" ht="25.5" customHeight="1" thickBot="1" x14ac:dyDescent="0.25">
      <c r="B61" s="1317" t="s">
        <v>1694</v>
      </c>
      <c r="C61" s="1384"/>
      <c r="D61" s="1384"/>
      <c r="E61" s="1384"/>
      <c r="F61" s="1384"/>
      <c r="G61" s="1345">
        <v>6</v>
      </c>
      <c r="H61" s="1345"/>
      <c r="I61" s="1319" t="s">
        <v>595</v>
      </c>
      <c r="J61" s="1319"/>
      <c r="K61" s="1319"/>
      <c r="L61" s="1320"/>
      <c r="M61" s="1378"/>
      <c r="N61" s="1379"/>
      <c r="O61" s="1379"/>
      <c r="P61" s="1379"/>
      <c r="Q61" s="1379"/>
      <c r="R61" s="1379"/>
      <c r="S61" s="1379"/>
      <c r="T61" s="1379"/>
      <c r="U61" s="1379"/>
      <c r="V61" s="1379"/>
      <c r="W61" s="1380"/>
    </row>
    <row r="62" spans="2:23" ht="15.75" customHeight="1" thickBot="1" x14ac:dyDescent="0.25">
      <c r="B62" s="1223" t="s">
        <v>985</v>
      </c>
      <c r="C62" s="1267"/>
      <c r="D62" s="1267"/>
      <c r="E62" s="1267"/>
      <c r="F62" s="1267"/>
      <c r="G62" s="1267"/>
      <c r="H62" s="1267"/>
      <c r="I62" s="1267"/>
      <c r="J62" s="1267"/>
      <c r="K62" s="1267"/>
      <c r="L62" s="1268"/>
      <c r="M62" s="1378"/>
      <c r="N62" s="1379"/>
      <c r="O62" s="1379"/>
      <c r="P62" s="1379"/>
      <c r="Q62" s="1379"/>
      <c r="R62" s="1379"/>
      <c r="S62" s="1379"/>
      <c r="T62" s="1379"/>
      <c r="U62" s="1379"/>
      <c r="V62" s="1379"/>
      <c r="W62" s="1380"/>
    </row>
    <row r="63" spans="2:23" ht="15.75" customHeight="1" x14ac:dyDescent="0.2">
      <c r="B63" s="1335" t="s">
        <v>986</v>
      </c>
      <c r="C63" s="1336"/>
      <c r="D63" s="1336"/>
      <c r="E63" s="1336"/>
      <c r="F63" s="1336"/>
      <c r="G63" s="1336"/>
      <c r="H63" s="1336"/>
      <c r="I63" s="1336"/>
      <c r="J63" s="1336"/>
      <c r="K63" s="1336"/>
      <c r="L63" s="1337"/>
      <c r="M63" s="1378"/>
      <c r="N63" s="1379"/>
      <c r="O63" s="1379"/>
      <c r="P63" s="1379"/>
      <c r="Q63" s="1379"/>
      <c r="R63" s="1379"/>
      <c r="S63" s="1379"/>
      <c r="T63" s="1379"/>
      <c r="U63" s="1379"/>
      <c r="V63" s="1379"/>
      <c r="W63" s="1380"/>
    </row>
    <row r="64" spans="2:23" ht="15.75" customHeight="1" x14ac:dyDescent="0.2">
      <c r="B64" s="1282" t="s">
        <v>987</v>
      </c>
      <c r="C64" s="1390"/>
      <c r="D64" s="1390"/>
      <c r="E64" s="1390"/>
      <c r="F64" s="1390"/>
      <c r="G64" s="1352">
        <v>34</v>
      </c>
      <c r="H64" s="1352"/>
      <c r="I64" s="1229" t="s">
        <v>988</v>
      </c>
      <c r="J64" s="1229"/>
      <c r="K64" s="1229"/>
      <c r="L64" s="1230"/>
      <c r="M64" s="1378"/>
      <c r="N64" s="1379"/>
      <c r="O64" s="1379"/>
      <c r="P64" s="1379"/>
      <c r="Q64" s="1379"/>
      <c r="R64" s="1379"/>
      <c r="S64" s="1379"/>
      <c r="T64" s="1379"/>
      <c r="U64" s="1379"/>
      <c r="V64" s="1379"/>
      <c r="W64" s="1380"/>
    </row>
    <row r="65" spans="2:23" ht="25.5" customHeight="1" thickBot="1" x14ac:dyDescent="0.25">
      <c r="B65" s="1391" t="s">
        <v>989</v>
      </c>
      <c r="C65" s="1392"/>
      <c r="D65" s="1392"/>
      <c r="E65" s="1392"/>
      <c r="F65" s="1392"/>
      <c r="G65" s="1345">
        <v>14</v>
      </c>
      <c r="H65" s="1345"/>
      <c r="I65" s="1319" t="s">
        <v>980</v>
      </c>
      <c r="J65" s="1319"/>
      <c r="K65" s="1319"/>
      <c r="L65" s="1320"/>
      <c r="M65" s="1378"/>
      <c r="N65" s="1379"/>
      <c r="O65" s="1379"/>
      <c r="P65" s="1379"/>
      <c r="Q65" s="1379"/>
      <c r="R65" s="1379"/>
      <c r="S65" s="1379"/>
      <c r="T65" s="1379"/>
      <c r="U65" s="1379"/>
      <c r="V65" s="1379"/>
      <c r="W65" s="1380"/>
    </row>
    <row r="66" spans="2:23" ht="15.75" customHeight="1" thickBot="1" x14ac:dyDescent="0.25">
      <c r="B66" s="1223" t="s">
        <v>1700</v>
      </c>
      <c r="C66" s="1267"/>
      <c r="D66" s="1267"/>
      <c r="E66" s="1267"/>
      <c r="F66" s="1267"/>
      <c r="G66" s="1267"/>
      <c r="H66" s="1267"/>
      <c r="I66" s="1267"/>
      <c r="J66" s="1267"/>
      <c r="K66" s="1267"/>
      <c r="L66" s="1268"/>
      <c r="M66" s="1381"/>
      <c r="N66" s="1382"/>
      <c r="O66" s="1382"/>
      <c r="P66" s="1382"/>
      <c r="Q66" s="1382"/>
      <c r="R66" s="1382"/>
      <c r="S66" s="1382"/>
      <c r="T66" s="1382"/>
      <c r="U66" s="1382"/>
      <c r="V66" s="1382"/>
      <c r="W66" s="1383"/>
    </row>
    <row r="67" spans="2:23" ht="13.5" thickBot="1" x14ac:dyDescent="0.25">
      <c r="B67" s="1385" t="s">
        <v>990</v>
      </c>
      <c r="C67" s="1386"/>
      <c r="D67" s="1386"/>
      <c r="E67" s="1386"/>
      <c r="F67" s="1386"/>
      <c r="G67" s="1387">
        <v>20</v>
      </c>
      <c r="H67" s="1387"/>
      <c r="I67" s="1388" t="s">
        <v>1678</v>
      </c>
      <c r="J67" s="1388"/>
      <c r="K67" s="1388"/>
      <c r="L67" s="1389"/>
      <c r="M67" s="730"/>
      <c r="N67" s="730"/>
      <c r="O67" s="730"/>
      <c r="P67" s="730"/>
      <c r="Q67" s="730"/>
      <c r="R67" s="730"/>
      <c r="S67" s="730"/>
      <c r="T67" s="730"/>
      <c r="U67" s="730"/>
      <c r="V67" s="730"/>
      <c r="W67" s="731"/>
    </row>
    <row r="68" spans="2:23" x14ac:dyDescent="0.2">
      <c r="B68" s="729"/>
      <c r="C68" s="730"/>
      <c r="D68" s="730"/>
      <c r="E68" s="730"/>
      <c r="F68" s="730"/>
      <c r="G68" s="730"/>
      <c r="H68" s="730"/>
      <c r="I68" s="730"/>
      <c r="J68" s="730"/>
      <c r="K68" s="730"/>
      <c r="L68" s="730"/>
      <c r="M68" s="1"/>
      <c r="N68" s="1"/>
      <c r="O68" s="1"/>
      <c r="P68" s="1"/>
      <c r="Q68" s="1"/>
      <c r="R68" s="1"/>
      <c r="S68" s="1"/>
      <c r="T68" s="1"/>
      <c r="U68" s="1"/>
      <c r="V68" s="1"/>
      <c r="W68" s="733"/>
    </row>
    <row r="69" spans="2:23" x14ac:dyDescent="0.2">
      <c r="B69" s="732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733"/>
    </row>
    <row r="70" spans="2:23" x14ac:dyDescent="0.2">
      <c r="B70" s="73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733"/>
    </row>
    <row r="71" spans="2:23" x14ac:dyDescent="0.2">
      <c r="B71" s="732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733"/>
    </row>
    <row r="72" spans="2:23" x14ac:dyDescent="0.2">
      <c r="B72" s="732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733"/>
    </row>
    <row r="73" spans="2:23" x14ac:dyDescent="0.2">
      <c r="B73" s="732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733"/>
    </row>
    <row r="74" spans="2:23" x14ac:dyDescent="0.2">
      <c r="B74" s="732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733"/>
    </row>
    <row r="75" spans="2:23" x14ac:dyDescent="0.2">
      <c r="B75" s="732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733"/>
    </row>
    <row r="76" spans="2:23" x14ac:dyDescent="0.2">
      <c r="B76" s="732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733"/>
    </row>
    <row r="77" spans="2:23" x14ac:dyDescent="0.2">
      <c r="B77" s="732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733"/>
    </row>
    <row r="78" spans="2:23" x14ac:dyDescent="0.2">
      <c r="B78" s="732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733"/>
    </row>
    <row r="79" spans="2:23" x14ac:dyDescent="0.2">
      <c r="B79" s="73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733"/>
    </row>
    <row r="80" spans="2:23" x14ac:dyDescent="0.2">
      <c r="B80" s="732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733"/>
    </row>
    <row r="81" spans="2:23" x14ac:dyDescent="0.2">
      <c r="B81" s="73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733"/>
    </row>
    <row r="82" spans="2:23" x14ac:dyDescent="0.2">
      <c r="B82" s="73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733"/>
    </row>
    <row r="83" spans="2:23" x14ac:dyDescent="0.2">
      <c r="B83" s="732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733"/>
    </row>
    <row r="84" spans="2:23" x14ac:dyDescent="0.2">
      <c r="B84" s="732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733"/>
    </row>
    <row r="85" spans="2:23" x14ac:dyDescent="0.2">
      <c r="B85" s="73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733"/>
    </row>
    <row r="86" spans="2:23" x14ac:dyDescent="0.2">
      <c r="B86" s="732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733"/>
    </row>
    <row r="87" spans="2:23" x14ac:dyDescent="0.2">
      <c r="B87" s="732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733"/>
    </row>
    <row r="88" spans="2:23" x14ac:dyDescent="0.2">
      <c r="B88" s="732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733"/>
    </row>
    <row r="89" spans="2:23" x14ac:dyDescent="0.2">
      <c r="B89" s="732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733"/>
    </row>
    <row r="90" spans="2:23" x14ac:dyDescent="0.2">
      <c r="B90" s="732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733"/>
    </row>
    <row r="91" spans="2:23" x14ac:dyDescent="0.2">
      <c r="B91" s="73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733"/>
    </row>
    <row r="92" spans="2:23" x14ac:dyDescent="0.2">
      <c r="B92" s="732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733"/>
    </row>
    <row r="93" spans="2:23" x14ac:dyDescent="0.2">
      <c r="B93" s="732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733"/>
    </row>
    <row r="94" spans="2:23" x14ac:dyDescent="0.2">
      <c r="B94" s="73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733"/>
    </row>
    <row r="95" spans="2:23" x14ac:dyDescent="0.2">
      <c r="B95" s="732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733"/>
    </row>
    <row r="96" spans="2:23" x14ac:dyDescent="0.2">
      <c r="B96" s="732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733"/>
    </row>
    <row r="97" spans="2:23" x14ac:dyDescent="0.2">
      <c r="B97" s="73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733"/>
    </row>
    <row r="98" spans="2:23" x14ac:dyDescent="0.2">
      <c r="B98" s="732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733"/>
    </row>
    <row r="99" spans="2:23" x14ac:dyDescent="0.2">
      <c r="B99" s="732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733"/>
    </row>
    <row r="100" spans="2:23" x14ac:dyDescent="0.2">
      <c r="B100" s="73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733"/>
    </row>
    <row r="101" spans="2:23" x14ac:dyDescent="0.2">
      <c r="B101" s="732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733"/>
    </row>
    <row r="102" spans="2:23" x14ac:dyDescent="0.2">
      <c r="B102" s="73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733"/>
    </row>
    <row r="103" spans="2:23" x14ac:dyDescent="0.2">
      <c r="B103" s="73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733"/>
    </row>
    <row r="104" spans="2:23" x14ac:dyDescent="0.2">
      <c r="B104" s="732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733"/>
    </row>
    <row r="105" spans="2:23" x14ac:dyDescent="0.2">
      <c r="B105" s="732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733"/>
    </row>
    <row r="106" spans="2:23" x14ac:dyDescent="0.2">
      <c r="B106" s="732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733"/>
    </row>
    <row r="107" spans="2:23" x14ac:dyDescent="0.2">
      <c r="B107" s="732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733"/>
    </row>
    <row r="108" spans="2:23" x14ac:dyDescent="0.2">
      <c r="B108" s="73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733"/>
    </row>
    <row r="109" spans="2:23" x14ac:dyDescent="0.2">
      <c r="B109" s="73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733"/>
    </row>
    <row r="110" spans="2:23" x14ac:dyDescent="0.2">
      <c r="B110" s="73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733"/>
    </row>
    <row r="111" spans="2:23" x14ac:dyDescent="0.2">
      <c r="B111" s="73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733"/>
    </row>
    <row r="112" spans="2:23" x14ac:dyDescent="0.2">
      <c r="B112" s="73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733"/>
    </row>
    <row r="113" spans="2:23" x14ac:dyDescent="0.2">
      <c r="B113" s="73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733"/>
    </row>
    <row r="114" spans="2:23" x14ac:dyDescent="0.2">
      <c r="B114" s="73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733"/>
    </row>
    <row r="115" spans="2:23" x14ac:dyDescent="0.2">
      <c r="B115" s="73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733"/>
    </row>
    <row r="116" spans="2:23" x14ac:dyDescent="0.2">
      <c r="B116" s="73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733"/>
    </row>
    <row r="117" spans="2:23" x14ac:dyDescent="0.2">
      <c r="B117" s="73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733"/>
    </row>
    <row r="118" spans="2:23" x14ac:dyDescent="0.2">
      <c r="B118" s="73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733"/>
    </row>
    <row r="119" spans="2:23" x14ac:dyDescent="0.2">
      <c r="B119" s="73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733"/>
    </row>
    <row r="120" spans="2:23" x14ac:dyDescent="0.2">
      <c r="B120" s="73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733"/>
    </row>
    <row r="121" spans="2:23" x14ac:dyDescent="0.2">
      <c r="B121" s="73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733"/>
    </row>
    <row r="122" spans="2:23" x14ac:dyDescent="0.2">
      <c r="B122" s="73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733"/>
    </row>
    <row r="123" spans="2:23" x14ac:dyDescent="0.2">
      <c r="B123" s="73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733"/>
    </row>
    <row r="124" spans="2:23" x14ac:dyDescent="0.2">
      <c r="B124" s="73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733"/>
    </row>
    <row r="125" spans="2:23" x14ac:dyDescent="0.2">
      <c r="B125" s="73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733"/>
    </row>
    <row r="126" spans="2:23" ht="13.5" thickBot="1" x14ac:dyDescent="0.25">
      <c r="B126" s="73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735"/>
      <c r="N126" s="735"/>
      <c r="O126" s="735"/>
      <c r="P126" s="735"/>
      <c r="Q126" s="735"/>
      <c r="R126" s="735"/>
      <c r="S126" s="735"/>
      <c r="T126" s="735"/>
      <c r="U126" s="735"/>
      <c r="V126" s="735"/>
      <c r="W126" s="736"/>
    </row>
    <row r="127" spans="2:23" ht="13.5" thickBot="1" x14ac:dyDescent="0.25">
      <c r="B127" s="734"/>
      <c r="C127" s="735"/>
      <c r="D127" s="735"/>
      <c r="E127" s="735"/>
      <c r="F127" s="735"/>
      <c r="G127" s="735"/>
      <c r="H127" s="735"/>
      <c r="I127" s="735"/>
      <c r="J127" s="735"/>
      <c r="K127" s="735"/>
      <c r="L127" s="735"/>
    </row>
  </sheetData>
  <sheetProtection sheet="1" objects="1" scenarios="1"/>
  <mergeCells count="141">
    <mergeCell ref="B25:F25"/>
    <mergeCell ref="G25:H25"/>
    <mergeCell ref="I25:L25"/>
    <mergeCell ref="B66:L66"/>
    <mergeCell ref="B67:F67"/>
    <mergeCell ref="G67:H67"/>
    <mergeCell ref="I67:L67"/>
    <mergeCell ref="B62:L62"/>
    <mergeCell ref="B63:L63"/>
    <mergeCell ref="B64:F64"/>
    <mergeCell ref="G64:H64"/>
    <mergeCell ref="I64:L64"/>
    <mergeCell ref="B65:F65"/>
    <mergeCell ref="G65:H65"/>
    <mergeCell ref="I65:L65"/>
    <mergeCell ref="B53:F53"/>
    <mergeCell ref="G53:H53"/>
    <mergeCell ref="I53:L53"/>
    <mergeCell ref="B50:F50"/>
    <mergeCell ref="G50:H50"/>
    <mergeCell ref="I50:L50"/>
    <mergeCell ref="B46:F46"/>
    <mergeCell ref="G46:H46"/>
    <mergeCell ref="I46:L46"/>
    <mergeCell ref="M52:W66"/>
    <mergeCell ref="B54:L54"/>
    <mergeCell ref="B55:F55"/>
    <mergeCell ref="G55:H55"/>
    <mergeCell ref="I55:L55"/>
    <mergeCell ref="B56:F56"/>
    <mergeCell ref="G56:H56"/>
    <mergeCell ref="B59:L59"/>
    <mergeCell ref="B60:F60"/>
    <mergeCell ref="G60:H60"/>
    <mergeCell ref="I60:L60"/>
    <mergeCell ref="B61:F61"/>
    <mergeCell ref="G61:H61"/>
    <mergeCell ref="I61:L61"/>
    <mergeCell ref="I56:L56"/>
    <mergeCell ref="B57:F57"/>
    <mergeCell ref="G57:H57"/>
    <mergeCell ref="I57:L57"/>
    <mergeCell ref="B58:F58"/>
    <mergeCell ref="G58:H58"/>
    <mergeCell ref="I58:L58"/>
    <mergeCell ref="B52:F52"/>
    <mergeCell ref="G52:H52"/>
    <mergeCell ref="I52:L52"/>
    <mergeCell ref="M50:W51"/>
    <mergeCell ref="B51:F51"/>
    <mergeCell ref="G51:H51"/>
    <mergeCell ref="I51:L51"/>
    <mergeCell ref="B48:F48"/>
    <mergeCell ref="G48:H48"/>
    <mergeCell ref="I48:L48"/>
    <mergeCell ref="B49:F49"/>
    <mergeCell ref="G49:H49"/>
    <mergeCell ref="I49:L49"/>
    <mergeCell ref="B47:F47"/>
    <mergeCell ref="G47:H47"/>
    <mergeCell ref="I47:L47"/>
    <mergeCell ref="B44:F44"/>
    <mergeCell ref="G44:H44"/>
    <mergeCell ref="I44:L44"/>
    <mergeCell ref="B45:F45"/>
    <mergeCell ref="G45:H45"/>
    <mergeCell ref="I45:L45"/>
    <mergeCell ref="B35:F35"/>
    <mergeCell ref="G35:H35"/>
    <mergeCell ref="I35:L35"/>
    <mergeCell ref="M35:W49"/>
    <mergeCell ref="B36:F36"/>
    <mergeCell ref="G36:H36"/>
    <mergeCell ref="I36:L36"/>
    <mergeCell ref="B37:L37"/>
    <mergeCell ref="B38:F38"/>
    <mergeCell ref="G38:H38"/>
    <mergeCell ref="B42:F42"/>
    <mergeCell ref="G42:H42"/>
    <mergeCell ref="I42:L42"/>
    <mergeCell ref="B43:F43"/>
    <mergeCell ref="G43:H43"/>
    <mergeCell ref="I43:L43"/>
    <mergeCell ref="I38:L38"/>
    <mergeCell ref="B39:F39"/>
    <mergeCell ref="G39:H39"/>
    <mergeCell ref="I39:L39"/>
    <mergeCell ref="B40:L40"/>
    <mergeCell ref="B41:F41"/>
    <mergeCell ref="G41:H41"/>
    <mergeCell ref="I41:L41"/>
    <mergeCell ref="B27:L27"/>
    <mergeCell ref="B28:L28"/>
    <mergeCell ref="B33:F33"/>
    <mergeCell ref="G33:H33"/>
    <mergeCell ref="I33:L33"/>
    <mergeCell ref="M33:W34"/>
    <mergeCell ref="B34:F34"/>
    <mergeCell ref="G34:H34"/>
    <mergeCell ref="I34:L34"/>
    <mergeCell ref="B31:F31"/>
    <mergeCell ref="G31:H31"/>
    <mergeCell ref="I31:L31"/>
    <mergeCell ref="B32:F32"/>
    <mergeCell ref="G32:H32"/>
    <mergeCell ref="I32:L32"/>
    <mergeCell ref="B22:L22"/>
    <mergeCell ref="B23:F23"/>
    <mergeCell ref="G23:H23"/>
    <mergeCell ref="I23:L23"/>
    <mergeCell ref="B5:W5"/>
    <mergeCell ref="U12:W15"/>
    <mergeCell ref="B16:W16"/>
    <mergeCell ref="B17:L17"/>
    <mergeCell ref="M17:W17"/>
    <mergeCell ref="B18:L18"/>
    <mergeCell ref="M18:W32"/>
    <mergeCell ref="B19:F19"/>
    <mergeCell ref="G19:H19"/>
    <mergeCell ref="I19:L19"/>
    <mergeCell ref="B29:F29"/>
    <mergeCell ref="G29:H29"/>
    <mergeCell ref="I29:L29"/>
    <mergeCell ref="B30:F30"/>
    <mergeCell ref="G30:H30"/>
    <mergeCell ref="I30:L30"/>
    <mergeCell ref="B24:F24"/>
    <mergeCell ref="G24:H24"/>
    <mergeCell ref="I24:L24"/>
    <mergeCell ref="B26:L26"/>
    <mergeCell ref="B1:W1"/>
    <mergeCell ref="B2:W2"/>
    <mergeCell ref="B3:W3"/>
    <mergeCell ref="B4:W4"/>
    <mergeCell ref="B6:W6"/>
    <mergeCell ref="B21:F21"/>
    <mergeCell ref="G21:H21"/>
    <mergeCell ref="I21:L21"/>
    <mergeCell ref="B20:F20"/>
    <mergeCell ref="G20:H20"/>
    <mergeCell ref="I20:L20"/>
  </mergeCells>
  <hyperlinks>
    <hyperlink ref="B5" location="ГЛАВНАЯ!A1" display="&lt; НА ГЛАВНУЮ СТРАНИЦУ" xr:uid="{00000000-0004-0000-0400-000000000000}"/>
  </hyperlinks>
  <pageMargins left="0.23622047244094491" right="0.23622047244094491" top="0.74803149606299213" bottom="0.74803149606299213" header="0.31496062992125984" footer="0.31496062992125984"/>
  <pageSetup paperSize="9" scale="3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AQ126"/>
  <sheetViews>
    <sheetView showGridLines="0" showRowColHeaders="0" workbookViewId="0">
      <selection activeCell="B5" sqref="B5:AG5"/>
    </sheetView>
  </sheetViews>
  <sheetFormatPr defaultColWidth="9.140625" defaultRowHeight="12.75" x14ac:dyDescent="0.2"/>
  <cols>
    <col min="1" max="1" width="3.42578125" style="7" customWidth="1"/>
    <col min="2" max="2" width="32.7109375" style="7" customWidth="1"/>
    <col min="3" max="33" width="7.28515625" style="7" customWidth="1"/>
    <col min="34" max="35" width="6.85546875" style="7" customWidth="1"/>
    <col min="36" max="36" width="17.42578125" style="7" customWidth="1"/>
    <col min="37" max="42" width="11" style="7" customWidth="1"/>
    <col min="43" max="43" width="6.85546875" style="7" customWidth="1"/>
    <col min="44" max="16384" width="9.140625" style="7"/>
  </cols>
  <sheetData>
    <row r="1" spans="2:33" ht="25.5" customHeight="1" x14ac:dyDescent="0.3">
      <c r="B1" s="1087" t="str">
        <f>ГЛАВНАЯ!B1</f>
        <v>ООО"Компания Феникс"</v>
      </c>
      <c r="C1" s="1088"/>
      <c r="D1" s="1088"/>
      <c r="E1" s="1088"/>
      <c r="F1" s="1088"/>
      <c r="G1" s="1088"/>
      <c r="H1" s="1088"/>
      <c r="I1" s="1088"/>
      <c r="J1" s="1407"/>
      <c r="K1" s="1407"/>
      <c r="L1" s="1407"/>
      <c r="M1" s="1407"/>
      <c r="N1" s="1407"/>
      <c r="O1" s="1407"/>
      <c r="P1" s="1407"/>
      <c r="Q1" s="1407"/>
      <c r="R1" s="1407"/>
      <c r="S1" s="1407"/>
      <c r="T1" s="1407"/>
      <c r="U1" s="1407"/>
      <c r="V1" s="1407"/>
      <c r="W1" s="1407"/>
      <c r="X1" s="1407"/>
      <c r="Y1" s="1407"/>
      <c r="Z1" s="1407"/>
      <c r="AA1" s="1407"/>
      <c r="AB1" s="1407"/>
      <c r="AC1" s="1407"/>
      <c r="AD1" s="1407"/>
      <c r="AE1" s="1407"/>
      <c r="AF1" s="1407"/>
      <c r="AG1" s="1408"/>
    </row>
    <row r="2" spans="2:33" ht="25.5" customHeight="1" x14ac:dyDescent="0.3">
      <c r="B2" s="1091" t="str">
        <f>ГЛАВНАЯ!B2</f>
        <v>Санкт Петербург, ул. Коли Томчака, д. 28 лит. Ж</v>
      </c>
      <c r="C2" s="1092"/>
      <c r="D2" s="1092"/>
      <c r="E2" s="1092"/>
      <c r="F2" s="1092"/>
      <c r="G2" s="1092"/>
      <c r="H2" s="1092"/>
      <c r="I2" s="1092"/>
      <c r="J2" s="1409"/>
      <c r="K2" s="1409"/>
      <c r="L2" s="1409"/>
      <c r="M2" s="1409"/>
      <c r="N2" s="1409"/>
      <c r="O2" s="1409"/>
      <c r="P2" s="1409"/>
      <c r="Q2" s="1409"/>
      <c r="R2" s="1409"/>
      <c r="S2" s="1409"/>
      <c r="T2" s="1409"/>
      <c r="U2" s="1409"/>
      <c r="V2" s="1409"/>
      <c r="W2" s="1409"/>
      <c r="X2" s="1409"/>
      <c r="Y2" s="1409"/>
      <c r="Z2" s="1409"/>
      <c r="AA2" s="1409"/>
      <c r="AB2" s="1409"/>
      <c r="AC2" s="1409"/>
      <c r="AD2" s="1409"/>
      <c r="AE2" s="1409"/>
      <c r="AF2" s="1409"/>
      <c r="AG2" s="1410"/>
    </row>
    <row r="3" spans="2:33" ht="25.5" customHeight="1" thickBot="1" x14ac:dyDescent="0.35">
      <c r="B3" s="1095" t="str">
        <f>ГЛАВНАЯ!B3</f>
        <v>т/ф 8 (812) 327-97-81, 327-97-82, 309-38-56 (многоканальный), +7 921 942-09-63.</v>
      </c>
      <c r="C3" s="1096"/>
      <c r="D3" s="1096"/>
      <c r="E3" s="1096"/>
      <c r="F3" s="1096"/>
      <c r="G3" s="1096"/>
      <c r="H3" s="1096"/>
      <c r="I3" s="1096"/>
      <c r="J3" s="1411"/>
      <c r="K3" s="1411"/>
      <c r="L3" s="1411"/>
      <c r="M3" s="1411"/>
      <c r="N3" s="1411"/>
      <c r="O3" s="1411"/>
      <c r="P3" s="1411"/>
      <c r="Q3" s="1411"/>
      <c r="R3" s="1411"/>
      <c r="S3" s="1411"/>
      <c r="T3" s="1411"/>
      <c r="U3" s="1411"/>
      <c r="V3" s="1411"/>
      <c r="W3" s="1411"/>
      <c r="X3" s="1411"/>
      <c r="Y3" s="1411"/>
      <c r="Z3" s="1411"/>
      <c r="AA3" s="1411"/>
      <c r="AB3" s="1411"/>
      <c r="AC3" s="1411"/>
      <c r="AD3" s="1411"/>
      <c r="AE3" s="1411"/>
      <c r="AF3" s="1411"/>
      <c r="AG3" s="1412"/>
    </row>
    <row r="4" spans="2:33" ht="30" customHeight="1" thickBot="1" x14ac:dyDescent="0.3">
      <c r="B4" s="1111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112"/>
      <c r="D4" s="1112"/>
      <c r="E4" s="1112"/>
      <c r="F4" s="1112"/>
      <c r="G4" s="1112"/>
      <c r="H4" s="1112"/>
      <c r="I4" s="1112"/>
      <c r="J4" s="1413"/>
      <c r="K4" s="1413"/>
      <c r="L4" s="1413"/>
      <c r="M4" s="1413"/>
      <c r="N4" s="1413"/>
      <c r="O4" s="1413"/>
      <c r="P4" s="1413"/>
      <c r="Q4" s="1413"/>
      <c r="R4" s="1413"/>
      <c r="S4" s="1413"/>
      <c r="T4" s="1413"/>
      <c r="U4" s="1413"/>
      <c r="V4" s="1413"/>
      <c r="W4" s="1413"/>
      <c r="X4" s="1413"/>
      <c r="Y4" s="1413"/>
      <c r="Z4" s="1413"/>
      <c r="AA4" s="1413"/>
      <c r="AB4" s="1413"/>
      <c r="AC4" s="1413"/>
      <c r="AD4" s="1413"/>
      <c r="AE4" s="1413"/>
      <c r="AF4" s="1413"/>
      <c r="AG4" s="1414"/>
    </row>
    <row r="5" spans="2:33" ht="55.5" customHeight="1" thickBot="1" x14ac:dyDescent="0.25">
      <c r="B5" s="1326" t="s">
        <v>438</v>
      </c>
      <c r="C5" s="1327"/>
      <c r="D5" s="1327"/>
      <c r="E5" s="1327"/>
      <c r="F5" s="1327"/>
      <c r="G5" s="1327"/>
      <c r="H5" s="1327"/>
      <c r="I5" s="1327"/>
      <c r="J5" s="1327"/>
      <c r="K5" s="1327"/>
      <c r="L5" s="1327"/>
      <c r="M5" s="1327"/>
      <c r="N5" s="1327"/>
      <c r="O5" s="1327"/>
      <c r="P5" s="1327"/>
      <c r="Q5" s="1327"/>
      <c r="R5" s="1327"/>
      <c r="S5" s="1327"/>
      <c r="T5" s="1327"/>
      <c r="U5" s="1327"/>
      <c r="V5" s="1327"/>
      <c r="W5" s="1327"/>
      <c r="X5" s="1327"/>
      <c r="Y5" s="1327"/>
      <c r="Z5" s="1327"/>
      <c r="AA5" s="1327"/>
      <c r="AB5" s="1327"/>
      <c r="AC5" s="1327"/>
      <c r="AD5" s="1327"/>
      <c r="AE5" s="1327"/>
      <c r="AF5" s="1327"/>
      <c r="AG5" s="1327"/>
    </row>
    <row r="6" spans="2:33" ht="25.5" customHeight="1" thickBot="1" x14ac:dyDescent="0.25">
      <c r="B6" s="1107" t="s">
        <v>1726</v>
      </c>
      <c r="C6" s="1108"/>
      <c r="D6" s="1108"/>
      <c r="E6" s="1108"/>
      <c r="F6" s="1108"/>
      <c r="G6" s="1108"/>
      <c r="H6" s="1108"/>
      <c r="I6" s="1108"/>
      <c r="J6" s="1415"/>
      <c r="K6" s="1415"/>
      <c r="L6" s="1415"/>
      <c r="M6" s="1415"/>
      <c r="N6" s="1415"/>
      <c r="O6" s="1415"/>
      <c r="P6" s="1415"/>
      <c r="Q6" s="1415"/>
      <c r="R6" s="1415"/>
      <c r="S6" s="1415"/>
      <c r="T6" s="1415"/>
      <c r="U6" s="1415"/>
      <c r="V6" s="1415"/>
      <c r="W6" s="1415"/>
      <c r="X6" s="1415"/>
      <c r="Y6" s="1415"/>
      <c r="Z6" s="1415"/>
      <c r="AA6" s="1415"/>
      <c r="AB6" s="1415"/>
      <c r="AC6" s="1415"/>
      <c r="AD6" s="1415"/>
      <c r="AE6" s="1415"/>
      <c r="AF6" s="1415"/>
      <c r="AG6" s="1416"/>
    </row>
    <row r="7" spans="2:33" ht="25.5" customHeight="1" thickBot="1" x14ac:dyDescent="0.25">
      <c r="B7" s="626" t="s">
        <v>970</v>
      </c>
      <c r="C7" s="596">
        <v>1</v>
      </c>
      <c r="D7" s="596">
        <v>1.1000000000000001</v>
      </c>
      <c r="E7" s="596">
        <v>1.2</v>
      </c>
      <c r="F7" s="596">
        <v>1.3</v>
      </c>
      <c r="G7" s="596">
        <v>1.4</v>
      </c>
      <c r="H7" s="596">
        <v>1.5</v>
      </c>
      <c r="I7" s="596">
        <v>1.6</v>
      </c>
      <c r="J7" s="596">
        <v>1.7</v>
      </c>
      <c r="K7" s="596">
        <v>1.8</v>
      </c>
      <c r="L7" s="596">
        <v>1.9</v>
      </c>
      <c r="M7" s="596">
        <v>2</v>
      </c>
      <c r="N7" s="596">
        <v>2.1</v>
      </c>
      <c r="O7" s="596">
        <v>2.2000000000000002</v>
      </c>
      <c r="P7" s="596">
        <v>2.2999999999999998</v>
      </c>
      <c r="Q7" s="596">
        <v>2.4</v>
      </c>
      <c r="R7" s="596">
        <v>2.5</v>
      </c>
      <c r="S7" s="596">
        <v>2.6</v>
      </c>
      <c r="T7" s="596">
        <v>2.7</v>
      </c>
      <c r="U7" s="596">
        <v>2.8</v>
      </c>
      <c r="V7" s="596">
        <v>2.9</v>
      </c>
      <c r="W7" s="596">
        <v>3</v>
      </c>
      <c r="X7" s="596">
        <v>3.1</v>
      </c>
      <c r="Y7" s="596">
        <v>3.2</v>
      </c>
      <c r="Z7" s="596">
        <v>3.3</v>
      </c>
      <c r="AA7" s="596">
        <v>3.4</v>
      </c>
      <c r="AB7" s="596">
        <v>3.5</v>
      </c>
      <c r="AC7" s="596">
        <v>3.6</v>
      </c>
      <c r="AD7" s="596">
        <v>3.7</v>
      </c>
      <c r="AE7" s="596">
        <v>3.8</v>
      </c>
      <c r="AF7" s="596">
        <v>3.9</v>
      </c>
      <c r="AG7" s="597">
        <v>4</v>
      </c>
    </row>
    <row r="8" spans="2:33" x14ac:dyDescent="0.2">
      <c r="B8" s="598" t="s">
        <v>991</v>
      </c>
      <c r="C8" s="627">
        <v>43.077599999999997</v>
      </c>
      <c r="D8" s="608">
        <v>45.104799999999997</v>
      </c>
      <c r="E8" s="608">
        <v>47.131999999999998</v>
      </c>
      <c r="F8" s="608">
        <v>49.159199999999998</v>
      </c>
      <c r="G8" s="608">
        <v>51.186399999999999</v>
      </c>
      <c r="H8" s="608">
        <v>53.2136</v>
      </c>
      <c r="I8" s="608">
        <v>55.2408</v>
      </c>
      <c r="J8" s="608">
        <v>57.268000000000001</v>
      </c>
      <c r="K8" s="608">
        <v>59.295200000000001</v>
      </c>
      <c r="L8" s="608">
        <v>61.322400000000002</v>
      </c>
      <c r="M8" s="608">
        <v>63.349600000000002</v>
      </c>
      <c r="N8" s="608">
        <v>65.376800000000003</v>
      </c>
      <c r="O8" s="608">
        <v>67.403999999999996</v>
      </c>
      <c r="P8" s="608">
        <v>69.43119999999999</v>
      </c>
      <c r="Q8" s="608">
        <v>71.458399999999983</v>
      </c>
      <c r="R8" s="608">
        <v>73.485599999999977</v>
      </c>
      <c r="S8" s="608">
        <v>75.51279999999997</v>
      </c>
      <c r="T8" s="608">
        <v>77.539999999999964</v>
      </c>
      <c r="U8" s="608">
        <v>79.567199999999957</v>
      </c>
      <c r="V8" s="608">
        <v>81.594399999999951</v>
      </c>
      <c r="W8" s="608">
        <v>83.621599999999944</v>
      </c>
      <c r="X8" s="609">
        <v>85.648799999999937</v>
      </c>
      <c r="Y8" s="609">
        <v>87.675999999999931</v>
      </c>
      <c r="Z8" s="609">
        <v>89.703199999999924</v>
      </c>
      <c r="AA8" s="609">
        <v>91.730399999999918</v>
      </c>
      <c r="AB8" s="609">
        <v>93.757599999999911</v>
      </c>
      <c r="AC8" s="609">
        <v>95.784799999999905</v>
      </c>
      <c r="AD8" s="609">
        <v>97.811999999999898</v>
      </c>
      <c r="AE8" s="609">
        <v>99.839199999999892</v>
      </c>
      <c r="AF8" s="609">
        <v>101.86639999999989</v>
      </c>
      <c r="AG8" s="610">
        <v>103.89359999999988</v>
      </c>
    </row>
    <row r="9" spans="2:33" x14ac:dyDescent="0.2">
      <c r="B9" s="603" t="s">
        <v>992</v>
      </c>
      <c r="C9" s="628">
        <v>54.241199999999999</v>
      </c>
      <c r="D9" s="605">
        <v>57.029000000000003</v>
      </c>
      <c r="E9" s="605">
        <v>59.816800000000001</v>
      </c>
      <c r="F9" s="605">
        <v>62.604599999999998</v>
      </c>
      <c r="G9" s="605">
        <v>65.392399999999995</v>
      </c>
      <c r="H9" s="605">
        <v>68.180199999999985</v>
      </c>
      <c r="I9" s="605">
        <v>70.967999999999989</v>
      </c>
      <c r="J9" s="605">
        <v>73.755799999999994</v>
      </c>
      <c r="K9" s="605">
        <v>76.543599999999998</v>
      </c>
      <c r="L9" s="605">
        <v>79.331400000000002</v>
      </c>
      <c r="M9" s="605">
        <v>82.119200000000006</v>
      </c>
      <c r="N9" s="605">
        <v>84.907000000000011</v>
      </c>
      <c r="O9" s="605">
        <v>87.694800000000015</v>
      </c>
      <c r="P9" s="605">
        <v>90.482600000000019</v>
      </c>
      <c r="Q9" s="605">
        <v>93.270400000000024</v>
      </c>
      <c r="R9" s="605">
        <v>96.058200000000028</v>
      </c>
      <c r="S9" s="605">
        <v>98.846000000000032</v>
      </c>
      <c r="T9" s="605">
        <v>101.63380000000004</v>
      </c>
      <c r="U9" s="605">
        <v>104.42160000000004</v>
      </c>
      <c r="V9" s="605">
        <v>107.20940000000004</v>
      </c>
      <c r="W9" s="605">
        <v>109.99720000000005</v>
      </c>
      <c r="X9" s="605">
        <v>112.78500000000005</v>
      </c>
      <c r="Y9" s="605">
        <v>115.57280000000006</v>
      </c>
      <c r="Z9" s="605">
        <v>118.36060000000006</v>
      </c>
      <c r="AA9" s="605">
        <v>121.14840000000007</v>
      </c>
      <c r="AB9" s="605">
        <v>123.93620000000007</v>
      </c>
      <c r="AC9" s="605">
        <v>126.72400000000007</v>
      </c>
      <c r="AD9" s="605">
        <v>129.51180000000008</v>
      </c>
      <c r="AE9" s="605">
        <v>132.29960000000008</v>
      </c>
      <c r="AF9" s="605">
        <v>135.08740000000009</v>
      </c>
      <c r="AG9" s="606">
        <v>137.87520000000009</v>
      </c>
    </row>
    <row r="10" spans="2:33" x14ac:dyDescent="0.2">
      <c r="B10" s="603" t="s">
        <v>993</v>
      </c>
      <c r="C10" s="628">
        <v>75.162800000000004</v>
      </c>
      <c r="D10" s="605">
        <v>78.807000000000002</v>
      </c>
      <c r="E10" s="605">
        <v>82.450999999999993</v>
      </c>
      <c r="F10" s="605">
        <v>86.095200000000006</v>
      </c>
      <c r="G10" s="605">
        <v>89.739400000000018</v>
      </c>
      <c r="H10" s="605">
        <v>93.38360000000003</v>
      </c>
      <c r="I10" s="605">
        <v>97.027800000000042</v>
      </c>
      <c r="J10" s="605">
        <v>100.67200000000005</v>
      </c>
      <c r="K10" s="605">
        <v>104.31620000000007</v>
      </c>
      <c r="L10" s="605">
        <v>107.96040000000008</v>
      </c>
      <c r="M10" s="605">
        <v>111.60460000000009</v>
      </c>
      <c r="N10" s="605">
        <v>115.2488000000001</v>
      </c>
      <c r="O10" s="605">
        <v>118.89300000000011</v>
      </c>
      <c r="P10" s="605">
        <v>122.53720000000013</v>
      </c>
      <c r="Q10" s="605">
        <v>126.18140000000014</v>
      </c>
      <c r="R10" s="605">
        <v>129.82560000000015</v>
      </c>
      <c r="S10" s="605">
        <v>133.46980000000016</v>
      </c>
      <c r="T10" s="605">
        <v>137.11400000000017</v>
      </c>
      <c r="U10" s="605">
        <v>140.75820000000019</v>
      </c>
      <c r="V10" s="605">
        <v>144.4024000000002</v>
      </c>
      <c r="W10" s="605">
        <v>148.04660000000021</v>
      </c>
      <c r="X10" s="605">
        <v>151.69080000000022</v>
      </c>
      <c r="Y10" s="605">
        <v>155.33500000000024</v>
      </c>
      <c r="Z10" s="605">
        <v>158.97920000000025</v>
      </c>
      <c r="AA10" s="605">
        <v>162.62340000000026</v>
      </c>
      <c r="AB10" s="605">
        <v>166.26760000000027</v>
      </c>
      <c r="AC10" s="605">
        <v>169.91180000000028</v>
      </c>
      <c r="AD10" s="605">
        <v>173.5560000000003</v>
      </c>
      <c r="AE10" s="605">
        <v>177.20020000000031</v>
      </c>
      <c r="AF10" s="605">
        <v>180.84440000000032</v>
      </c>
      <c r="AG10" s="606">
        <v>184.48860000000033</v>
      </c>
    </row>
    <row r="11" spans="2:33" ht="13.5" thickBot="1" x14ac:dyDescent="0.25">
      <c r="B11" s="909" t="s">
        <v>1216</v>
      </c>
      <c r="C11" s="914">
        <v>100.7668</v>
      </c>
      <c r="D11" s="792">
        <v>106.3276</v>
      </c>
      <c r="E11" s="792">
        <v>111.8882</v>
      </c>
      <c r="F11" s="792">
        <v>117.449</v>
      </c>
      <c r="G11" s="792">
        <v>123.0098</v>
      </c>
      <c r="H11" s="792">
        <v>128.57060000000001</v>
      </c>
      <c r="I11" s="792">
        <v>134.13140000000001</v>
      </c>
      <c r="J11" s="792">
        <v>139.69220000000001</v>
      </c>
      <c r="K11" s="792">
        <v>145.25300000000001</v>
      </c>
      <c r="L11" s="792">
        <v>150.81380000000001</v>
      </c>
      <c r="M11" s="792">
        <v>156.37460000000002</v>
      </c>
      <c r="N11" s="792">
        <v>161.93540000000002</v>
      </c>
      <c r="O11" s="792">
        <v>167.49620000000002</v>
      </c>
      <c r="P11" s="792">
        <v>173.05700000000002</v>
      </c>
      <c r="Q11" s="792">
        <v>178.61780000000002</v>
      </c>
      <c r="R11" s="792">
        <v>184.17860000000002</v>
      </c>
      <c r="S11" s="792">
        <v>189.73940000000002</v>
      </c>
      <c r="T11" s="792">
        <v>195.30020000000002</v>
      </c>
      <c r="U11" s="792">
        <v>200.86100000000002</v>
      </c>
      <c r="V11" s="792">
        <v>206.42180000000002</v>
      </c>
      <c r="W11" s="792">
        <v>211.98260000000002</v>
      </c>
      <c r="X11" s="792">
        <v>217.54340000000002</v>
      </c>
      <c r="Y11" s="792">
        <v>223.10420000000002</v>
      </c>
      <c r="Z11" s="792">
        <v>228.66500000000002</v>
      </c>
      <c r="AA11" s="792">
        <v>234.22580000000002</v>
      </c>
      <c r="AB11" s="792">
        <v>239.78660000000002</v>
      </c>
      <c r="AC11" s="792">
        <v>245.34740000000002</v>
      </c>
      <c r="AD11" s="792">
        <v>250.90820000000002</v>
      </c>
      <c r="AE11" s="792">
        <v>256.46900000000005</v>
      </c>
      <c r="AF11" s="792">
        <v>262.02980000000002</v>
      </c>
      <c r="AG11" s="911">
        <v>267.59059999999999</v>
      </c>
    </row>
    <row r="12" spans="2:33" x14ac:dyDescent="0.2">
      <c r="B12" s="598" t="s">
        <v>994</v>
      </c>
      <c r="C12" s="915">
        <v>155.0384</v>
      </c>
      <c r="D12" s="600">
        <v>162.65039999999999</v>
      </c>
      <c r="E12" s="600">
        <v>170.26240000000001</v>
      </c>
      <c r="F12" s="600">
        <v>177.87440000000001</v>
      </c>
      <c r="G12" s="600">
        <v>185.4864</v>
      </c>
      <c r="H12" s="600">
        <v>203.32560000000001</v>
      </c>
      <c r="I12" s="600">
        <v>210.9376</v>
      </c>
      <c r="J12" s="600">
        <v>218.5496</v>
      </c>
      <c r="K12" s="600">
        <v>226.16159999999999</v>
      </c>
      <c r="L12" s="600">
        <v>233.77359999999999</v>
      </c>
      <c r="M12" s="600">
        <v>251.61279999999999</v>
      </c>
      <c r="N12" s="600">
        <v>259.22479999999996</v>
      </c>
      <c r="O12" s="600">
        <v>266.83679999999993</v>
      </c>
      <c r="P12" s="600">
        <v>274.44879999999989</v>
      </c>
      <c r="Q12" s="600">
        <v>282.06079999999986</v>
      </c>
      <c r="R12" s="600">
        <v>299.89999999999986</v>
      </c>
      <c r="S12" s="600">
        <v>307.51199999999983</v>
      </c>
      <c r="T12" s="600">
        <v>315.1239999999998</v>
      </c>
      <c r="U12" s="600">
        <v>322.73599999999976</v>
      </c>
      <c r="V12" s="600">
        <v>330.34799999999973</v>
      </c>
      <c r="W12" s="600">
        <v>348.18719999999973</v>
      </c>
      <c r="X12" s="814">
        <v>355.7991999999997</v>
      </c>
      <c r="Y12" s="814">
        <v>363.41119999999967</v>
      </c>
      <c r="Z12" s="814">
        <v>371.02319999999963</v>
      </c>
      <c r="AA12" s="814">
        <v>378.6351999999996</v>
      </c>
      <c r="AB12" s="814">
        <v>396.4743999999996</v>
      </c>
      <c r="AC12" s="814">
        <v>404.08639999999957</v>
      </c>
      <c r="AD12" s="814">
        <v>411.69839999999954</v>
      </c>
      <c r="AE12" s="814">
        <v>419.3103999999995</v>
      </c>
      <c r="AF12" s="814">
        <v>426.92239999999947</v>
      </c>
      <c r="AG12" s="815">
        <v>444.76159999999948</v>
      </c>
    </row>
    <row r="13" spans="2:33" x14ac:dyDescent="0.2">
      <c r="B13" s="603" t="s">
        <v>995</v>
      </c>
      <c r="C13" s="628">
        <v>163.92259999999999</v>
      </c>
      <c r="D13" s="605">
        <v>171.98740000000001</v>
      </c>
      <c r="E13" s="605">
        <v>180.0522</v>
      </c>
      <c r="F13" s="605">
        <v>188.11699999999999</v>
      </c>
      <c r="G13" s="605">
        <v>196.18179999999998</v>
      </c>
      <c r="H13" s="605">
        <v>214.47379999999998</v>
      </c>
      <c r="I13" s="605">
        <v>222.5386</v>
      </c>
      <c r="J13" s="605">
        <v>230.60339999999999</v>
      </c>
      <c r="K13" s="605">
        <v>238.66819999999998</v>
      </c>
      <c r="L13" s="605">
        <v>246.73299999999998</v>
      </c>
      <c r="M13" s="605">
        <v>265.02499999999998</v>
      </c>
      <c r="N13" s="605">
        <v>273.08979999999997</v>
      </c>
      <c r="O13" s="605">
        <v>281.15459999999996</v>
      </c>
      <c r="P13" s="605">
        <v>289.21939999999995</v>
      </c>
      <c r="Q13" s="605">
        <v>297.28419999999994</v>
      </c>
      <c r="R13" s="605">
        <v>315.57619999999991</v>
      </c>
      <c r="S13" s="605">
        <v>323.64099999999996</v>
      </c>
      <c r="T13" s="605">
        <v>331.70579999999995</v>
      </c>
      <c r="U13" s="605">
        <v>339.77059999999994</v>
      </c>
      <c r="V13" s="605">
        <v>347.83539999999994</v>
      </c>
      <c r="W13" s="605">
        <v>366.12739999999991</v>
      </c>
      <c r="X13" s="605">
        <v>374.19219999999996</v>
      </c>
      <c r="Y13" s="605">
        <v>382.25699999999995</v>
      </c>
      <c r="Z13" s="605">
        <v>390.32179999999994</v>
      </c>
      <c r="AA13" s="605">
        <v>398.38659999999993</v>
      </c>
      <c r="AB13" s="605">
        <v>416.6785999999999</v>
      </c>
      <c r="AC13" s="605">
        <v>424.74339999999995</v>
      </c>
      <c r="AD13" s="605">
        <v>432.80819999999994</v>
      </c>
      <c r="AE13" s="605">
        <v>440.87299999999993</v>
      </c>
      <c r="AF13" s="605">
        <v>448.93779999999992</v>
      </c>
      <c r="AG13" s="606">
        <v>467.2297999999999</v>
      </c>
    </row>
    <row r="14" spans="2:33" x14ac:dyDescent="0.2">
      <c r="B14" s="603" t="s">
        <v>996</v>
      </c>
      <c r="C14" s="628">
        <v>187.30799999999999</v>
      </c>
      <c r="D14" s="605">
        <v>197.0446</v>
      </c>
      <c r="E14" s="605">
        <v>206.78120000000001</v>
      </c>
      <c r="F14" s="605">
        <v>216.51759999999999</v>
      </c>
      <c r="G14" s="605">
        <v>226.25399999999996</v>
      </c>
      <c r="H14" s="605">
        <v>246.21759999999995</v>
      </c>
      <c r="I14" s="605">
        <v>255.95419999999996</v>
      </c>
      <c r="J14" s="605">
        <v>265.69079999999997</v>
      </c>
      <c r="K14" s="605">
        <v>275.42719999999997</v>
      </c>
      <c r="L14" s="605">
        <v>285.16359999999997</v>
      </c>
      <c r="M14" s="605">
        <v>305.12719999999996</v>
      </c>
      <c r="N14" s="605">
        <v>314.86379999999997</v>
      </c>
      <c r="O14" s="605">
        <v>324.60039999999998</v>
      </c>
      <c r="P14" s="605">
        <v>334.33679999999993</v>
      </c>
      <c r="Q14" s="605">
        <v>344.07319999999993</v>
      </c>
      <c r="R14" s="605">
        <v>364.03679999999991</v>
      </c>
      <c r="S14" s="605">
        <v>373.77339999999992</v>
      </c>
      <c r="T14" s="605">
        <v>383.50999999999993</v>
      </c>
      <c r="U14" s="605">
        <v>393.24639999999988</v>
      </c>
      <c r="V14" s="605">
        <v>402.98279999999988</v>
      </c>
      <c r="W14" s="605">
        <v>422.94639999999987</v>
      </c>
      <c r="X14" s="605">
        <v>432.68299999999988</v>
      </c>
      <c r="Y14" s="605">
        <v>442.41959999999989</v>
      </c>
      <c r="Z14" s="605">
        <v>452.15599999999984</v>
      </c>
      <c r="AA14" s="605">
        <v>461.89239999999984</v>
      </c>
      <c r="AB14" s="605">
        <v>481.85599999999982</v>
      </c>
      <c r="AC14" s="605">
        <v>491.59259999999983</v>
      </c>
      <c r="AD14" s="605">
        <v>501.32919999999984</v>
      </c>
      <c r="AE14" s="605">
        <v>511.06559999999979</v>
      </c>
      <c r="AF14" s="605">
        <v>520.80199999999979</v>
      </c>
      <c r="AG14" s="606">
        <v>540.76559999999972</v>
      </c>
    </row>
    <row r="15" spans="2:33" ht="13.5" thickBot="1" x14ac:dyDescent="0.25">
      <c r="B15" s="906" t="s">
        <v>1217</v>
      </c>
      <c r="C15" s="917">
        <v>212.91200000000001</v>
      </c>
      <c r="D15" s="737">
        <v>224.5652</v>
      </c>
      <c r="E15" s="737">
        <v>236.2184</v>
      </c>
      <c r="F15" s="737">
        <v>247.87139999999999</v>
      </c>
      <c r="G15" s="737">
        <v>259.52459999999996</v>
      </c>
      <c r="H15" s="737">
        <v>281.40479999999997</v>
      </c>
      <c r="I15" s="737">
        <v>293.05799999999999</v>
      </c>
      <c r="J15" s="737">
        <v>304.71119999999996</v>
      </c>
      <c r="K15" s="737">
        <v>316.36419999999998</v>
      </c>
      <c r="L15" s="737">
        <v>328.01739999999995</v>
      </c>
      <c r="M15" s="737">
        <v>349.89759999999995</v>
      </c>
      <c r="N15" s="737">
        <v>361.55079999999998</v>
      </c>
      <c r="O15" s="737">
        <v>373.20399999999995</v>
      </c>
      <c r="P15" s="737">
        <v>384.85699999999997</v>
      </c>
      <c r="Q15" s="737">
        <v>396.51019999999994</v>
      </c>
      <c r="R15" s="737">
        <v>418.39039999999994</v>
      </c>
      <c r="S15" s="737">
        <v>430.04359999999997</v>
      </c>
      <c r="T15" s="737">
        <v>441.69679999999994</v>
      </c>
      <c r="U15" s="737">
        <v>453.34979999999996</v>
      </c>
      <c r="V15" s="737">
        <v>465.00299999999993</v>
      </c>
      <c r="W15" s="737">
        <v>486.88319999999993</v>
      </c>
      <c r="X15" s="737">
        <v>498.53639999999996</v>
      </c>
      <c r="Y15" s="737">
        <v>510.18959999999993</v>
      </c>
      <c r="Z15" s="737">
        <v>521.84259999999995</v>
      </c>
      <c r="AA15" s="737">
        <v>533.49579999999992</v>
      </c>
      <c r="AB15" s="737">
        <v>555.37599999999986</v>
      </c>
      <c r="AC15" s="737">
        <v>567.02919999999983</v>
      </c>
      <c r="AD15" s="737">
        <v>578.6823999999998</v>
      </c>
      <c r="AE15" s="737">
        <v>590.33539999999982</v>
      </c>
      <c r="AF15" s="737">
        <v>601.98859999999979</v>
      </c>
      <c r="AG15" s="908">
        <v>623.86879999999974</v>
      </c>
    </row>
    <row r="16" spans="2:33" x14ac:dyDescent="0.2">
      <c r="B16" s="598" t="s">
        <v>1050</v>
      </c>
      <c r="C16" s="915">
        <v>98.233999999999995</v>
      </c>
      <c r="D16" s="600">
        <v>101.1688</v>
      </c>
      <c r="E16" s="600">
        <v>104.10339999999999</v>
      </c>
      <c r="F16" s="600">
        <v>107.0382</v>
      </c>
      <c r="G16" s="600">
        <v>109.97279999999999</v>
      </c>
      <c r="H16" s="600">
        <v>123.1348</v>
      </c>
      <c r="I16" s="600">
        <v>126.06960000000001</v>
      </c>
      <c r="J16" s="600">
        <v>129.0042</v>
      </c>
      <c r="K16" s="600">
        <v>131.93900000000002</v>
      </c>
      <c r="L16" s="600">
        <v>134.87360000000001</v>
      </c>
      <c r="M16" s="600">
        <v>148.03560000000002</v>
      </c>
      <c r="N16" s="600">
        <v>150.97040000000004</v>
      </c>
      <c r="O16" s="600">
        <v>153.90500000000003</v>
      </c>
      <c r="P16" s="600">
        <v>156.83980000000003</v>
      </c>
      <c r="Q16" s="600">
        <v>159.77440000000001</v>
      </c>
      <c r="R16" s="600">
        <v>172.93640000000002</v>
      </c>
      <c r="S16" s="600">
        <v>175.87120000000004</v>
      </c>
      <c r="T16" s="916">
        <v>178.80580000000003</v>
      </c>
      <c r="U16" s="1328"/>
      <c r="V16" s="1393"/>
      <c r="W16" s="1393"/>
      <c r="X16" s="1393"/>
      <c r="Y16" s="1393"/>
      <c r="Z16" s="1393"/>
      <c r="AA16" s="1393"/>
      <c r="AB16" s="1393"/>
      <c r="AC16" s="1393"/>
      <c r="AD16" s="1393"/>
      <c r="AE16" s="1393"/>
      <c r="AF16" s="1393"/>
      <c r="AG16" s="1393"/>
    </row>
    <row r="17" spans="2:43" x14ac:dyDescent="0.2">
      <c r="B17" s="603" t="s">
        <v>1051</v>
      </c>
      <c r="C17" s="628">
        <v>105.6478</v>
      </c>
      <c r="D17" s="605">
        <v>109.0354</v>
      </c>
      <c r="E17" s="605">
        <v>112.4228</v>
      </c>
      <c r="F17" s="605">
        <v>115.8104</v>
      </c>
      <c r="G17" s="605">
        <v>119.1978</v>
      </c>
      <c r="H17" s="605">
        <v>132.8126</v>
      </c>
      <c r="I17" s="605">
        <v>136.2002</v>
      </c>
      <c r="J17" s="605">
        <v>139.58760000000001</v>
      </c>
      <c r="K17" s="605">
        <v>142.97520000000003</v>
      </c>
      <c r="L17" s="605">
        <v>146.36260000000004</v>
      </c>
      <c r="M17" s="605">
        <v>159.97740000000005</v>
      </c>
      <c r="N17" s="605">
        <v>163.36500000000004</v>
      </c>
      <c r="O17" s="605">
        <v>166.75240000000002</v>
      </c>
      <c r="P17" s="605">
        <v>170.14000000000004</v>
      </c>
      <c r="Q17" s="605">
        <v>173.52740000000006</v>
      </c>
      <c r="R17" s="605">
        <v>187.14220000000006</v>
      </c>
      <c r="S17" s="605">
        <v>190.52980000000005</v>
      </c>
      <c r="T17" s="606">
        <v>193.91720000000004</v>
      </c>
      <c r="U17" s="1394"/>
      <c r="V17" s="1395"/>
      <c r="W17" s="1395"/>
      <c r="X17" s="1395"/>
      <c r="Y17" s="1395"/>
      <c r="Z17" s="1395"/>
      <c r="AA17" s="1395"/>
      <c r="AB17" s="1395"/>
      <c r="AC17" s="1395"/>
      <c r="AD17" s="1395"/>
      <c r="AE17" s="1395"/>
      <c r="AF17" s="1395"/>
      <c r="AG17" s="1395"/>
    </row>
    <row r="18" spans="2:43" ht="13.5" thickBot="1" x14ac:dyDescent="0.25">
      <c r="B18" s="909" t="s">
        <v>1052</v>
      </c>
      <c r="C18" s="914">
        <v>119.4796</v>
      </c>
      <c r="D18" s="792">
        <v>124.53879999999999</v>
      </c>
      <c r="E18" s="792">
        <v>129.59819999999999</v>
      </c>
      <c r="F18" s="792">
        <v>134.6574</v>
      </c>
      <c r="G18" s="792">
        <v>139.71679999999998</v>
      </c>
      <c r="H18" s="792">
        <v>155.00319999999999</v>
      </c>
      <c r="I18" s="792">
        <v>160.06239999999997</v>
      </c>
      <c r="J18" s="792">
        <v>165.12179999999995</v>
      </c>
      <c r="K18" s="792">
        <v>170.18099999999995</v>
      </c>
      <c r="L18" s="792">
        <v>175.24039999999997</v>
      </c>
      <c r="M18" s="792">
        <v>190.52679999999998</v>
      </c>
      <c r="N18" s="792">
        <v>195.58599999999996</v>
      </c>
      <c r="O18" s="792">
        <v>200.64539999999994</v>
      </c>
      <c r="P18" s="792">
        <v>205.70459999999994</v>
      </c>
      <c r="Q18" s="792">
        <v>210.76399999999995</v>
      </c>
      <c r="R18" s="792">
        <v>226.05039999999997</v>
      </c>
      <c r="S18" s="792">
        <v>231.10959999999994</v>
      </c>
      <c r="T18" s="911">
        <v>236.16899999999993</v>
      </c>
      <c r="U18" s="1396"/>
      <c r="V18" s="1397"/>
      <c r="W18" s="1397"/>
      <c r="X18" s="1397"/>
      <c r="Y18" s="1397"/>
      <c r="Z18" s="1397"/>
      <c r="AA18" s="1397"/>
      <c r="AB18" s="1397"/>
      <c r="AC18" s="1397"/>
      <c r="AD18" s="1397"/>
      <c r="AE18" s="1397"/>
      <c r="AF18" s="1397"/>
      <c r="AG18" s="1397"/>
    </row>
    <row r="19" spans="2:43" ht="25.5" customHeight="1" thickBot="1" x14ac:dyDescent="0.25">
      <c r="B19" s="1398" t="s">
        <v>1049</v>
      </c>
      <c r="C19" s="1399"/>
      <c r="D19" s="1399"/>
      <c r="E19" s="1399"/>
      <c r="F19" s="1399"/>
      <c r="G19" s="1399"/>
      <c r="H19" s="1399"/>
      <c r="I19" s="1399"/>
      <c r="J19" s="1399"/>
      <c r="K19" s="1399"/>
      <c r="L19" s="1399"/>
      <c r="M19" s="1399"/>
      <c r="N19" s="1399"/>
      <c r="O19" s="1400"/>
      <c r="P19" s="1400"/>
      <c r="Q19" s="1400"/>
      <c r="R19" s="1400"/>
      <c r="S19" s="1400"/>
      <c r="T19" s="1400"/>
      <c r="U19" s="1400"/>
      <c r="V19" s="1400"/>
      <c r="W19" s="1400"/>
      <c r="X19" s="1401"/>
      <c r="Y19" s="1401"/>
      <c r="Z19" s="1401"/>
      <c r="AA19" s="1401"/>
      <c r="AB19" s="1401"/>
      <c r="AC19" s="1401"/>
      <c r="AD19" s="1401"/>
      <c r="AE19" s="1401"/>
      <c r="AF19" s="1401"/>
      <c r="AG19" s="1402"/>
      <c r="AH19" s="629"/>
      <c r="AI19" s="629"/>
      <c r="AJ19" s="629"/>
      <c r="AK19" s="629"/>
      <c r="AL19" s="629"/>
      <c r="AM19" s="629"/>
      <c r="AN19" s="629"/>
      <c r="AO19" s="629"/>
      <c r="AP19" s="629"/>
      <c r="AQ19" s="629"/>
    </row>
    <row r="20" spans="2:43" ht="25.5" customHeight="1" thickBot="1" x14ac:dyDescent="0.25">
      <c r="B20" s="1223" t="s">
        <v>997</v>
      </c>
      <c r="C20" s="1267"/>
      <c r="D20" s="1267"/>
      <c r="E20" s="1267"/>
      <c r="F20" s="1267"/>
      <c r="G20" s="1267"/>
      <c r="H20" s="1267"/>
      <c r="I20" s="1267"/>
      <c r="J20" s="1267"/>
      <c r="K20" s="1267"/>
      <c r="L20" s="1267"/>
      <c r="M20" s="1267"/>
      <c r="N20" s="1268"/>
      <c r="O20" s="1223" t="s">
        <v>1006</v>
      </c>
      <c r="P20" s="1267"/>
      <c r="Q20" s="1267"/>
      <c r="R20" s="1267"/>
      <c r="S20" s="1267"/>
      <c r="T20" s="1267"/>
      <c r="U20" s="1267"/>
      <c r="V20" s="1267"/>
      <c r="W20" s="1403"/>
      <c r="X20" s="1404" t="s">
        <v>1727</v>
      </c>
      <c r="Y20" s="1405"/>
      <c r="Z20" s="1405"/>
      <c r="AA20" s="1405"/>
      <c r="AB20" s="1405"/>
      <c r="AC20" s="1405"/>
      <c r="AD20" s="1405"/>
      <c r="AE20" s="1405"/>
      <c r="AF20" s="1405"/>
      <c r="AG20" s="1406"/>
    </row>
    <row r="21" spans="2:43" ht="15" customHeight="1" x14ac:dyDescent="0.2">
      <c r="B21" s="1335" t="s">
        <v>606</v>
      </c>
      <c r="C21" s="1336"/>
      <c r="D21" s="1336"/>
      <c r="E21" s="1336"/>
      <c r="F21" s="1336"/>
      <c r="G21" s="1336"/>
      <c r="H21" s="1336"/>
      <c r="I21" s="1336"/>
      <c r="J21" s="1336"/>
      <c r="K21" s="1336"/>
      <c r="L21" s="1336"/>
      <c r="M21" s="1336"/>
      <c r="N21" s="1337"/>
      <c r="O21" s="1338"/>
      <c r="P21" s="1306"/>
      <c r="Q21" s="1306"/>
      <c r="R21" s="1306"/>
      <c r="S21" s="1306"/>
      <c r="T21" s="1306"/>
      <c r="U21" s="1306"/>
      <c r="V21" s="1306"/>
      <c r="W21" s="1306"/>
      <c r="X21" s="1417" t="s">
        <v>1728</v>
      </c>
      <c r="Y21" s="1418"/>
      <c r="Z21" s="1418"/>
      <c r="AA21" s="1418"/>
      <c r="AB21" s="1418"/>
      <c r="AC21" s="1418"/>
      <c r="AD21" s="1418"/>
      <c r="AE21" s="1418"/>
      <c r="AF21" s="1418"/>
      <c r="AG21" s="1419"/>
    </row>
    <row r="22" spans="2:43" ht="15" customHeight="1" x14ac:dyDescent="0.2">
      <c r="B22" s="1341" t="s">
        <v>1729</v>
      </c>
      <c r="C22" s="1342"/>
      <c r="D22" s="1342"/>
      <c r="E22" s="1342"/>
      <c r="F22" s="1342"/>
      <c r="G22" s="1342"/>
      <c r="H22" s="1342"/>
      <c r="I22" s="1229" t="s">
        <v>455</v>
      </c>
      <c r="J22" s="1229"/>
      <c r="K22" s="1198"/>
      <c r="L22" s="1198"/>
      <c r="M22" s="1198"/>
      <c r="N22" s="1270"/>
      <c r="O22" s="1339"/>
      <c r="P22" s="1308"/>
      <c r="Q22" s="1308"/>
      <c r="R22" s="1308"/>
      <c r="S22" s="1308"/>
      <c r="T22" s="1308"/>
      <c r="U22" s="1308"/>
      <c r="V22" s="1308"/>
      <c r="W22" s="1308"/>
      <c r="X22" s="1420"/>
      <c r="Y22" s="1421"/>
      <c r="Z22" s="1421"/>
      <c r="AA22" s="1421"/>
      <c r="AB22" s="1421"/>
      <c r="AC22" s="1421"/>
      <c r="AD22" s="1421"/>
      <c r="AE22" s="1421"/>
      <c r="AF22" s="1421"/>
      <c r="AG22" s="1422"/>
    </row>
    <row r="23" spans="2:43" ht="15" customHeight="1" thickBot="1" x14ac:dyDescent="0.25">
      <c r="B23" s="1317" t="s">
        <v>1730</v>
      </c>
      <c r="C23" s="1318"/>
      <c r="D23" s="1318"/>
      <c r="E23" s="1318"/>
      <c r="F23" s="1318"/>
      <c r="G23" s="1318"/>
      <c r="H23" s="1318"/>
      <c r="I23" s="1319" t="s">
        <v>455</v>
      </c>
      <c r="J23" s="1319"/>
      <c r="K23" s="1426"/>
      <c r="L23" s="1426"/>
      <c r="M23" s="1426"/>
      <c r="N23" s="1427"/>
      <c r="O23" s="1339"/>
      <c r="P23" s="1308"/>
      <c r="Q23" s="1308"/>
      <c r="R23" s="1308"/>
      <c r="S23" s="1308"/>
      <c r="T23" s="1308"/>
      <c r="U23" s="1308"/>
      <c r="V23" s="1308"/>
      <c r="W23" s="1308"/>
      <c r="X23" s="1420"/>
      <c r="Y23" s="1421"/>
      <c r="Z23" s="1421"/>
      <c r="AA23" s="1421"/>
      <c r="AB23" s="1421"/>
      <c r="AC23" s="1421"/>
      <c r="AD23" s="1421"/>
      <c r="AE23" s="1421"/>
      <c r="AF23" s="1421"/>
      <c r="AG23" s="1422"/>
    </row>
    <row r="24" spans="2:43" ht="27" customHeight="1" thickBot="1" x14ac:dyDescent="0.25">
      <c r="B24" s="1223" t="s">
        <v>975</v>
      </c>
      <c r="C24" s="1267"/>
      <c r="D24" s="1267"/>
      <c r="E24" s="1267"/>
      <c r="F24" s="1267"/>
      <c r="G24" s="1267"/>
      <c r="H24" s="1267"/>
      <c r="I24" s="1267"/>
      <c r="J24" s="1267"/>
      <c r="K24" s="1267"/>
      <c r="L24" s="1267"/>
      <c r="M24" s="1267"/>
      <c r="N24" s="1268"/>
      <c r="O24" s="1339"/>
      <c r="P24" s="1308"/>
      <c r="Q24" s="1308"/>
      <c r="R24" s="1308"/>
      <c r="S24" s="1308"/>
      <c r="T24" s="1308"/>
      <c r="U24" s="1308"/>
      <c r="V24" s="1308"/>
      <c r="W24" s="1308"/>
      <c r="X24" s="1420"/>
      <c r="Y24" s="1421"/>
      <c r="Z24" s="1421"/>
      <c r="AA24" s="1421"/>
      <c r="AB24" s="1421"/>
      <c r="AC24" s="1421"/>
      <c r="AD24" s="1421"/>
      <c r="AE24" s="1421"/>
      <c r="AF24" s="1421"/>
      <c r="AG24" s="1422"/>
    </row>
    <row r="25" spans="2:43" ht="15" customHeight="1" x14ac:dyDescent="0.2">
      <c r="B25" s="1321" t="s">
        <v>1731</v>
      </c>
      <c r="C25" s="1322"/>
      <c r="D25" s="1322"/>
      <c r="E25" s="1322"/>
      <c r="F25" s="1322"/>
      <c r="G25" s="1322"/>
      <c r="H25" s="1322"/>
      <c r="I25" s="1171">
        <v>21</v>
      </c>
      <c r="J25" s="1171"/>
      <c r="K25" s="1298" t="s">
        <v>1678</v>
      </c>
      <c r="L25" s="1298"/>
      <c r="M25" s="1298"/>
      <c r="N25" s="1299"/>
      <c r="O25" s="1339"/>
      <c r="P25" s="1308"/>
      <c r="Q25" s="1308"/>
      <c r="R25" s="1308"/>
      <c r="S25" s="1308"/>
      <c r="T25" s="1308"/>
      <c r="U25" s="1308"/>
      <c r="V25" s="1308"/>
      <c r="W25" s="1308"/>
      <c r="X25" s="1420"/>
      <c r="Y25" s="1421"/>
      <c r="Z25" s="1421"/>
      <c r="AA25" s="1421"/>
      <c r="AB25" s="1421"/>
      <c r="AC25" s="1421"/>
      <c r="AD25" s="1421"/>
      <c r="AE25" s="1421"/>
      <c r="AF25" s="1421"/>
      <c r="AG25" s="1422"/>
    </row>
    <row r="26" spans="2:43" ht="15" customHeight="1" x14ac:dyDescent="0.2">
      <c r="B26" s="1341" t="s">
        <v>1732</v>
      </c>
      <c r="C26" s="1342"/>
      <c r="D26" s="1342"/>
      <c r="E26" s="1342"/>
      <c r="F26" s="1342"/>
      <c r="G26" s="1342"/>
      <c r="H26" s="1342"/>
      <c r="I26" s="1199">
        <v>50</v>
      </c>
      <c r="J26" s="1199"/>
      <c r="K26" s="1198" t="s">
        <v>1678</v>
      </c>
      <c r="L26" s="1198"/>
      <c r="M26" s="1198"/>
      <c r="N26" s="1270"/>
      <c r="O26" s="1339"/>
      <c r="P26" s="1308"/>
      <c r="Q26" s="1308"/>
      <c r="R26" s="1308"/>
      <c r="S26" s="1308"/>
      <c r="T26" s="1308"/>
      <c r="U26" s="1308"/>
      <c r="V26" s="1308"/>
      <c r="W26" s="1308"/>
      <c r="X26" s="1420"/>
      <c r="Y26" s="1421"/>
      <c r="Z26" s="1421"/>
      <c r="AA26" s="1421"/>
      <c r="AB26" s="1421"/>
      <c r="AC26" s="1421"/>
      <c r="AD26" s="1421"/>
      <c r="AE26" s="1421"/>
      <c r="AF26" s="1421"/>
      <c r="AG26" s="1422"/>
    </row>
    <row r="27" spans="2:43" ht="15" customHeight="1" x14ac:dyDescent="0.2">
      <c r="B27" s="1341" t="s">
        <v>1733</v>
      </c>
      <c r="C27" s="1342"/>
      <c r="D27" s="1342"/>
      <c r="E27" s="1342"/>
      <c r="F27" s="1342"/>
      <c r="G27" s="1342"/>
      <c r="H27" s="1342"/>
      <c r="I27" s="1199">
        <v>22</v>
      </c>
      <c r="J27" s="1199"/>
      <c r="K27" s="1198" t="s">
        <v>1678</v>
      </c>
      <c r="L27" s="1198"/>
      <c r="M27" s="1198"/>
      <c r="N27" s="1270"/>
      <c r="O27" s="1339"/>
      <c r="P27" s="1308"/>
      <c r="Q27" s="1308"/>
      <c r="R27" s="1308"/>
      <c r="S27" s="1308"/>
      <c r="T27" s="1308"/>
      <c r="U27" s="1308"/>
      <c r="V27" s="1308"/>
      <c r="W27" s="1308"/>
      <c r="X27" s="1420"/>
      <c r="Y27" s="1421"/>
      <c r="Z27" s="1421"/>
      <c r="AA27" s="1421"/>
      <c r="AB27" s="1421"/>
      <c r="AC27" s="1421"/>
      <c r="AD27" s="1421"/>
      <c r="AE27" s="1421"/>
      <c r="AF27" s="1421"/>
      <c r="AG27" s="1422"/>
    </row>
    <row r="28" spans="2:43" ht="15" customHeight="1" x14ac:dyDescent="0.2">
      <c r="B28" s="1341" t="s">
        <v>1734</v>
      </c>
      <c r="C28" s="1342"/>
      <c r="D28" s="1342"/>
      <c r="E28" s="1342"/>
      <c r="F28" s="1342"/>
      <c r="G28" s="1342"/>
      <c r="H28" s="1342"/>
      <c r="I28" s="1199">
        <v>51</v>
      </c>
      <c r="J28" s="1199"/>
      <c r="K28" s="1198" t="s">
        <v>1678</v>
      </c>
      <c r="L28" s="1198"/>
      <c r="M28" s="1198"/>
      <c r="N28" s="1270"/>
      <c r="O28" s="1339"/>
      <c r="P28" s="1308"/>
      <c r="Q28" s="1308"/>
      <c r="R28" s="1308"/>
      <c r="S28" s="1308"/>
      <c r="T28" s="1308"/>
      <c r="U28" s="1308"/>
      <c r="V28" s="1308"/>
      <c r="W28" s="1308"/>
      <c r="X28" s="1420"/>
      <c r="Y28" s="1421"/>
      <c r="Z28" s="1421"/>
      <c r="AA28" s="1421"/>
      <c r="AB28" s="1421"/>
      <c r="AC28" s="1421"/>
      <c r="AD28" s="1421"/>
      <c r="AE28" s="1421"/>
      <c r="AF28" s="1421"/>
      <c r="AG28" s="1422"/>
    </row>
    <row r="29" spans="2:43" ht="15" customHeight="1" x14ac:dyDescent="0.2">
      <c r="B29" s="1341" t="s">
        <v>1735</v>
      </c>
      <c r="C29" s="1342"/>
      <c r="D29" s="1342"/>
      <c r="E29" s="1342"/>
      <c r="F29" s="1342"/>
      <c r="G29" s="1342"/>
      <c r="H29" s="1342"/>
      <c r="I29" s="1199">
        <v>25</v>
      </c>
      <c r="J29" s="1199"/>
      <c r="K29" s="1198" t="s">
        <v>1678</v>
      </c>
      <c r="L29" s="1198"/>
      <c r="M29" s="1198"/>
      <c r="N29" s="1270"/>
      <c r="O29" s="1339"/>
      <c r="P29" s="1308"/>
      <c r="Q29" s="1308"/>
      <c r="R29" s="1308"/>
      <c r="S29" s="1308"/>
      <c r="T29" s="1308"/>
      <c r="U29" s="1308"/>
      <c r="V29" s="1308"/>
      <c r="W29" s="1308"/>
      <c r="X29" s="1420"/>
      <c r="Y29" s="1421"/>
      <c r="Z29" s="1421"/>
      <c r="AA29" s="1421"/>
      <c r="AB29" s="1421"/>
      <c r="AC29" s="1421"/>
      <c r="AD29" s="1421"/>
      <c r="AE29" s="1421"/>
      <c r="AF29" s="1421"/>
      <c r="AG29" s="1422"/>
    </row>
    <row r="30" spans="2:43" ht="15" customHeight="1" x14ac:dyDescent="0.2">
      <c r="B30" s="1341" t="s">
        <v>1736</v>
      </c>
      <c r="C30" s="1342"/>
      <c r="D30" s="1342"/>
      <c r="E30" s="1342"/>
      <c r="F30" s="1342"/>
      <c r="G30" s="1342"/>
      <c r="H30" s="1342"/>
      <c r="I30" s="1199">
        <v>54</v>
      </c>
      <c r="J30" s="1199"/>
      <c r="K30" s="1198" t="s">
        <v>1678</v>
      </c>
      <c r="L30" s="1198"/>
      <c r="M30" s="1198"/>
      <c r="N30" s="1270"/>
      <c r="O30" s="1339"/>
      <c r="P30" s="1308"/>
      <c r="Q30" s="1308"/>
      <c r="R30" s="1308"/>
      <c r="S30" s="1308"/>
      <c r="T30" s="1308"/>
      <c r="U30" s="1308"/>
      <c r="V30" s="1308"/>
      <c r="W30" s="1308"/>
      <c r="X30" s="1420"/>
      <c r="Y30" s="1421"/>
      <c r="Z30" s="1421"/>
      <c r="AA30" s="1421"/>
      <c r="AB30" s="1421"/>
      <c r="AC30" s="1421"/>
      <c r="AD30" s="1421"/>
      <c r="AE30" s="1421"/>
      <c r="AF30" s="1421"/>
      <c r="AG30" s="1422"/>
    </row>
    <row r="31" spans="2:43" ht="15" customHeight="1" thickBot="1" x14ac:dyDescent="0.25">
      <c r="B31" s="1317" t="s">
        <v>1737</v>
      </c>
      <c r="C31" s="1318"/>
      <c r="D31" s="1318"/>
      <c r="E31" s="1318"/>
      <c r="F31" s="1318"/>
      <c r="G31" s="1318"/>
      <c r="H31" s="1318"/>
      <c r="I31" s="1200">
        <v>7</v>
      </c>
      <c r="J31" s="1200"/>
      <c r="K31" s="1426" t="s">
        <v>1678</v>
      </c>
      <c r="L31" s="1426"/>
      <c r="M31" s="1426"/>
      <c r="N31" s="1427"/>
      <c r="O31" s="1339"/>
      <c r="P31" s="1308"/>
      <c r="Q31" s="1308"/>
      <c r="R31" s="1308"/>
      <c r="S31" s="1308"/>
      <c r="T31" s="1308"/>
      <c r="U31" s="1308"/>
      <c r="V31" s="1308"/>
      <c r="W31" s="1308"/>
      <c r="X31" s="1420"/>
      <c r="Y31" s="1421"/>
      <c r="Z31" s="1421"/>
      <c r="AA31" s="1421"/>
      <c r="AB31" s="1421"/>
      <c r="AC31" s="1421"/>
      <c r="AD31" s="1421"/>
      <c r="AE31" s="1421"/>
      <c r="AF31" s="1421"/>
      <c r="AG31" s="1422"/>
    </row>
    <row r="32" spans="2:43" ht="27" customHeight="1" thickBot="1" x14ac:dyDescent="0.25">
      <c r="B32" s="1223" t="s">
        <v>452</v>
      </c>
      <c r="C32" s="1267"/>
      <c r="D32" s="1267"/>
      <c r="E32" s="1267"/>
      <c r="F32" s="1267"/>
      <c r="G32" s="1267"/>
      <c r="H32" s="1267"/>
      <c r="I32" s="1267"/>
      <c r="J32" s="1267"/>
      <c r="K32" s="1267"/>
      <c r="L32" s="1267"/>
      <c r="M32" s="1267"/>
      <c r="N32" s="1268"/>
      <c r="O32" s="1339"/>
      <c r="P32" s="1308"/>
      <c r="Q32" s="1308"/>
      <c r="R32" s="1308"/>
      <c r="S32" s="1308"/>
      <c r="T32" s="1308"/>
      <c r="U32" s="1308"/>
      <c r="V32" s="1308"/>
      <c r="W32" s="1308"/>
      <c r="X32" s="1420"/>
      <c r="Y32" s="1421"/>
      <c r="Z32" s="1421"/>
      <c r="AA32" s="1421"/>
      <c r="AB32" s="1421"/>
      <c r="AC32" s="1421"/>
      <c r="AD32" s="1421"/>
      <c r="AE32" s="1421"/>
      <c r="AF32" s="1421"/>
      <c r="AG32" s="1422"/>
    </row>
    <row r="33" spans="2:33" ht="15" customHeight="1" thickBot="1" x14ac:dyDescent="0.25">
      <c r="B33" s="1428" t="s">
        <v>1126</v>
      </c>
      <c r="C33" s="1429"/>
      <c r="D33" s="1429"/>
      <c r="E33" s="1429"/>
      <c r="F33" s="1429"/>
      <c r="G33" s="1429"/>
      <c r="H33" s="1429"/>
      <c r="I33" s="1171">
        <v>15.5</v>
      </c>
      <c r="J33" s="1171"/>
      <c r="K33" s="1298" t="s">
        <v>979</v>
      </c>
      <c r="L33" s="1298"/>
      <c r="M33" s="1298"/>
      <c r="N33" s="1299"/>
      <c r="O33" s="1340"/>
      <c r="P33" s="1310"/>
      <c r="Q33" s="1310"/>
      <c r="R33" s="1310"/>
      <c r="S33" s="1310"/>
      <c r="T33" s="1310"/>
      <c r="U33" s="1310"/>
      <c r="V33" s="1310"/>
      <c r="W33" s="1310"/>
      <c r="X33" s="1423"/>
      <c r="Y33" s="1424"/>
      <c r="Z33" s="1424"/>
      <c r="AA33" s="1424"/>
      <c r="AB33" s="1424"/>
      <c r="AC33" s="1424"/>
      <c r="AD33" s="1424"/>
      <c r="AE33" s="1424"/>
      <c r="AF33" s="1424"/>
      <c r="AG33" s="1425"/>
    </row>
    <row r="34" spans="2:33" ht="15" customHeight="1" x14ac:dyDescent="0.2">
      <c r="B34" s="1282" t="s">
        <v>1127</v>
      </c>
      <c r="C34" s="1283"/>
      <c r="D34" s="1283"/>
      <c r="E34" s="1283"/>
      <c r="F34" s="1283"/>
      <c r="G34" s="1283"/>
      <c r="H34" s="1283"/>
      <c r="I34" s="1199">
        <v>16.5</v>
      </c>
      <c r="J34" s="1199"/>
      <c r="K34" s="1198" t="s">
        <v>979</v>
      </c>
      <c r="L34" s="1198"/>
      <c r="M34" s="1198"/>
      <c r="N34" s="1270"/>
      <c r="O34" s="1353" t="s">
        <v>1005</v>
      </c>
      <c r="P34" s="1354"/>
      <c r="Q34" s="1354"/>
      <c r="R34" s="1354"/>
      <c r="S34" s="1354"/>
      <c r="T34" s="1354"/>
      <c r="U34" s="1354"/>
      <c r="V34" s="1354"/>
      <c r="W34" s="1354"/>
      <c r="X34" s="1353" t="s">
        <v>1738</v>
      </c>
      <c r="Y34" s="1354"/>
      <c r="Z34" s="1354"/>
      <c r="AA34" s="1354"/>
      <c r="AB34" s="1354"/>
      <c r="AC34" s="1354"/>
      <c r="AD34" s="1354"/>
      <c r="AE34" s="1354"/>
      <c r="AF34" s="1354"/>
      <c r="AG34" s="1355"/>
    </row>
    <row r="35" spans="2:33" ht="15" customHeight="1" thickBot="1" x14ac:dyDescent="0.25">
      <c r="B35" s="1282" t="s">
        <v>1128</v>
      </c>
      <c r="C35" s="1283"/>
      <c r="D35" s="1283"/>
      <c r="E35" s="1283"/>
      <c r="F35" s="1283"/>
      <c r="G35" s="1283"/>
      <c r="H35" s="1283"/>
      <c r="I35" s="1199">
        <v>18.75</v>
      </c>
      <c r="J35" s="1199"/>
      <c r="K35" s="1198" t="s">
        <v>979</v>
      </c>
      <c r="L35" s="1198"/>
      <c r="M35" s="1198"/>
      <c r="N35" s="1270"/>
      <c r="O35" s="1356"/>
      <c r="P35" s="1357"/>
      <c r="Q35" s="1357"/>
      <c r="R35" s="1357"/>
      <c r="S35" s="1357"/>
      <c r="T35" s="1357"/>
      <c r="U35" s="1357"/>
      <c r="V35" s="1357"/>
      <c r="W35" s="1357"/>
      <c r="X35" s="1356"/>
      <c r="Y35" s="1357"/>
      <c r="Z35" s="1357"/>
      <c r="AA35" s="1357"/>
      <c r="AB35" s="1357"/>
      <c r="AC35" s="1357"/>
      <c r="AD35" s="1357"/>
      <c r="AE35" s="1357"/>
      <c r="AF35" s="1357"/>
      <c r="AG35" s="1358"/>
    </row>
    <row r="36" spans="2:33" ht="15" customHeight="1" thickBot="1" x14ac:dyDescent="0.25">
      <c r="B36" s="1391" t="s">
        <v>1129</v>
      </c>
      <c r="C36" s="1433"/>
      <c r="D36" s="1433"/>
      <c r="E36" s="1433"/>
      <c r="F36" s="1433"/>
      <c r="G36" s="1433"/>
      <c r="H36" s="1433"/>
      <c r="I36" s="1200">
        <v>21</v>
      </c>
      <c r="J36" s="1200"/>
      <c r="K36" s="1426" t="s">
        <v>979</v>
      </c>
      <c r="L36" s="1426"/>
      <c r="M36" s="1426"/>
      <c r="N36" s="1427"/>
      <c r="O36" s="1360"/>
      <c r="P36" s="1306"/>
      <c r="Q36" s="1306"/>
      <c r="R36" s="1306"/>
      <c r="S36" s="1306"/>
      <c r="T36" s="1306"/>
      <c r="U36" s="1306"/>
      <c r="V36" s="1306"/>
      <c r="W36" s="1306"/>
      <c r="X36" s="1417" t="s">
        <v>1739</v>
      </c>
      <c r="Y36" s="1418"/>
      <c r="Z36" s="1418"/>
      <c r="AA36" s="1418"/>
      <c r="AB36" s="1418"/>
      <c r="AC36" s="1418"/>
      <c r="AD36" s="1418"/>
      <c r="AE36" s="1418"/>
      <c r="AF36" s="1418"/>
      <c r="AG36" s="1419"/>
    </row>
    <row r="37" spans="2:33" ht="15" customHeight="1" x14ac:dyDescent="0.2">
      <c r="B37" s="1371" t="s">
        <v>1209</v>
      </c>
      <c r="C37" s="1372"/>
      <c r="D37" s="1372"/>
      <c r="E37" s="1372"/>
      <c r="F37" s="1372"/>
      <c r="G37" s="1372"/>
      <c r="H37" s="1372"/>
      <c r="I37" s="1372"/>
      <c r="J37" s="1372"/>
      <c r="K37" s="1372"/>
      <c r="L37" s="1372"/>
      <c r="M37" s="1372"/>
      <c r="N37" s="1373"/>
      <c r="O37" s="1339"/>
      <c r="P37" s="1308"/>
      <c r="Q37" s="1308"/>
      <c r="R37" s="1308"/>
      <c r="S37" s="1308"/>
      <c r="T37" s="1308"/>
      <c r="U37" s="1308"/>
      <c r="V37" s="1308"/>
      <c r="W37" s="1308"/>
      <c r="X37" s="1420"/>
      <c r="Y37" s="1421"/>
      <c r="Z37" s="1421"/>
      <c r="AA37" s="1421"/>
      <c r="AB37" s="1421"/>
      <c r="AC37" s="1421"/>
      <c r="AD37" s="1421"/>
      <c r="AE37" s="1421"/>
      <c r="AF37" s="1421"/>
      <c r="AG37" s="1422"/>
    </row>
    <row r="38" spans="2:33" ht="15" customHeight="1" x14ac:dyDescent="0.2">
      <c r="B38" s="1434" t="s">
        <v>1680</v>
      </c>
      <c r="C38" s="1435"/>
      <c r="D38" s="1435"/>
      <c r="E38" s="1435"/>
      <c r="F38" s="1435"/>
      <c r="G38" s="1435"/>
      <c r="H38" s="1435"/>
      <c r="I38" s="1436">
        <v>14</v>
      </c>
      <c r="J38" s="1436"/>
      <c r="K38" s="1437" t="s">
        <v>979</v>
      </c>
      <c r="L38" s="1437"/>
      <c r="M38" s="1437"/>
      <c r="N38" s="1438"/>
      <c r="O38" s="1339"/>
      <c r="P38" s="1308"/>
      <c r="Q38" s="1308"/>
      <c r="R38" s="1308"/>
      <c r="S38" s="1308"/>
      <c r="T38" s="1308"/>
      <c r="U38" s="1308"/>
      <c r="V38" s="1308"/>
      <c r="W38" s="1308"/>
      <c r="X38" s="1420"/>
      <c r="Y38" s="1421"/>
      <c r="Z38" s="1421"/>
      <c r="AA38" s="1421"/>
      <c r="AB38" s="1421"/>
      <c r="AC38" s="1421"/>
      <c r="AD38" s="1421"/>
      <c r="AE38" s="1421"/>
      <c r="AF38" s="1421"/>
      <c r="AG38" s="1422"/>
    </row>
    <row r="39" spans="2:33" ht="15" customHeight="1" thickBot="1" x14ac:dyDescent="0.25">
      <c r="B39" s="1439" t="s">
        <v>1681</v>
      </c>
      <c r="C39" s="1440"/>
      <c r="D39" s="1440"/>
      <c r="E39" s="1440"/>
      <c r="F39" s="1440"/>
      <c r="G39" s="1440"/>
      <c r="H39" s="1440"/>
      <c r="I39" s="1430">
        <v>17</v>
      </c>
      <c r="J39" s="1430"/>
      <c r="K39" s="1431" t="s">
        <v>979</v>
      </c>
      <c r="L39" s="1431"/>
      <c r="M39" s="1431"/>
      <c r="N39" s="1432"/>
      <c r="O39" s="1339"/>
      <c r="P39" s="1308"/>
      <c r="Q39" s="1308"/>
      <c r="R39" s="1308"/>
      <c r="S39" s="1308"/>
      <c r="T39" s="1308"/>
      <c r="U39" s="1308"/>
      <c r="V39" s="1308"/>
      <c r="W39" s="1308"/>
      <c r="X39" s="1420"/>
      <c r="Y39" s="1421"/>
      <c r="Z39" s="1421"/>
      <c r="AA39" s="1421"/>
      <c r="AB39" s="1421"/>
      <c r="AC39" s="1421"/>
      <c r="AD39" s="1421"/>
      <c r="AE39" s="1421"/>
      <c r="AF39" s="1421"/>
      <c r="AG39" s="1422"/>
    </row>
    <row r="40" spans="2:33" ht="15" customHeight="1" x14ac:dyDescent="0.2">
      <c r="B40" s="1371" t="s">
        <v>976</v>
      </c>
      <c r="C40" s="1372"/>
      <c r="D40" s="1372"/>
      <c r="E40" s="1372"/>
      <c r="F40" s="1372"/>
      <c r="G40" s="1372"/>
      <c r="H40" s="1372"/>
      <c r="I40" s="1372"/>
      <c r="J40" s="1372"/>
      <c r="K40" s="1372"/>
      <c r="L40" s="1372"/>
      <c r="M40" s="1372"/>
      <c r="N40" s="1373"/>
      <c r="O40" s="1339"/>
      <c r="P40" s="1308"/>
      <c r="Q40" s="1308"/>
      <c r="R40" s="1308"/>
      <c r="S40" s="1308"/>
      <c r="T40" s="1308"/>
      <c r="U40" s="1308"/>
      <c r="V40" s="1308"/>
      <c r="W40" s="1308"/>
      <c r="X40" s="1420"/>
      <c r="Y40" s="1421"/>
      <c r="Z40" s="1421"/>
      <c r="AA40" s="1421"/>
      <c r="AB40" s="1421"/>
      <c r="AC40" s="1421"/>
      <c r="AD40" s="1421"/>
      <c r="AE40" s="1421"/>
      <c r="AF40" s="1421"/>
      <c r="AG40" s="1422"/>
    </row>
    <row r="41" spans="2:33" ht="15" customHeight="1" x14ac:dyDescent="0.2">
      <c r="B41" s="1341" t="s">
        <v>1685</v>
      </c>
      <c r="C41" s="1342"/>
      <c r="D41" s="1342"/>
      <c r="E41" s="1342"/>
      <c r="F41" s="1342"/>
      <c r="G41" s="1342"/>
      <c r="H41" s="1342"/>
      <c r="I41" s="1269" t="s">
        <v>455</v>
      </c>
      <c r="J41" s="1269"/>
      <c r="K41" s="1198"/>
      <c r="L41" s="1198"/>
      <c r="M41" s="1198"/>
      <c r="N41" s="1270"/>
      <c r="O41" s="1339"/>
      <c r="P41" s="1308"/>
      <c r="Q41" s="1308"/>
      <c r="R41" s="1308"/>
      <c r="S41" s="1308"/>
      <c r="T41" s="1308"/>
      <c r="U41" s="1308"/>
      <c r="V41" s="1308"/>
      <c r="W41" s="1308"/>
      <c r="X41" s="1420"/>
      <c r="Y41" s="1421"/>
      <c r="Z41" s="1421"/>
      <c r="AA41" s="1421"/>
      <c r="AB41" s="1421"/>
      <c r="AC41" s="1421"/>
      <c r="AD41" s="1421"/>
      <c r="AE41" s="1421"/>
      <c r="AF41" s="1421"/>
      <c r="AG41" s="1422"/>
    </row>
    <row r="42" spans="2:33" ht="15" customHeight="1" x14ac:dyDescent="0.2">
      <c r="B42" s="1341" t="s">
        <v>1686</v>
      </c>
      <c r="C42" s="1342"/>
      <c r="D42" s="1342"/>
      <c r="E42" s="1342"/>
      <c r="F42" s="1342"/>
      <c r="G42" s="1342"/>
      <c r="H42" s="1342"/>
      <c r="I42" s="1199">
        <v>1</v>
      </c>
      <c r="J42" s="1199"/>
      <c r="K42" s="1198" t="s">
        <v>980</v>
      </c>
      <c r="L42" s="1198"/>
      <c r="M42" s="1198"/>
      <c r="N42" s="1270"/>
      <c r="O42" s="1339"/>
      <c r="P42" s="1308"/>
      <c r="Q42" s="1308"/>
      <c r="R42" s="1308"/>
      <c r="S42" s="1308"/>
      <c r="T42" s="1308"/>
      <c r="U42" s="1308"/>
      <c r="V42" s="1308"/>
      <c r="W42" s="1308"/>
      <c r="X42" s="1420"/>
      <c r="Y42" s="1421"/>
      <c r="Z42" s="1421"/>
      <c r="AA42" s="1421"/>
      <c r="AB42" s="1421"/>
      <c r="AC42" s="1421"/>
      <c r="AD42" s="1421"/>
      <c r="AE42" s="1421"/>
      <c r="AF42" s="1421"/>
      <c r="AG42" s="1422"/>
    </row>
    <row r="43" spans="2:33" ht="15" customHeight="1" x14ac:dyDescent="0.2">
      <c r="B43" s="1341" t="s">
        <v>1687</v>
      </c>
      <c r="C43" s="1342"/>
      <c r="D43" s="1342"/>
      <c r="E43" s="1342"/>
      <c r="F43" s="1342"/>
      <c r="G43" s="1342"/>
      <c r="H43" s="1342"/>
      <c r="I43" s="1269" t="s">
        <v>455</v>
      </c>
      <c r="J43" s="1269"/>
      <c r="K43" s="1198"/>
      <c r="L43" s="1198"/>
      <c r="M43" s="1198"/>
      <c r="N43" s="1270"/>
      <c r="O43" s="1339"/>
      <c r="P43" s="1308"/>
      <c r="Q43" s="1308"/>
      <c r="R43" s="1308"/>
      <c r="S43" s="1308"/>
      <c r="T43" s="1308"/>
      <c r="U43" s="1308"/>
      <c r="V43" s="1308"/>
      <c r="W43" s="1308"/>
      <c r="X43" s="1420"/>
      <c r="Y43" s="1421"/>
      <c r="Z43" s="1421"/>
      <c r="AA43" s="1421"/>
      <c r="AB43" s="1421"/>
      <c r="AC43" s="1421"/>
      <c r="AD43" s="1421"/>
      <c r="AE43" s="1421"/>
      <c r="AF43" s="1421"/>
      <c r="AG43" s="1422"/>
    </row>
    <row r="44" spans="2:33" ht="15" customHeight="1" x14ac:dyDescent="0.2">
      <c r="B44" s="1341" t="s">
        <v>1688</v>
      </c>
      <c r="C44" s="1342"/>
      <c r="D44" s="1342"/>
      <c r="E44" s="1342"/>
      <c r="F44" s="1342"/>
      <c r="G44" s="1342"/>
      <c r="H44" s="1342"/>
      <c r="I44" s="1269" t="s">
        <v>455</v>
      </c>
      <c r="J44" s="1269"/>
      <c r="K44" s="1198"/>
      <c r="L44" s="1198"/>
      <c r="M44" s="1198"/>
      <c r="N44" s="1270"/>
      <c r="O44" s="1339"/>
      <c r="P44" s="1308"/>
      <c r="Q44" s="1308"/>
      <c r="R44" s="1308"/>
      <c r="S44" s="1308"/>
      <c r="T44" s="1308"/>
      <c r="U44" s="1308"/>
      <c r="V44" s="1308"/>
      <c r="W44" s="1308"/>
      <c r="X44" s="1420"/>
      <c r="Y44" s="1421"/>
      <c r="Z44" s="1421"/>
      <c r="AA44" s="1421"/>
      <c r="AB44" s="1421"/>
      <c r="AC44" s="1421"/>
      <c r="AD44" s="1421"/>
      <c r="AE44" s="1421"/>
      <c r="AF44" s="1421"/>
      <c r="AG44" s="1422"/>
    </row>
    <row r="45" spans="2:33" ht="15" customHeight="1" x14ac:dyDescent="0.2">
      <c r="B45" s="1341" t="s">
        <v>1689</v>
      </c>
      <c r="C45" s="1342"/>
      <c r="D45" s="1342"/>
      <c r="E45" s="1342"/>
      <c r="F45" s="1342"/>
      <c r="G45" s="1342"/>
      <c r="H45" s="1342"/>
      <c r="I45" s="1269" t="s">
        <v>455</v>
      </c>
      <c r="J45" s="1269"/>
      <c r="K45" s="1198"/>
      <c r="L45" s="1198"/>
      <c r="M45" s="1198"/>
      <c r="N45" s="1270"/>
      <c r="O45" s="1339"/>
      <c r="P45" s="1308"/>
      <c r="Q45" s="1308"/>
      <c r="R45" s="1308"/>
      <c r="S45" s="1308"/>
      <c r="T45" s="1308"/>
      <c r="U45" s="1308"/>
      <c r="V45" s="1308"/>
      <c r="W45" s="1308"/>
      <c r="X45" s="1420"/>
      <c r="Y45" s="1421"/>
      <c r="Z45" s="1421"/>
      <c r="AA45" s="1421"/>
      <c r="AB45" s="1421"/>
      <c r="AC45" s="1421"/>
      <c r="AD45" s="1421"/>
      <c r="AE45" s="1421"/>
      <c r="AF45" s="1421"/>
      <c r="AG45" s="1422"/>
    </row>
    <row r="46" spans="2:33" ht="15" customHeight="1" x14ac:dyDescent="0.2">
      <c r="B46" s="1341" t="s">
        <v>1690</v>
      </c>
      <c r="C46" s="1342"/>
      <c r="D46" s="1342"/>
      <c r="E46" s="1342"/>
      <c r="F46" s="1342"/>
      <c r="G46" s="1342"/>
      <c r="H46" s="1342"/>
      <c r="I46" s="1269" t="s">
        <v>455</v>
      </c>
      <c r="J46" s="1269"/>
      <c r="K46" s="1198"/>
      <c r="L46" s="1198"/>
      <c r="M46" s="1198"/>
      <c r="N46" s="1270"/>
      <c r="O46" s="1339"/>
      <c r="P46" s="1308"/>
      <c r="Q46" s="1308"/>
      <c r="R46" s="1308"/>
      <c r="S46" s="1308"/>
      <c r="T46" s="1308"/>
      <c r="U46" s="1308"/>
      <c r="V46" s="1308"/>
      <c r="W46" s="1308"/>
      <c r="X46" s="1420"/>
      <c r="Y46" s="1421"/>
      <c r="Z46" s="1421"/>
      <c r="AA46" s="1421"/>
      <c r="AB46" s="1421"/>
      <c r="AC46" s="1421"/>
      <c r="AD46" s="1421"/>
      <c r="AE46" s="1421"/>
      <c r="AF46" s="1421"/>
      <c r="AG46" s="1422"/>
    </row>
    <row r="47" spans="2:33" ht="15" customHeight="1" x14ac:dyDescent="0.2">
      <c r="B47" s="1341" t="s">
        <v>998</v>
      </c>
      <c r="C47" s="1342"/>
      <c r="D47" s="1342"/>
      <c r="E47" s="1342"/>
      <c r="F47" s="1342"/>
      <c r="G47" s="1342"/>
      <c r="H47" s="1342"/>
      <c r="I47" s="1199">
        <v>20</v>
      </c>
      <c r="J47" s="1199"/>
      <c r="K47" s="1198" t="s">
        <v>980</v>
      </c>
      <c r="L47" s="1198"/>
      <c r="M47" s="1198"/>
      <c r="N47" s="1270"/>
      <c r="O47" s="1339"/>
      <c r="P47" s="1308"/>
      <c r="Q47" s="1308"/>
      <c r="R47" s="1308"/>
      <c r="S47" s="1308"/>
      <c r="T47" s="1308"/>
      <c r="U47" s="1308"/>
      <c r="V47" s="1308"/>
      <c r="W47" s="1308"/>
      <c r="X47" s="1420"/>
      <c r="Y47" s="1421"/>
      <c r="Z47" s="1421"/>
      <c r="AA47" s="1421"/>
      <c r="AB47" s="1421"/>
      <c r="AC47" s="1421"/>
      <c r="AD47" s="1421"/>
      <c r="AE47" s="1421"/>
      <c r="AF47" s="1421"/>
      <c r="AG47" s="1422"/>
    </row>
    <row r="48" spans="2:33" ht="15" customHeight="1" x14ac:dyDescent="0.2">
      <c r="B48" s="1341" t="s">
        <v>999</v>
      </c>
      <c r="C48" s="1342"/>
      <c r="D48" s="1342"/>
      <c r="E48" s="1342"/>
      <c r="F48" s="1342"/>
      <c r="G48" s="1342"/>
      <c r="H48" s="1342"/>
      <c r="I48" s="1199">
        <v>14</v>
      </c>
      <c r="J48" s="1199"/>
      <c r="K48" s="1198" t="s">
        <v>595</v>
      </c>
      <c r="L48" s="1198"/>
      <c r="M48" s="1198"/>
      <c r="N48" s="1270"/>
      <c r="O48" s="1339"/>
      <c r="P48" s="1308"/>
      <c r="Q48" s="1308"/>
      <c r="R48" s="1308"/>
      <c r="S48" s="1308"/>
      <c r="T48" s="1308"/>
      <c r="U48" s="1308"/>
      <c r="V48" s="1308"/>
      <c r="W48" s="1308"/>
      <c r="X48" s="1420"/>
      <c r="Y48" s="1421"/>
      <c r="Z48" s="1421"/>
      <c r="AA48" s="1421"/>
      <c r="AB48" s="1421"/>
      <c r="AC48" s="1421"/>
      <c r="AD48" s="1421"/>
      <c r="AE48" s="1421"/>
      <c r="AF48" s="1421"/>
      <c r="AG48" s="1422"/>
    </row>
    <row r="49" spans="2:35" ht="15" customHeight="1" x14ac:dyDescent="0.2">
      <c r="B49" s="1341" t="s">
        <v>982</v>
      </c>
      <c r="C49" s="1342"/>
      <c r="D49" s="1342"/>
      <c r="E49" s="1342"/>
      <c r="F49" s="1342"/>
      <c r="G49" s="1342"/>
      <c r="H49" s="1342"/>
      <c r="I49" s="1199">
        <v>1</v>
      </c>
      <c r="J49" s="1199"/>
      <c r="K49" s="1198" t="s">
        <v>595</v>
      </c>
      <c r="L49" s="1198"/>
      <c r="M49" s="1198"/>
      <c r="N49" s="1270"/>
      <c r="O49" s="1339"/>
      <c r="P49" s="1308"/>
      <c r="Q49" s="1308"/>
      <c r="R49" s="1308"/>
      <c r="S49" s="1308"/>
      <c r="T49" s="1308"/>
      <c r="U49" s="1308"/>
      <c r="V49" s="1308"/>
      <c r="W49" s="1308"/>
      <c r="X49" s="1420"/>
      <c r="Y49" s="1421"/>
      <c r="Z49" s="1421"/>
      <c r="AA49" s="1421"/>
      <c r="AB49" s="1421"/>
      <c r="AC49" s="1421"/>
      <c r="AD49" s="1421"/>
      <c r="AE49" s="1421"/>
      <c r="AF49" s="1421"/>
      <c r="AG49" s="1422"/>
    </row>
    <row r="50" spans="2:35" ht="15" customHeight="1" thickBot="1" x14ac:dyDescent="0.25">
      <c r="B50" s="1341" t="s">
        <v>1901</v>
      </c>
      <c r="C50" s="1342"/>
      <c r="D50" s="1342"/>
      <c r="E50" s="1342"/>
      <c r="F50" s="1342"/>
      <c r="G50" s="1342"/>
      <c r="H50" s="1342"/>
      <c r="I50" s="1199">
        <v>3</v>
      </c>
      <c r="J50" s="1199"/>
      <c r="K50" s="1198" t="s">
        <v>595</v>
      </c>
      <c r="L50" s="1198"/>
      <c r="M50" s="1198"/>
      <c r="N50" s="1270"/>
      <c r="O50" s="1340"/>
      <c r="P50" s="1310"/>
      <c r="Q50" s="1310"/>
      <c r="R50" s="1310"/>
      <c r="S50" s="1310"/>
      <c r="T50" s="1310"/>
      <c r="U50" s="1310"/>
      <c r="V50" s="1310"/>
      <c r="W50" s="1310"/>
      <c r="X50" s="1423"/>
      <c r="Y50" s="1424"/>
      <c r="Z50" s="1424"/>
      <c r="AA50" s="1424"/>
      <c r="AB50" s="1424"/>
      <c r="AC50" s="1424"/>
      <c r="AD50" s="1424"/>
      <c r="AE50" s="1424"/>
      <c r="AF50" s="1424"/>
      <c r="AG50" s="1425"/>
    </row>
    <row r="51" spans="2:35" ht="15" customHeight="1" thickBot="1" x14ac:dyDescent="0.25">
      <c r="B51" s="1361" t="s">
        <v>1074</v>
      </c>
      <c r="C51" s="1441"/>
      <c r="D51" s="1441"/>
      <c r="E51" s="1441"/>
      <c r="F51" s="1441"/>
      <c r="G51" s="1441"/>
      <c r="H51" s="1441"/>
      <c r="I51" s="1213">
        <v>10</v>
      </c>
      <c r="J51" s="1213"/>
      <c r="K51" s="1442" t="s">
        <v>595</v>
      </c>
      <c r="L51" s="1442"/>
      <c r="M51" s="1442"/>
      <c r="N51" s="1443"/>
      <c r="O51" s="1338"/>
      <c r="P51" s="1306"/>
      <c r="Q51" s="1306"/>
      <c r="R51" s="1306"/>
      <c r="S51" s="1306"/>
      <c r="T51" s="1306"/>
      <c r="U51" s="1306"/>
      <c r="V51" s="1306"/>
      <c r="W51" s="1306"/>
      <c r="X51" s="1306"/>
      <c r="Y51" s="1306"/>
      <c r="Z51" s="1306"/>
      <c r="AA51" s="1306"/>
      <c r="AB51" s="1306"/>
      <c r="AC51" s="1306"/>
      <c r="AD51" s="1306"/>
      <c r="AE51" s="1306"/>
      <c r="AF51" s="1306"/>
      <c r="AG51" s="1307"/>
    </row>
    <row r="52" spans="2:35" ht="15" customHeight="1" x14ac:dyDescent="0.2">
      <c r="B52" s="1335" t="s">
        <v>984</v>
      </c>
      <c r="C52" s="1336"/>
      <c r="D52" s="1336"/>
      <c r="E52" s="1336"/>
      <c r="F52" s="1336"/>
      <c r="G52" s="1336"/>
      <c r="H52" s="1336"/>
      <c r="I52" s="1336"/>
      <c r="J52" s="1336"/>
      <c r="K52" s="1336"/>
      <c r="L52" s="1336"/>
      <c r="M52" s="1336"/>
      <c r="N52" s="1337"/>
      <c r="O52" s="1339"/>
      <c r="P52" s="1308"/>
      <c r="Q52" s="1308"/>
      <c r="R52" s="1308"/>
      <c r="S52" s="1308"/>
      <c r="T52" s="1308"/>
      <c r="U52" s="1308"/>
      <c r="V52" s="1308"/>
      <c r="W52" s="1308"/>
      <c r="X52" s="1308"/>
      <c r="Y52" s="1308"/>
      <c r="Z52" s="1308"/>
      <c r="AA52" s="1308"/>
      <c r="AB52" s="1308"/>
      <c r="AC52" s="1308"/>
      <c r="AD52" s="1308"/>
      <c r="AE52" s="1308"/>
      <c r="AF52" s="1308"/>
      <c r="AG52" s="1309"/>
    </row>
    <row r="53" spans="2:35" ht="15" customHeight="1" x14ac:dyDescent="0.2">
      <c r="B53" s="1341" t="s">
        <v>1691</v>
      </c>
      <c r="C53" s="1342"/>
      <c r="D53" s="1342"/>
      <c r="E53" s="1342"/>
      <c r="F53" s="1342"/>
      <c r="G53" s="1342"/>
      <c r="H53" s="1342"/>
      <c r="I53" s="1269" t="s">
        <v>455</v>
      </c>
      <c r="J53" s="1269"/>
      <c r="K53" s="1198"/>
      <c r="L53" s="1198"/>
      <c r="M53" s="1198"/>
      <c r="N53" s="1270"/>
      <c r="O53" s="1339"/>
      <c r="P53" s="1308"/>
      <c r="Q53" s="1308"/>
      <c r="R53" s="1308"/>
      <c r="S53" s="1308"/>
      <c r="T53" s="1308"/>
      <c r="U53" s="1308"/>
      <c r="V53" s="1308"/>
      <c r="W53" s="1308"/>
      <c r="X53" s="1308"/>
      <c r="Y53" s="1308"/>
      <c r="Z53" s="1308"/>
      <c r="AA53" s="1308"/>
      <c r="AB53" s="1308"/>
      <c r="AC53" s="1308"/>
      <c r="AD53" s="1308"/>
      <c r="AE53" s="1308"/>
      <c r="AF53" s="1308"/>
      <c r="AG53" s="1309"/>
    </row>
    <row r="54" spans="2:35" ht="15" customHeight="1" x14ac:dyDescent="0.2">
      <c r="B54" s="1341" t="s">
        <v>1935</v>
      </c>
      <c r="C54" s="1342"/>
      <c r="D54" s="1342"/>
      <c r="E54" s="1342"/>
      <c r="F54" s="1342"/>
      <c r="G54" s="1342"/>
      <c r="H54" s="1342"/>
      <c r="I54" s="1199" t="s">
        <v>1932</v>
      </c>
      <c r="J54" s="1199"/>
      <c r="K54" s="1198" t="s">
        <v>595</v>
      </c>
      <c r="L54" s="1198"/>
      <c r="M54" s="1198"/>
      <c r="N54" s="1270"/>
      <c r="O54" s="1339"/>
      <c r="P54" s="1308"/>
      <c r="Q54" s="1308"/>
      <c r="R54" s="1308"/>
      <c r="S54" s="1308"/>
      <c r="T54" s="1308"/>
      <c r="U54" s="1308"/>
      <c r="V54" s="1308"/>
      <c r="W54" s="1308"/>
      <c r="X54" s="1308"/>
      <c r="Y54" s="1308"/>
      <c r="Z54" s="1308"/>
      <c r="AA54" s="1308"/>
      <c r="AB54" s="1308"/>
      <c r="AC54" s="1308"/>
      <c r="AD54" s="1308"/>
      <c r="AE54" s="1308"/>
      <c r="AF54" s="1308"/>
      <c r="AG54" s="1309"/>
      <c r="AH54" s="245"/>
      <c r="AI54" s="245"/>
    </row>
    <row r="55" spans="2:35" ht="15" customHeight="1" x14ac:dyDescent="0.2">
      <c r="B55" s="1341" t="s">
        <v>1024</v>
      </c>
      <c r="C55" s="1342"/>
      <c r="D55" s="1342"/>
      <c r="E55" s="1342"/>
      <c r="F55" s="1342"/>
      <c r="G55" s="1342"/>
      <c r="H55" s="1342"/>
      <c r="I55" s="1199">
        <v>1</v>
      </c>
      <c r="J55" s="1199"/>
      <c r="K55" s="1198" t="s">
        <v>595</v>
      </c>
      <c r="L55" s="1198"/>
      <c r="M55" s="1198"/>
      <c r="N55" s="1270"/>
      <c r="O55" s="1339"/>
      <c r="P55" s="1308"/>
      <c r="Q55" s="1308"/>
      <c r="R55" s="1308"/>
      <c r="S55" s="1308"/>
      <c r="T55" s="1308"/>
      <c r="U55" s="1308"/>
      <c r="V55" s="1308"/>
      <c r="W55" s="1308"/>
      <c r="X55" s="1308"/>
      <c r="Y55" s="1308"/>
      <c r="Z55" s="1308"/>
      <c r="AA55" s="1308"/>
      <c r="AB55" s="1308"/>
      <c r="AC55" s="1308"/>
      <c r="AD55" s="1308"/>
      <c r="AE55" s="1308"/>
      <c r="AF55" s="1308"/>
      <c r="AG55" s="1309"/>
    </row>
    <row r="56" spans="2:35" ht="15" customHeight="1" thickBot="1" x14ac:dyDescent="0.25">
      <c r="B56" s="1317" t="s">
        <v>1000</v>
      </c>
      <c r="C56" s="1318"/>
      <c r="D56" s="1318"/>
      <c r="E56" s="1318"/>
      <c r="F56" s="1318"/>
      <c r="G56" s="1318"/>
      <c r="H56" s="1318"/>
      <c r="I56" s="1200">
        <v>66</v>
      </c>
      <c r="J56" s="1200"/>
      <c r="K56" s="1426" t="s">
        <v>595</v>
      </c>
      <c r="L56" s="1426"/>
      <c r="M56" s="1426"/>
      <c r="N56" s="1427"/>
      <c r="O56" s="1339"/>
      <c r="P56" s="1308"/>
      <c r="Q56" s="1308"/>
      <c r="R56" s="1308"/>
      <c r="S56" s="1308"/>
      <c r="T56" s="1308"/>
      <c r="U56" s="1308"/>
      <c r="V56" s="1308"/>
      <c r="W56" s="1308"/>
      <c r="X56" s="1308"/>
      <c r="Y56" s="1308"/>
      <c r="Z56" s="1308"/>
      <c r="AA56" s="1308"/>
      <c r="AB56" s="1308"/>
      <c r="AC56" s="1308"/>
      <c r="AD56" s="1308"/>
      <c r="AE56" s="1308"/>
      <c r="AF56" s="1308"/>
      <c r="AG56" s="1309"/>
    </row>
    <row r="57" spans="2:35" ht="15" customHeight="1" x14ac:dyDescent="0.2">
      <c r="B57" s="1371" t="s">
        <v>1201</v>
      </c>
      <c r="C57" s="1372"/>
      <c r="D57" s="1372"/>
      <c r="E57" s="1372"/>
      <c r="F57" s="1372"/>
      <c r="G57" s="1372"/>
      <c r="H57" s="1372"/>
      <c r="I57" s="1444"/>
      <c r="J57" s="1444"/>
      <c r="K57" s="1444"/>
      <c r="L57" s="1444"/>
      <c r="M57" s="1444"/>
      <c r="N57" s="1445"/>
      <c r="O57" s="1339"/>
      <c r="P57" s="1308"/>
      <c r="Q57" s="1308"/>
      <c r="R57" s="1308"/>
      <c r="S57" s="1308"/>
      <c r="T57" s="1308"/>
      <c r="U57" s="1308"/>
      <c r="V57" s="1308"/>
      <c r="W57" s="1308"/>
      <c r="X57" s="1308"/>
      <c r="Y57" s="1308"/>
      <c r="Z57" s="1308"/>
      <c r="AA57" s="1308"/>
      <c r="AB57" s="1308"/>
      <c r="AC57" s="1308"/>
      <c r="AD57" s="1308"/>
      <c r="AE57" s="1308"/>
      <c r="AF57" s="1308"/>
      <c r="AG57" s="1309"/>
    </row>
    <row r="58" spans="2:35" ht="15" customHeight="1" x14ac:dyDescent="0.2">
      <c r="B58" s="1341" t="s">
        <v>1693</v>
      </c>
      <c r="C58" s="1342"/>
      <c r="D58" s="1342"/>
      <c r="E58" s="1342"/>
      <c r="F58" s="1342"/>
      <c r="G58" s="1342"/>
      <c r="H58" s="1342"/>
      <c r="I58" s="1199">
        <v>8</v>
      </c>
      <c r="J58" s="1199"/>
      <c r="K58" s="1198" t="s">
        <v>595</v>
      </c>
      <c r="L58" s="1198"/>
      <c r="M58" s="1198"/>
      <c r="N58" s="1270"/>
      <c r="O58" s="1339"/>
      <c r="P58" s="1308"/>
      <c r="Q58" s="1308"/>
      <c r="R58" s="1308"/>
      <c r="S58" s="1308"/>
      <c r="T58" s="1308"/>
      <c r="U58" s="1308"/>
      <c r="V58" s="1308"/>
      <c r="W58" s="1308"/>
      <c r="X58" s="1308"/>
      <c r="Y58" s="1308"/>
      <c r="Z58" s="1308"/>
      <c r="AA58" s="1308"/>
      <c r="AB58" s="1308"/>
      <c r="AC58" s="1308"/>
      <c r="AD58" s="1308"/>
      <c r="AE58" s="1308"/>
      <c r="AF58" s="1308"/>
      <c r="AG58" s="1309"/>
    </row>
    <row r="59" spans="2:35" ht="15" customHeight="1" thickBot="1" x14ac:dyDescent="0.25">
      <c r="B59" s="1361" t="s">
        <v>1694</v>
      </c>
      <c r="C59" s="1441"/>
      <c r="D59" s="1441"/>
      <c r="E59" s="1441"/>
      <c r="F59" s="1441"/>
      <c r="G59" s="1441"/>
      <c r="H59" s="1441"/>
      <c r="I59" s="1213">
        <v>6</v>
      </c>
      <c r="J59" s="1213"/>
      <c r="K59" s="1442" t="s">
        <v>595</v>
      </c>
      <c r="L59" s="1442"/>
      <c r="M59" s="1442"/>
      <c r="N59" s="1443"/>
      <c r="O59" s="1339"/>
      <c r="P59" s="1308"/>
      <c r="Q59" s="1308"/>
      <c r="R59" s="1308"/>
      <c r="S59" s="1308"/>
      <c r="T59" s="1308"/>
      <c r="U59" s="1308"/>
      <c r="V59" s="1308"/>
      <c r="W59" s="1308"/>
      <c r="X59" s="1308"/>
      <c r="Y59" s="1308"/>
      <c r="Z59" s="1308"/>
      <c r="AA59" s="1308"/>
      <c r="AB59" s="1308"/>
      <c r="AC59" s="1308"/>
      <c r="AD59" s="1308"/>
      <c r="AE59" s="1308"/>
      <c r="AF59" s="1308"/>
      <c r="AG59" s="1309"/>
    </row>
    <row r="60" spans="2:35" ht="15" customHeight="1" x14ac:dyDescent="0.2">
      <c r="B60" s="1371" t="s">
        <v>1001</v>
      </c>
      <c r="C60" s="1372"/>
      <c r="D60" s="1372"/>
      <c r="E60" s="1372"/>
      <c r="F60" s="1372"/>
      <c r="G60" s="1372"/>
      <c r="H60" s="1372"/>
      <c r="I60" s="1372"/>
      <c r="J60" s="1372"/>
      <c r="K60" s="1372"/>
      <c r="L60" s="1372"/>
      <c r="M60" s="1372"/>
      <c r="N60" s="1373"/>
      <c r="O60" s="1339"/>
      <c r="P60" s="1308"/>
      <c r="Q60" s="1308"/>
      <c r="R60" s="1308"/>
      <c r="S60" s="1308"/>
      <c r="T60" s="1308"/>
      <c r="U60" s="1308"/>
      <c r="V60" s="1308"/>
      <c r="W60" s="1308"/>
      <c r="X60" s="1308"/>
      <c r="Y60" s="1308"/>
      <c r="Z60" s="1308"/>
      <c r="AA60" s="1308"/>
      <c r="AB60" s="1308"/>
      <c r="AC60" s="1308"/>
      <c r="AD60" s="1308"/>
      <c r="AE60" s="1308"/>
      <c r="AF60" s="1308"/>
      <c r="AG60" s="1309"/>
    </row>
    <row r="61" spans="2:35" ht="15" customHeight="1" x14ac:dyDescent="0.2">
      <c r="B61" s="1341" t="s">
        <v>1740</v>
      </c>
      <c r="C61" s="1342"/>
      <c r="D61" s="1342"/>
      <c r="E61" s="1342"/>
      <c r="F61" s="1342"/>
      <c r="G61" s="1342"/>
      <c r="H61" s="1342"/>
      <c r="I61" s="1199">
        <v>9</v>
      </c>
      <c r="J61" s="1199"/>
      <c r="K61" s="1198" t="s">
        <v>595</v>
      </c>
      <c r="L61" s="1198"/>
      <c r="M61" s="1198"/>
      <c r="N61" s="1270"/>
      <c r="O61" s="1339"/>
      <c r="P61" s="1308"/>
      <c r="Q61" s="1308"/>
      <c r="R61" s="1308"/>
      <c r="S61" s="1308"/>
      <c r="T61" s="1308"/>
      <c r="U61" s="1308"/>
      <c r="V61" s="1308"/>
      <c r="W61" s="1308"/>
      <c r="X61" s="1308"/>
      <c r="Y61" s="1308"/>
      <c r="Z61" s="1308"/>
      <c r="AA61" s="1308"/>
      <c r="AB61" s="1308"/>
      <c r="AC61" s="1308"/>
      <c r="AD61" s="1308"/>
      <c r="AE61" s="1308"/>
      <c r="AF61" s="1308"/>
      <c r="AG61" s="1309"/>
    </row>
    <row r="62" spans="2:35" ht="15" customHeight="1" x14ac:dyDescent="0.2">
      <c r="B62" s="1341" t="s">
        <v>1741</v>
      </c>
      <c r="C62" s="1342"/>
      <c r="D62" s="1342"/>
      <c r="E62" s="1342"/>
      <c r="F62" s="1342"/>
      <c r="G62" s="1342"/>
      <c r="H62" s="1342"/>
      <c r="I62" s="1199">
        <v>15</v>
      </c>
      <c r="J62" s="1199"/>
      <c r="K62" s="1198" t="s">
        <v>595</v>
      </c>
      <c r="L62" s="1198"/>
      <c r="M62" s="1198"/>
      <c r="N62" s="1270"/>
      <c r="O62" s="1339"/>
      <c r="P62" s="1308"/>
      <c r="Q62" s="1308"/>
      <c r="R62" s="1308"/>
      <c r="S62" s="1308"/>
      <c r="T62" s="1308"/>
      <c r="U62" s="1308"/>
      <c r="V62" s="1308"/>
      <c r="W62" s="1308"/>
      <c r="X62" s="1308"/>
      <c r="Y62" s="1308"/>
      <c r="Z62" s="1308"/>
      <c r="AA62" s="1308"/>
      <c r="AB62" s="1308"/>
      <c r="AC62" s="1308"/>
      <c r="AD62" s="1308"/>
      <c r="AE62" s="1308"/>
      <c r="AF62" s="1308"/>
      <c r="AG62" s="1309"/>
    </row>
    <row r="63" spans="2:35" ht="15" customHeight="1" x14ac:dyDescent="0.2">
      <c r="B63" s="1341" t="s">
        <v>1742</v>
      </c>
      <c r="C63" s="1342"/>
      <c r="D63" s="1342"/>
      <c r="E63" s="1342"/>
      <c r="F63" s="1342"/>
      <c r="G63" s="1342"/>
      <c r="H63" s="1342"/>
      <c r="I63" s="1199">
        <v>15</v>
      </c>
      <c r="J63" s="1199"/>
      <c r="K63" s="1198" t="s">
        <v>595</v>
      </c>
      <c r="L63" s="1198"/>
      <c r="M63" s="1198"/>
      <c r="N63" s="1270"/>
      <c r="O63" s="1339"/>
      <c r="P63" s="1308"/>
      <c r="Q63" s="1308"/>
      <c r="R63" s="1308"/>
      <c r="S63" s="1308"/>
      <c r="T63" s="1308"/>
      <c r="U63" s="1308"/>
      <c r="V63" s="1308"/>
      <c r="W63" s="1308"/>
      <c r="X63" s="1308"/>
      <c r="Y63" s="1308"/>
      <c r="Z63" s="1308"/>
      <c r="AA63" s="1308"/>
      <c r="AB63" s="1308"/>
      <c r="AC63" s="1308"/>
      <c r="AD63" s="1308"/>
      <c r="AE63" s="1308"/>
      <c r="AF63" s="1308"/>
      <c r="AG63" s="1309"/>
    </row>
    <row r="64" spans="2:35" ht="25.5" customHeight="1" thickBot="1" x14ac:dyDescent="0.25">
      <c r="B64" s="1361" t="s">
        <v>1743</v>
      </c>
      <c r="C64" s="1441"/>
      <c r="D64" s="1441"/>
      <c r="E64" s="1441"/>
      <c r="F64" s="1441"/>
      <c r="G64" s="1441"/>
      <c r="H64" s="1441"/>
      <c r="I64" s="1213">
        <v>20</v>
      </c>
      <c r="J64" s="1213"/>
      <c r="K64" s="1442" t="s">
        <v>595</v>
      </c>
      <c r="L64" s="1442"/>
      <c r="M64" s="1442"/>
      <c r="N64" s="1443"/>
      <c r="O64" s="1339"/>
      <c r="P64" s="1308"/>
      <c r="Q64" s="1308"/>
      <c r="R64" s="1308"/>
      <c r="S64" s="1308"/>
      <c r="T64" s="1308"/>
      <c r="U64" s="1308"/>
      <c r="V64" s="1308"/>
      <c r="W64" s="1308"/>
      <c r="X64" s="1308"/>
      <c r="Y64" s="1308"/>
      <c r="Z64" s="1308"/>
      <c r="AA64" s="1308"/>
      <c r="AB64" s="1308"/>
      <c r="AC64" s="1308"/>
      <c r="AD64" s="1308"/>
      <c r="AE64" s="1308"/>
      <c r="AF64" s="1308"/>
      <c r="AG64" s="1309"/>
    </row>
    <row r="65" spans="2:33" ht="15" customHeight="1" thickBot="1" x14ac:dyDescent="0.25">
      <c r="B65" s="1223" t="s">
        <v>1002</v>
      </c>
      <c r="C65" s="1267"/>
      <c r="D65" s="1267"/>
      <c r="E65" s="1267"/>
      <c r="F65" s="1267"/>
      <c r="G65" s="1267"/>
      <c r="H65" s="1267"/>
      <c r="I65" s="1267"/>
      <c r="J65" s="1267"/>
      <c r="K65" s="1267"/>
      <c r="L65" s="1267"/>
      <c r="M65" s="1267"/>
      <c r="N65" s="1268"/>
      <c r="O65" s="1340"/>
      <c r="P65" s="1310"/>
      <c r="Q65" s="1310"/>
      <c r="R65" s="1310"/>
      <c r="S65" s="1310"/>
      <c r="T65" s="1310"/>
      <c r="U65" s="1310"/>
      <c r="V65" s="1310"/>
      <c r="W65" s="1310"/>
      <c r="X65" s="1310"/>
      <c r="Y65" s="1310"/>
      <c r="Z65" s="1310"/>
      <c r="AA65" s="1310"/>
      <c r="AB65" s="1310"/>
      <c r="AC65" s="1310"/>
      <c r="AD65" s="1310"/>
      <c r="AE65" s="1310"/>
      <c r="AF65" s="1310"/>
      <c r="AG65" s="1311"/>
    </row>
    <row r="66" spans="2:33" ht="15" customHeight="1" thickBot="1" x14ac:dyDescent="0.25">
      <c r="B66" s="1335" t="s">
        <v>986</v>
      </c>
      <c r="C66" s="1336"/>
      <c r="D66" s="1336"/>
      <c r="E66" s="1336"/>
      <c r="F66" s="1336"/>
      <c r="G66" s="1336"/>
      <c r="H66" s="1336"/>
      <c r="I66" s="1336"/>
      <c r="J66" s="1336"/>
      <c r="K66" s="1336"/>
      <c r="L66" s="1336"/>
      <c r="M66" s="1336"/>
      <c r="N66" s="1337"/>
      <c r="O66" s="1404" t="s">
        <v>1744</v>
      </c>
      <c r="P66" s="1405"/>
      <c r="Q66" s="1405"/>
      <c r="R66" s="1405"/>
      <c r="S66" s="1405"/>
      <c r="T66" s="1405"/>
      <c r="U66" s="1405"/>
      <c r="V66" s="1405"/>
      <c r="W66" s="1405"/>
      <c r="X66" s="1405"/>
      <c r="Y66" s="1405"/>
      <c r="Z66" s="1405"/>
      <c r="AA66" s="1405"/>
      <c r="AB66" s="1405"/>
      <c r="AC66" s="1405"/>
      <c r="AD66" s="1405"/>
      <c r="AE66" s="1405"/>
      <c r="AF66" s="1405"/>
      <c r="AG66" s="1406"/>
    </row>
    <row r="67" spans="2:33" ht="15" customHeight="1" thickBot="1" x14ac:dyDescent="0.25">
      <c r="B67" s="1282" t="s">
        <v>1003</v>
      </c>
      <c r="C67" s="1283"/>
      <c r="D67" s="1283"/>
      <c r="E67" s="1283"/>
      <c r="F67" s="1283"/>
      <c r="G67" s="1283"/>
      <c r="H67" s="1283"/>
      <c r="I67" s="1199">
        <v>44</v>
      </c>
      <c r="J67" s="1199"/>
      <c r="K67" s="1198" t="s">
        <v>988</v>
      </c>
      <c r="L67" s="1198"/>
      <c r="M67" s="1198"/>
      <c r="N67" s="1270"/>
      <c r="O67" s="1446"/>
      <c r="P67" s="1313"/>
      <c r="Q67" s="1313"/>
      <c r="R67" s="1313"/>
      <c r="S67" s="1313"/>
      <c r="T67" s="1313"/>
      <c r="U67" s="1313"/>
      <c r="V67" s="1313"/>
      <c r="W67" s="1313"/>
      <c r="X67" s="1313"/>
      <c r="Y67" s="1313"/>
      <c r="Z67" s="1313"/>
      <c r="AA67" s="1313"/>
      <c r="AB67" s="1313"/>
      <c r="AC67" s="1313"/>
      <c r="AD67" s="1313"/>
      <c r="AE67" s="1313"/>
      <c r="AF67" s="1313"/>
      <c r="AG67" s="1314"/>
    </row>
    <row r="68" spans="2:33" ht="25.5" customHeight="1" thickBot="1" x14ac:dyDescent="0.25">
      <c r="B68" s="1391" t="s">
        <v>1004</v>
      </c>
      <c r="C68" s="1433"/>
      <c r="D68" s="1433"/>
      <c r="E68" s="1433"/>
      <c r="F68" s="1433"/>
      <c r="G68" s="1433"/>
      <c r="H68" s="1433"/>
      <c r="I68" s="1200">
        <v>17</v>
      </c>
      <c r="J68" s="1200"/>
      <c r="K68" s="1426" t="s">
        <v>980</v>
      </c>
      <c r="L68" s="1426"/>
      <c r="M68" s="1426"/>
      <c r="N68" s="1427"/>
      <c r="O68" s="1447"/>
      <c r="P68" s="1313"/>
      <c r="Q68" s="1313"/>
      <c r="R68" s="1313"/>
      <c r="S68" s="1313"/>
      <c r="T68" s="1313"/>
      <c r="U68" s="1313"/>
      <c r="V68" s="1313"/>
      <c r="W68" s="1313"/>
      <c r="X68" s="1313"/>
      <c r="Y68" s="1313"/>
      <c r="Z68" s="1313"/>
      <c r="AA68" s="1313"/>
      <c r="AB68" s="1313"/>
      <c r="AC68" s="1313"/>
      <c r="AD68" s="1313"/>
      <c r="AE68" s="1313"/>
      <c r="AF68" s="1313"/>
      <c r="AG68" s="1314"/>
    </row>
    <row r="69" spans="2:33" ht="15" customHeight="1" thickBot="1" x14ac:dyDescent="0.25">
      <c r="B69" s="1223" t="s">
        <v>975</v>
      </c>
      <c r="C69" s="1267"/>
      <c r="D69" s="1267"/>
      <c r="E69" s="1267"/>
      <c r="F69" s="1267"/>
      <c r="G69" s="1267"/>
      <c r="H69" s="1267"/>
      <c r="I69" s="1267"/>
      <c r="J69" s="1267"/>
      <c r="K69" s="1267"/>
      <c r="L69" s="1267"/>
      <c r="M69" s="1267"/>
      <c r="N69" s="1268"/>
      <c r="O69" s="1447"/>
      <c r="P69" s="1313"/>
      <c r="Q69" s="1313"/>
      <c r="R69" s="1313"/>
      <c r="S69" s="1313"/>
      <c r="T69" s="1313"/>
      <c r="U69" s="1313"/>
      <c r="V69" s="1313"/>
      <c r="W69" s="1313"/>
      <c r="X69" s="1313"/>
      <c r="Y69" s="1313"/>
      <c r="Z69" s="1313"/>
      <c r="AA69" s="1313"/>
      <c r="AB69" s="1313"/>
      <c r="AC69" s="1313"/>
      <c r="AD69" s="1313"/>
      <c r="AE69" s="1313"/>
      <c r="AF69" s="1313"/>
      <c r="AG69" s="1314"/>
    </row>
    <row r="70" spans="2:33" ht="15" customHeight="1" thickBot="1" x14ac:dyDescent="0.25">
      <c r="B70" s="1448" t="s">
        <v>1745</v>
      </c>
      <c r="C70" s="1449"/>
      <c r="D70" s="1449"/>
      <c r="E70" s="1449"/>
      <c r="F70" s="1449"/>
      <c r="G70" s="1449"/>
      <c r="H70" s="1449"/>
      <c r="I70" s="1171">
        <f>I25</f>
        <v>21</v>
      </c>
      <c r="J70" s="1171"/>
      <c r="K70" s="1298" t="s">
        <v>1678</v>
      </c>
      <c r="L70" s="1298"/>
      <c r="M70" s="1298"/>
      <c r="N70" s="1299"/>
      <c r="O70" s="1447"/>
      <c r="P70" s="1313"/>
      <c r="Q70" s="1313"/>
      <c r="R70" s="1313"/>
      <c r="S70" s="1313"/>
      <c r="T70" s="1313"/>
      <c r="U70" s="1313"/>
      <c r="V70" s="1313"/>
      <c r="W70" s="1313"/>
      <c r="X70" s="1313"/>
      <c r="Y70" s="1313"/>
      <c r="Z70" s="1313"/>
      <c r="AA70" s="1313"/>
      <c r="AB70" s="1313"/>
      <c r="AC70" s="1313"/>
      <c r="AD70" s="1313"/>
      <c r="AE70" s="1313"/>
      <c r="AF70" s="1313"/>
      <c r="AG70" s="1314"/>
    </row>
    <row r="71" spans="2:33" ht="15" customHeight="1" thickBot="1" x14ac:dyDescent="0.25">
      <c r="B71" s="1450" t="s">
        <v>1746</v>
      </c>
      <c r="C71" s="1451"/>
      <c r="D71" s="1451"/>
      <c r="E71" s="1451"/>
      <c r="F71" s="1451"/>
      <c r="G71" s="1451"/>
      <c r="H71" s="1451"/>
      <c r="I71" s="1199">
        <v>22</v>
      </c>
      <c r="J71" s="1199"/>
      <c r="K71" s="1198" t="s">
        <v>1678</v>
      </c>
      <c r="L71" s="1198"/>
      <c r="M71" s="1198"/>
      <c r="N71" s="1270"/>
      <c r="O71" s="1447"/>
      <c r="P71" s="1313"/>
      <c r="Q71" s="1313"/>
      <c r="R71" s="1313"/>
      <c r="S71" s="1313"/>
      <c r="T71" s="1313"/>
      <c r="U71" s="1313"/>
      <c r="V71" s="1313"/>
      <c r="W71" s="1313"/>
      <c r="X71" s="1313"/>
      <c r="Y71" s="1313"/>
      <c r="Z71" s="1313"/>
      <c r="AA71" s="1313"/>
      <c r="AB71" s="1313"/>
      <c r="AC71" s="1313"/>
      <c r="AD71" s="1313"/>
      <c r="AE71" s="1313"/>
      <c r="AF71" s="1313"/>
      <c r="AG71" s="1314"/>
    </row>
    <row r="72" spans="2:33" ht="15" customHeight="1" thickBot="1" x14ac:dyDescent="0.25">
      <c r="B72" s="1452" t="s">
        <v>1747</v>
      </c>
      <c r="C72" s="1453"/>
      <c r="D72" s="1453"/>
      <c r="E72" s="1453"/>
      <c r="F72" s="1453"/>
      <c r="G72" s="1453"/>
      <c r="H72" s="1453"/>
      <c r="I72" s="1213">
        <v>25</v>
      </c>
      <c r="J72" s="1213"/>
      <c r="K72" s="1442" t="s">
        <v>1678</v>
      </c>
      <c r="L72" s="1442"/>
      <c r="M72" s="1442"/>
      <c r="N72" s="1443"/>
      <c r="O72" s="1447"/>
      <c r="P72" s="1313"/>
      <c r="Q72" s="1313"/>
      <c r="R72" s="1313"/>
      <c r="S72" s="1313"/>
      <c r="T72" s="1313"/>
      <c r="U72" s="1313"/>
      <c r="V72" s="1313"/>
      <c r="W72" s="1313"/>
      <c r="X72" s="1313"/>
      <c r="Y72" s="1313"/>
      <c r="Z72" s="1313"/>
      <c r="AA72" s="1313"/>
      <c r="AB72" s="1313"/>
      <c r="AC72" s="1313"/>
      <c r="AD72" s="1313"/>
      <c r="AE72" s="1313"/>
      <c r="AF72" s="1313"/>
      <c r="AG72" s="1314"/>
    </row>
    <row r="73" spans="2:33" ht="13.5" thickBot="1" x14ac:dyDescent="0.25">
      <c r="B73" s="1452" t="s">
        <v>1748</v>
      </c>
      <c r="C73" s="1453"/>
      <c r="D73" s="1453"/>
      <c r="E73" s="1453"/>
      <c r="F73" s="1453"/>
      <c r="G73" s="1453"/>
      <c r="H73" s="1453"/>
      <c r="I73" s="1213">
        <v>7</v>
      </c>
      <c r="J73" s="1213"/>
      <c r="K73" s="1442" t="s">
        <v>1678</v>
      </c>
      <c r="L73" s="1442"/>
      <c r="M73" s="1442"/>
      <c r="N73" s="1443"/>
      <c r="O73" s="730"/>
      <c r="P73" s="730"/>
      <c r="Q73" s="730"/>
      <c r="R73" s="730"/>
      <c r="S73" s="730"/>
      <c r="T73" s="730"/>
      <c r="U73" s="730"/>
      <c r="V73" s="730"/>
      <c r="W73" s="730"/>
      <c r="X73" s="730"/>
      <c r="Y73" s="730"/>
      <c r="Z73" s="730"/>
      <c r="AA73" s="730"/>
      <c r="AB73" s="730"/>
      <c r="AC73" s="730"/>
      <c r="AD73" s="730"/>
      <c r="AE73" s="730"/>
      <c r="AF73" s="730"/>
      <c r="AG73" s="731"/>
    </row>
    <row r="74" spans="2:33" x14ac:dyDescent="0.2">
      <c r="B74" s="729"/>
      <c r="C74" s="730"/>
      <c r="D74" s="730"/>
      <c r="E74" s="730"/>
      <c r="F74" s="730"/>
      <c r="G74" s="730"/>
      <c r="H74" s="730"/>
      <c r="I74" s="730"/>
      <c r="J74" s="730"/>
      <c r="K74" s="730"/>
      <c r="L74" s="730"/>
      <c r="M74" s="730"/>
      <c r="N74" s="73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733"/>
    </row>
    <row r="75" spans="2:33" x14ac:dyDescent="0.2">
      <c r="B75" s="732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733"/>
    </row>
    <row r="76" spans="2:33" x14ac:dyDescent="0.2">
      <c r="B76" s="732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733"/>
    </row>
    <row r="77" spans="2:33" x14ac:dyDescent="0.2">
      <c r="B77" s="732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733"/>
    </row>
    <row r="78" spans="2:33" x14ac:dyDescent="0.2">
      <c r="B78" s="732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733"/>
    </row>
    <row r="79" spans="2:33" x14ac:dyDescent="0.2">
      <c r="B79" s="73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733"/>
    </row>
    <row r="80" spans="2:33" x14ac:dyDescent="0.2">
      <c r="B80" s="732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733"/>
    </row>
    <row r="81" spans="2:33" x14ac:dyDescent="0.2">
      <c r="B81" s="73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733"/>
    </row>
    <row r="82" spans="2:33" x14ac:dyDescent="0.2">
      <c r="B82" s="73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733"/>
    </row>
    <row r="83" spans="2:33" x14ac:dyDescent="0.2">
      <c r="B83" s="732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733"/>
    </row>
    <row r="84" spans="2:33" x14ac:dyDescent="0.2">
      <c r="B84" s="732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733"/>
    </row>
    <row r="85" spans="2:33" x14ac:dyDescent="0.2">
      <c r="B85" s="73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733"/>
    </row>
    <row r="86" spans="2:33" x14ac:dyDescent="0.2">
      <c r="B86" s="732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733"/>
    </row>
    <row r="87" spans="2:33" x14ac:dyDescent="0.2">
      <c r="B87" s="732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733"/>
    </row>
    <row r="88" spans="2:33" x14ac:dyDescent="0.2">
      <c r="B88" s="732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733"/>
    </row>
    <row r="89" spans="2:33" x14ac:dyDescent="0.2">
      <c r="B89" s="732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733"/>
    </row>
    <row r="90" spans="2:33" x14ac:dyDescent="0.2">
      <c r="B90" s="732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733"/>
    </row>
    <row r="91" spans="2:33" x14ac:dyDescent="0.2">
      <c r="B91" s="73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733"/>
    </row>
    <row r="92" spans="2:33" x14ac:dyDescent="0.2">
      <c r="B92" s="732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733"/>
    </row>
    <row r="93" spans="2:33" x14ac:dyDescent="0.2">
      <c r="B93" s="732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733"/>
    </row>
    <row r="94" spans="2:33" x14ac:dyDescent="0.2">
      <c r="B94" s="73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733"/>
    </row>
    <row r="95" spans="2:33" x14ac:dyDescent="0.2">
      <c r="B95" s="732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733"/>
    </row>
    <row r="96" spans="2:33" x14ac:dyDescent="0.2">
      <c r="B96" s="732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733"/>
    </row>
    <row r="97" spans="2:33" x14ac:dyDescent="0.2">
      <c r="B97" s="73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733"/>
    </row>
    <row r="98" spans="2:33" ht="13.5" thickBot="1" x14ac:dyDescent="0.25">
      <c r="B98" s="732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735"/>
      <c r="P98" s="735"/>
      <c r="Q98" s="735"/>
      <c r="R98" s="735"/>
      <c r="S98" s="735"/>
      <c r="T98" s="735"/>
      <c r="U98" s="735"/>
      <c r="V98" s="735"/>
      <c r="W98" s="735"/>
      <c r="X98" s="735"/>
      <c r="Y98" s="735"/>
      <c r="Z98" s="735"/>
      <c r="AA98" s="735"/>
      <c r="AB98" s="735"/>
      <c r="AC98" s="735"/>
      <c r="AD98" s="735"/>
      <c r="AE98" s="735"/>
      <c r="AF98" s="735"/>
      <c r="AG98" s="736"/>
    </row>
    <row r="99" spans="2:33" ht="13.5" thickBot="1" x14ac:dyDescent="0.25">
      <c r="B99" s="734"/>
      <c r="C99" s="735"/>
      <c r="D99" s="735"/>
      <c r="E99" s="735"/>
      <c r="F99" s="735"/>
      <c r="G99" s="735"/>
      <c r="H99" s="735"/>
      <c r="I99" s="735"/>
      <c r="J99" s="735"/>
      <c r="K99" s="735"/>
      <c r="L99" s="735"/>
      <c r="M99" s="735"/>
      <c r="N99" s="735"/>
      <c r="O99" s="730"/>
      <c r="P99" s="730"/>
      <c r="Q99" s="730"/>
      <c r="R99" s="730"/>
      <c r="S99" s="730"/>
      <c r="T99" s="730"/>
      <c r="U99" s="730"/>
      <c r="V99" s="730"/>
      <c r="W99" s="730"/>
      <c r="X99" s="730"/>
      <c r="Y99" s="730"/>
      <c r="Z99" s="730"/>
      <c r="AA99" s="730"/>
      <c r="AB99" s="730"/>
      <c r="AC99" s="730"/>
      <c r="AD99" s="730"/>
      <c r="AE99" s="730"/>
      <c r="AF99" s="730"/>
      <c r="AG99" s="731"/>
    </row>
    <row r="100" spans="2:33" x14ac:dyDescent="0.2">
      <c r="B100" s="729"/>
      <c r="C100" s="730"/>
      <c r="D100" s="730"/>
      <c r="E100" s="730"/>
      <c r="F100" s="730"/>
      <c r="G100" s="730"/>
      <c r="H100" s="730"/>
      <c r="I100" s="730"/>
      <c r="J100" s="730"/>
      <c r="K100" s="730"/>
      <c r="L100" s="730"/>
      <c r="M100" s="730"/>
      <c r="N100" s="730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733"/>
    </row>
    <row r="101" spans="2:33" x14ac:dyDescent="0.2">
      <c r="B101" s="732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733"/>
    </row>
    <row r="102" spans="2:33" x14ac:dyDescent="0.2">
      <c r="B102" s="73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733"/>
    </row>
    <row r="103" spans="2:33" x14ac:dyDescent="0.2">
      <c r="B103" s="73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733"/>
    </row>
    <row r="104" spans="2:33" x14ac:dyDescent="0.2">
      <c r="B104" s="732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733"/>
    </row>
    <row r="105" spans="2:33" x14ac:dyDescent="0.2">
      <c r="B105" s="732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733"/>
    </row>
    <row r="106" spans="2:33" x14ac:dyDescent="0.2">
      <c r="B106" s="732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733"/>
    </row>
    <row r="107" spans="2:33" x14ac:dyDescent="0.2">
      <c r="B107" s="732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733"/>
    </row>
    <row r="108" spans="2:33" x14ac:dyDescent="0.2">
      <c r="B108" s="73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733"/>
    </row>
    <row r="109" spans="2:33" x14ac:dyDescent="0.2">
      <c r="B109" s="73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733"/>
    </row>
    <row r="110" spans="2:33" x14ac:dyDescent="0.2">
      <c r="B110" s="73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733"/>
    </row>
    <row r="111" spans="2:33" x14ac:dyDescent="0.2">
      <c r="B111" s="73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733"/>
    </row>
    <row r="112" spans="2:33" x14ac:dyDescent="0.2">
      <c r="B112" s="73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733"/>
    </row>
    <row r="113" spans="2:33" x14ac:dyDescent="0.2">
      <c r="B113" s="73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733"/>
    </row>
    <row r="114" spans="2:33" x14ac:dyDescent="0.2">
      <c r="B114" s="73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733"/>
    </row>
    <row r="115" spans="2:33" x14ac:dyDescent="0.2">
      <c r="B115" s="73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733"/>
    </row>
    <row r="116" spans="2:33" x14ac:dyDescent="0.2">
      <c r="B116" s="73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733"/>
    </row>
    <row r="117" spans="2:33" x14ac:dyDescent="0.2">
      <c r="B117" s="73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733"/>
    </row>
    <row r="118" spans="2:33" x14ac:dyDescent="0.2">
      <c r="B118" s="73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733"/>
    </row>
    <row r="119" spans="2:33" x14ac:dyDescent="0.2">
      <c r="B119" s="73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733"/>
    </row>
    <row r="120" spans="2:33" x14ac:dyDescent="0.2">
      <c r="B120" s="73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733"/>
    </row>
    <row r="121" spans="2:33" x14ac:dyDescent="0.2">
      <c r="B121" s="73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733"/>
    </row>
    <row r="122" spans="2:33" x14ac:dyDescent="0.2">
      <c r="B122" s="73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733"/>
    </row>
    <row r="123" spans="2:33" x14ac:dyDescent="0.2">
      <c r="B123" s="73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733"/>
    </row>
    <row r="124" spans="2:33" x14ac:dyDescent="0.2">
      <c r="B124" s="73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733"/>
    </row>
    <row r="125" spans="2:33" ht="13.5" thickBot="1" x14ac:dyDescent="0.25">
      <c r="B125" s="73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735"/>
      <c r="P125" s="735"/>
      <c r="Q125" s="735"/>
      <c r="R125" s="735"/>
      <c r="S125" s="735"/>
      <c r="T125" s="735"/>
      <c r="U125" s="735"/>
      <c r="V125" s="735"/>
      <c r="W125" s="735"/>
      <c r="X125" s="735"/>
      <c r="Y125" s="735"/>
      <c r="Z125" s="735"/>
      <c r="AA125" s="735"/>
      <c r="AB125" s="735"/>
      <c r="AC125" s="735"/>
      <c r="AD125" s="735"/>
      <c r="AE125" s="735"/>
      <c r="AF125" s="735"/>
      <c r="AG125" s="736"/>
    </row>
    <row r="126" spans="2:33" ht="13.5" thickBot="1" x14ac:dyDescent="0.25">
      <c r="B126" s="734"/>
      <c r="C126" s="735"/>
      <c r="D126" s="735"/>
      <c r="E126" s="735"/>
      <c r="F126" s="735"/>
      <c r="G126" s="735"/>
      <c r="H126" s="735"/>
      <c r="I126" s="735"/>
      <c r="J126" s="735"/>
      <c r="K126" s="735"/>
      <c r="L126" s="735"/>
      <c r="M126" s="735"/>
      <c r="N126" s="735"/>
    </row>
  </sheetData>
  <sheetProtection sheet="1" objects="1" scenarios="1"/>
  <mergeCells count="157">
    <mergeCell ref="B65:N65"/>
    <mergeCell ref="B66:N66"/>
    <mergeCell ref="I55:J55"/>
    <mergeCell ref="K55:N55"/>
    <mergeCell ref="B56:H56"/>
    <mergeCell ref="I56:J56"/>
    <mergeCell ref="K56:N56"/>
    <mergeCell ref="B51:H51"/>
    <mergeCell ref="I51:J51"/>
    <mergeCell ref="K51:N51"/>
    <mergeCell ref="B52:N52"/>
    <mergeCell ref="B53:H53"/>
    <mergeCell ref="I53:J53"/>
    <mergeCell ref="K53:N53"/>
    <mergeCell ref="B54:H54"/>
    <mergeCell ref="I54:J54"/>
    <mergeCell ref="O67:AG72"/>
    <mergeCell ref="B69:N69"/>
    <mergeCell ref="B70:H70"/>
    <mergeCell ref="I70:J70"/>
    <mergeCell ref="K70:N70"/>
    <mergeCell ref="B71:H71"/>
    <mergeCell ref="I71:J71"/>
    <mergeCell ref="K71:N71"/>
    <mergeCell ref="B73:H73"/>
    <mergeCell ref="I73:J73"/>
    <mergeCell ref="K73:N73"/>
    <mergeCell ref="B67:H67"/>
    <mergeCell ref="I67:J67"/>
    <mergeCell ref="K67:N67"/>
    <mergeCell ref="B72:H72"/>
    <mergeCell ref="I72:J72"/>
    <mergeCell ref="K72:N72"/>
    <mergeCell ref="B68:H68"/>
    <mergeCell ref="I68:J68"/>
    <mergeCell ref="K68:N68"/>
    <mergeCell ref="O66:AG66"/>
    <mergeCell ref="B63:H63"/>
    <mergeCell ref="I63:J63"/>
    <mergeCell ref="K63:N63"/>
    <mergeCell ref="B64:H64"/>
    <mergeCell ref="I64:J64"/>
    <mergeCell ref="K64:N64"/>
    <mergeCell ref="O51:AG65"/>
    <mergeCell ref="B60:N60"/>
    <mergeCell ref="B61:H61"/>
    <mergeCell ref="I61:J61"/>
    <mergeCell ref="K61:N61"/>
    <mergeCell ref="B62:H62"/>
    <mergeCell ref="I62:J62"/>
    <mergeCell ref="K62:N62"/>
    <mergeCell ref="B57:N57"/>
    <mergeCell ref="B58:H58"/>
    <mergeCell ref="I58:J58"/>
    <mergeCell ref="K58:N58"/>
    <mergeCell ref="B59:H59"/>
    <mergeCell ref="I59:J59"/>
    <mergeCell ref="K59:N59"/>
    <mergeCell ref="K54:N54"/>
    <mergeCell ref="B55:H55"/>
    <mergeCell ref="I45:J45"/>
    <mergeCell ref="K45:N45"/>
    <mergeCell ref="B48:H48"/>
    <mergeCell ref="I48:J48"/>
    <mergeCell ref="K48:N48"/>
    <mergeCell ref="B49:H49"/>
    <mergeCell ref="I49:J49"/>
    <mergeCell ref="K49:N49"/>
    <mergeCell ref="B46:H46"/>
    <mergeCell ref="I46:J46"/>
    <mergeCell ref="K46:N46"/>
    <mergeCell ref="B47:H47"/>
    <mergeCell ref="I47:J47"/>
    <mergeCell ref="K47:N47"/>
    <mergeCell ref="B42:H42"/>
    <mergeCell ref="I42:J42"/>
    <mergeCell ref="K42:N42"/>
    <mergeCell ref="B43:H43"/>
    <mergeCell ref="I43:J43"/>
    <mergeCell ref="K43:N43"/>
    <mergeCell ref="O36:W50"/>
    <mergeCell ref="X36:AG50"/>
    <mergeCell ref="B37:N37"/>
    <mergeCell ref="B38:H38"/>
    <mergeCell ref="I38:J38"/>
    <mergeCell ref="K38:N38"/>
    <mergeCell ref="B39:H39"/>
    <mergeCell ref="B40:N40"/>
    <mergeCell ref="B41:H41"/>
    <mergeCell ref="I41:J41"/>
    <mergeCell ref="K41:N41"/>
    <mergeCell ref="B50:H50"/>
    <mergeCell ref="I50:J50"/>
    <mergeCell ref="K50:N50"/>
    <mergeCell ref="B44:H44"/>
    <mergeCell ref="I44:J44"/>
    <mergeCell ref="K44:N44"/>
    <mergeCell ref="B45:H45"/>
    <mergeCell ref="B34:H34"/>
    <mergeCell ref="I34:J34"/>
    <mergeCell ref="K34:N34"/>
    <mergeCell ref="O34:W35"/>
    <mergeCell ref="X34:AG35"/>
    <mergeCell ref="B35:H35"/>
    <mergeCell ref="I35:J35"/>
    <mergeCell ref="K35:N35"/>
    <mergeCell ref="I39:J39"/>
    <mergeCell ref="K39:N39"/>
    <mergeCell ref="B36:H36"/>
    <mergeCell ref="I36:J36"/>
    <mergeCell ref="K36:N36"/>
    <mergeCell ref="K31:N31"/>
    <mergeCell ref="B32:N32"/>
    <mergeCell ref="B33:H33"/>
    <mergeCell ref="I33:J33"/>
    <mergeCell ref="K33:N33"/>
    <mergeCell ref="B29:H29"/>
    <mergeCell ref="I29:J29"/>
    <mergeCell ref="K29:N29"/>
    <mergeCell ref="B30:H30"/>
    <mergeCell ref="I30:J30"/>
    <mergeCell ref="K30:N30"/>
    <mergeCell ref="B21:N21"/>
    <mergeCell ref="O21:W33"/>
    <mergeCell ref="X21:AG33"/>
    <mergeCell ref="B22:H22"/>
    <mergeCell ref="I22:J22"/>
    <mergeCell ref="K22:N22"/>
    <mergeCell ref="B23:H23"/>
    <mergeCell ref="I23:J23"/>
    <mergeCell ref="K23:N23"/>
    <mergeCell ref="B24:N24"/>
    <mergeCell ref="B27:H27"/>
    <mergeCell ref="I27:J27"/>
    <mergeCell ref="K27:N27"/>
    <mergeCell ref="B28:H28"/>
    <mergeCell ref="I28:J28"/>
    <mergeCell ref="K28:N28"/>
    <mergeCell ref="B25:H25"/>
    <mergeCell ref="I25:J25"/>
    <mergeCell ref="K25:N25"/>
    <mergeCell ref="B26:H26"/>
    <mergeCell ref="I26:J26"/>
    <mergeCell ref="K26:N26"/>
    <mergeCell ref="B31:H31"/>
    <mergeCell ref="I31:J31"/>
    <mergeCell ref="B5:AG5"/>
    <mergeCell ref="U16:AG18"/>
    <mergeCell ref="B19:AG19"/>
    <mergeCell ref="B20:N20"/>
    <mergeCell ref="O20:W20"/>
    <mergeCell ref="X20:AG20"/>
    <mergeCell ref="B1:AG1"/>
    <mergeCell ref="B2:AG2"/>
    <mergeCell ref="B3:AG3"/>
    <mergeCell ref="B4:AG4"/>
    <mergeCell ref="B6:AG6"/>
  </mergeCells>
  <hyperlinks>
    <hyperlink ref="B5" location="ГЛАВНАЯ!A1" display="&lt; НА ГЛАВНУЮ СТРАНИЦУ" xr:uid="{00000000-0004-0000-0500-000000000000}"/>
  </hyperlinks>
  <pageMargins left="0.23622047244094491" right="0.23622047244094491" top="0.74803149606299213" bottom="0.74803149606299213" header="0.31496062992125984" footer="0.31496062992125984"/>
  <pageSetup paperSize="9" scale="38" orientation="portrait" r:id="rId1"/>
  <ignoredErrors>
    <ignoredError sqref="B4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AM234"/>
  <sheetViews>
    <sheetView showGridLines="0" showRowColHeaders="0" workbookViewId="0">
      <selection activeCell="B4" sqref="B4:AL4"/>
    </sheetView>
  </sheetViews>
  <sheetFormatPr defaultColWidth="6.5703125" defaultRowHeight="13.5" customHeight="1" x14ac:dyDescent="0.2"/>
  <cols>
    <col min="1" max="1" width="3.42578125" style="618" customWidth="1"/>
    <col min="2" max="2" width="5.7109375" style="618" customWidth="1"/>
    <col min="3" max="10" width="6.7109375" style="618" customWidth="1"/>
    <col min="11" max="11" width="6.7109375" style="624" customWidth="1"/>
    <col min="12" max="38" width="6.7109375" style="618" customWidth="1"/>
    <col min="39" max="16384" width="6.5703125" style="618"/>
  </cols>
  <sheetData>
    <row r="1" spans="2:39" s="616" customFormat="1" ht="25.5" customHeight="1" x14ac:dyDescent="0.2">
      <c r="B1" s="1087" t="str">
        <f>ГЛАВНАЯ!B1</f>
        <v>ООО"Компания Феникс"</v>
      </c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496"/>
      <c r="P1" s="1496"/>
      <c r="Q1" s="1496"/>
      <c r="R1" s="1496"/>
      <c r="S1" s="1496"/>
      <c r="T1" s="1496"/>
      <c r="U1" s="1496"/>
      <c r="V1" s="1496"/>
      <c r="W1" s="1496"/>
      <c r="X1" s="1496"/>
      <c r="Y1" s="1496"/>
      <c r="Z1" s="1496"/>
      <c r="AA1" s="1496"/>
      <c r="AB1" s="1496"/>
      <c r="AC1" s="1496"/>
      <c r="AD1" s="1496"/>
      <c r="AE1" s="1496"/>
      <c r="AF1" s="1496"/>
      <c r="AG1" s="1496"/>
      <c r="AH1" s="1496"/>
      <c r="AI1" s="1496"/>
      <c r="AJ1" s="1496"/>
      <c r="AK1" s="1496"/>
      <c r="AL1" s="1497"/>
    </row>
    <row r="2" spans="2:39" s="617" customFormat="1" ht="25.5" customHeight="1" x14ac:dyDescent="0.2">
      <c r="B2" s="1091" t="str">
        <f>ГЛАВНАЯ!B2</f>
        <v>Санкт Петербург, ул. Коли Томчака, д. 28 лит. Ж</v>
      </c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498"/>
      <c r="P2" s="1498"/>
      <c r="Q2" s="1498"/>
      <c r="R2" s="1498"/>
      <c r="S2" s="1498"/>
      <c r="T2" s="1498"/>
      <c r="U2" s="1498"/>
      <c r="V2" s="1498"/>
      <c r="W2" s="1498"/>
      <c r="X2" s="1498"/>
      <c r="Y2" s="1498"/>
      <c r="Z2" s="1498"/>
      <c r="AA2" s="1498"/>
      <c r="AB2" s="1498"/>
      <c r="AC2" s="1498"/>
      <c r="AD2" s="1498"/>
      <c r="AE2" s="1498"/>
      <c r="AF2" s="1498"/>
      <c r="AG2" s="1498"/>
      <c r="AH2" s="1498"/>
      <c r="AI2" s="1498"/>
      <c r="AJ2" s="1498"/>
      <c r="AK2" s="1498"/>
      <c r="AL2" s="1499"/>
    </row>
    <row r="3" spans="2:39" s="617" customFormat="1" ht="25.5" customHeight="1" thickBot="1" x14ac:dyDescent="0.25">
      <c r="B3" s="1095" t="str">
        <f>ГЛАВНАЯ!B3</f>
        <v>т/ф 8 (812) 327-97-81, 327-97-82, 309-38-56 (многоканальный), +7 921 942-09-63.</v>
      </c>
      <c r="C3" s="1096"/>
      <c r="D3" s="1096"/>
      <c r="E3" s="1096"/>
      <c r="F3" s="1096"/>
      <c r="G3" s="1096"/>
      <c r="H3" s="1096"/>
      <c r="I3" s="1096"/>
      <c r="J3" s="1096"/>
      <c r="K3" s="1096"/>
      <c r="L3" s="1096"/>
      <c r="M3" s="1096"/>
      <c r="N3" s="1096"/>
      <c r="O3" s="1500"/>
      <c r="P3" s="1500"/>
      <c r="Q3" s="1500"/>
      <c r="R3" s="1500"/>
      <c r="S3" s="1500"/>
      <c r="T3" s="1500"/>
      <c r="U3" s="1500"/>
      <c r="V3" s="1500"/>
      <c r="W3" s="1500"/>
      <c r="X3" s="1500"/>
      <c r="Y3" s="1500"/>
      <c r="Z3" s="1500"/>
      <c r="AA3" s="1500"/>
      <c r="AB3" s="1500"/>
      <c r="AC3" s="1500"/>
      <c r="AD3" s="1500"/>
      <c r="AE3" s="1500"/>
      <c r="AF3" s="1500"/>
      <c r="AG3" s="1500"/>
      <c r="AH3" s="1500"/>
      <c r="AI3" s="1500"/>
      <c r="AJ3" s="1500"/>
      <c r="AK3" s="1500"/>
      <c r="AL3" s="1501"/>
    </row>
    <row r="4" spans="2:39" s="617" customFormat="1" ht="30" customHeight="1" thickBot="1" x14ac:dyDescent="0.25">
      <c r="B4" s="1502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503"/>
      <c r="D4" s="1503"/>
      <c r="E4" s="1503"/>
      <c r="F4" s="1503"/>
      <c r="G4" s="1503"/>
      <c r="H4" s="1503"/>
      <c r="I4" s="1503"/>
      <c r="J4" s="1503"/>
      <c r="K4" s="1503"/>
      <c r="L4" s="1503"/>
      <c r="M4" s="1503"/>
      <c r="N4" s="1503"/>
      <c r="O4" s="1503"/>
      <c r="P4" s="1503"/>
      <c r="Q4" s="1503"/>
      <c r="R4" s="1503"/>
      <c r="S4" s="1503"/>
      <c r="T4" s="1503"/>
      <c r="U4" s="1503"/>
      <c r="V4" s="1503"/>
      <c r="W4" s="1503"/>
      <c r="X4" s="1503"/>
      <c r="Y4" s="1503"/>
      <c r="Z4" s="1503"/>
      <c r="AA4" s="1503"/>
      <c r="AB4" s="1503"/>
      <c r="AC4" s="1503"/>
      <c r="AD4" s="1503"/>
      <c r="AE4" s="1503"/>
      <c r="AF4" s="1503"/>
      <c r="AG4" s="1503"/>
      <c r="AH4" s="1503"/>
      <c r="AI4" s="1503"/>
      <c r="AJ4" s="1503"/>
      <c r="AK4" s="1503"/>
      <c r="AL4" s="1504"/>
      <c r="AM4"/>
    </row>
    <row r="5" spans="2:39" s="617" customFormat="1" ht="55.5" customHeight="1" thickBot="1" x14ac:dyDescent="0.25">
      <c r="B5" s="1523" t="s">
        <v>438</v>
      </c>
      <c r="C5" s="1523"/>
      <c r="D5" s="1523"/>
      <c r="E5" s="1523"/>
      <c r="F5" s="1523"/>
      <c r="G5" s="1523"/>
      <c r="H5" s="1523"/>
      <c r="I5" s="1523"/>
      <c r="J5" s="1523"/>
      <c r="K5" s="1523"/>
      <c r="L5" s="1523"/>
      <c r="M5" s="1523"/>
      <c r="N5" s="1523"/>
      <c r="O5" s="1523"/>
      <c r="P5" s="1523"/>
      <c r="Q5" s="1523"/>
      <c r="R5" s="1523"/>
      <c r="S5" s="1523"/>
      <c r="T5" s="1523"/>
      <c r="U5" s="1523"/>
      <c r="V5" s="1523"/>
      <c r="W5" s="1523"/>
      <c r="X5" s="1523"/>
      <c r="Y5" s="1523"/>
      <c r="Z5" s="1523"/>
      <c r="AA5" s="1523"/>
      <c r="AB5" s="1523"/>
      <c r="AC5" s="1523"/>
      <c r="AD5" s="1523"/>
      <c r="AE5" s="1523"/>
      <c r="AF5" s="1523"/>
      <c r="AG5" s="1523"/>
      <c r="AH5" s="1523"/>
      <c r="AI5" s="1523"/>
      <c r="AJ5" s="1523"/>
      <c r="AK5" s="1523"/>
      <c r="AL5" s="1523"/>
    </row>
    <row r="6" spans="2:39" ht="13.5" customHeight="1" x14ac:dyDescent="0.2">
      <c r="B6" s="1508" t="s">
        <v>1709</v>
      </c>
      <c r="C6" s="1509"/>
      <c r="D6" s="1509"/>
      <c r="E6" s="1509"/>
      <c r="F6" s="1509"/>
      <c r="G6" s="1509"/>
      <c r="H6" s="1509"/>
      <c r="I6" s="1509"/>
      <c r="J6" s="1509"/>
      <c r="K6" s="1509"/>
      <c r="L6" s="1509"/>
      <c r="M6" s="1509"/>
      <c r="N6" s="1509"/>
      <c r="O6" s="1509"/>
      <c r="P6" s="1509"/>
      <c r="Q6" s="1509"/>
      <c r="R6" s="1509"/>
      <c r="S6" s="1510"/>
      <c r="T6" s="1517" t="s">
        <v>1710</v>
      </c>
      <c r="U6" s="1517"/>
      <c r="V6" s="1517"/>
      <c r="W6" s="1517"/>
      <c r="X6" s="1517"/>
      <c r="Y6" s="1517"/>
      <c r="Z6" s="1517"/>
      <c r="AA6" s="1517"/>
      <c r="AB6" s="1517"/>
      <c r="AC6" s="1517"/>
      <c r="AD6" s="1517"/>
      <c r="AE6" s="1517"/>
      <c r="AF6" s="1517"/>
      <c r="AG6" s="1517"/>
      <c r="AH6" s="1517"/>
      <c r="AI6" s="1517"/>
      <c r="AJ6" s="1517"/>
      <c r="AK6" s="1517"/>
      <c r="AL6" s="1518"/>
    </row>
    <row r="7" spans="2:39" ht="13.5" customHeight="1" x14ac:dyDescent="0.2">
      <c r="B7" s="1511"/>
      <c r="C7" s="1512"/>
      <c r="D7" s="1512"/>
      <c r="E7" s="1512"/>
      <c r="F7" s="1512"/>
      <c r="G7" s="1512"/>
      <c r="H7" s="1512"/>
      <c r="I7" s="1512"/>
      <c r="J7" s="1512"/>
      <c r="K7" s="1512"/>
      <c r="L7" s="1512"/>
      <c r="M7" s="1512"/>
      <c r="N7" s="1512"/>
      <c r="O7" s="1512"/>
      <c r="P7" s="1512"/>
      <c r="Q7" s="1512"/>
      <c r="R7" s="1512"/>
      <c r="S7" s="1513"/>
      <c r="T7" s="1519"/>
      <c r="U7" s="1519"/>
      <c r="V7" s="1519"/>
      <c r="W7" s="1519"/>
      <c r="X7" s="1519"/>
      <c r="Y7" s="1519"/>
      <c r="Z7" s="1519"/>
      <c r="AA7" s="1519"/>
      <c r="AB7" s="1519"/>
      <c r="AC7" s="1519"/>
      <c r="AD7" s="1519"/>
      <c r="AE7" s="1519"/>
      <c r="AF7" s="1519"/>
      <c r="AG7" s="1519"/>
      <c r="AH7" s="1519"/>
      <c r="AI7" s="1519"/>
      <c r="AJ7" s="1519"/>
      <c r="AK7" s="1519"/>
      <c r="AL7" s="1520"/>
    </row>
    <row r="8" spans="2:39" ht="13.5" customHeight="1" x14ac:dyDescent="0.2">
      <c r="B8" s="1511"/>
      <c r="C8" s="1512"/>
      <c r="D8" s="1512"/>
      <c r="E8" s="1512"/>
      <c r="F8" s="1512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2"/>
      <c r="R8" s="1512"/>
      <c r="S8" s="1513"/>
      <c r="T8" s="1519"/>
      <c r="U8" s="1519"/>
      <c r="V8" s="1519"/>
      <c r="W8" s="1519"/>
      <c r="X8" s="1519"/>
      <c r="Y8" s="1519"/>
      <c r="Z8" s="1519"/>
      <c r="AA8" s="1519"/>
      <c r="AB8" s="1519"/>
      <c r="AC8" s="1519"/>
      <c r="AD8" s="1519"/>
      <c r="AE8" s="1519"/>
      <c r="AF8" s="1519"/>
      <c r="AG8" s="1519"/>
      <c r="AH8" s="1519"/>
      <c r="AI8" s="1519"/>
      <c r="AJ8" s="1519"/>
      <c r="AK8" s="1519"/>
      <c r="AL8" s="1520"/>
    </row>
    <row r="9" spans="2:39" ht="13.5" customHeight="1" x14ac:dyDescent="0.2">
      <c r="B9" s="1511"/>
      <c r="C9" s="1512"/>
      <c r="D9" s="1512"/>
      <c r="E9" s="1512"/>
      <c r="F9" s="1512"/>
      <c r="G9" s="1512"/>
      <c r="H9" s="1512"/>
      <c r="I9" s="1512"/>
      <c r="J9" s="1512"/>
      <c r="K9" s="1512"/>
      <c r="L9" s="1512"/>
      <c r="M9" s="1512"/>
      <c r="N9" s="1512"/>
      <c r="O9" s="1512"/>
      <c r="P9" s="1512"/>
      <c r="Q9" s="1512"/>
      <c r="R9" s="1512"/>
      <c r="S9" s="1513"/>
      <c r="T9" s="1519"/>
      <c r="U9" s="1519"/>
      <c r="V9" s="1519"/>
      <c r="W9" s="1519"/>
      <c r="X9" s="1519"/>
      <c r="Y9" s="1519"/>
      <c r="Z9" s="1519"/>
      <c r="AA9" s="1519"/>
      <c r="AB9" s="1519"/>
      <c r="AC9" s="1519"/>
      <c r="AD9" s="1519"/>
      <c r="AE9" s="1519"/>
      <c r="AF9" s="1519"/>
      <c r="AG9" s="1519"/>
      <c r="AH9" s="1519"/>
      <c r="AI9" s="1519"/>
      <c r="AJ9" s="1519"/>
      <c r="AK9" s="1519"/>
      <c r="AL9" s="1520"/>
    </row>
    <row r="10" spans="2:39" ht="13.5" customHeight="1" x14ac:dyDescent="0.2">
      <c r="B10" s="1511"/>
      <c r="C10" s="1512"/>
      <c r="D10" s="1512"/>
      <c r="E10" s="1512"/>
      <c r="F10" s="1512"/>
      <c r="G10" s="1512"/>
      <c r="H10" s="1512"/>
      <c r="I10" s="1512"/>
      <c r="J10" s="1512"/>
      <c r="K10" s="1512"/>
      <c r="L10" s="1512"/>
      <c r="M10" s="1512"/>
      <c r="N10" s="1512"/>
      <c r="O10" s="1512"/>
      <c r="P10" s="1512"/>
      <c r="Q10" s="1512"/>
      <c r="R10" s="1512"/>
      <c r="S10" s="1513"/>
      <c r="T10" s="1519"/>
      <c r="U10" s="1519"/>
      <c r="V10" s="1519"/>
      <c r="W10" s="1519"/>
      <c r="X10" s="1519"/>
      <c r="Y10" s="1519"/>
      <c r="Z10" s="1519"/>
      <c r="AA10" s="1519"/>
      <c r="AB10" s="1519"/>
      <c r="AC10" s="1519"/>
      <c r="AD10" s="1519"/>
      <c r="AE10" s="1519"/>
      <c r="AF10" s="1519"/>
      <c r="AG10" s="1519"/>
      <c r="AH10" s="1519"/>
      <c r="AI10" s="1519"/>
      <c r="AJ10" s="1519"/>
      <c r="AK10" s="1519"/>
      <c r="AL10" s="1520"/>
    </row>
    <row r="11" spans="2:39" ht="13.5" customHeight="1" x14ac:dyDescent="0.2">
      <c r="B11" s="1511"/>
      <c r="C11" s="1512"/>
      <c r="D11" s="1512"/>
      <c r="E11" s="1512"/>
      <c r="F11" s="1512"/>
      <c r="G11" s="1512"/>
      <c r="H11" s="1512"/>
      <c r="I11" s="1512"/>
      <c r="J11" s="1512"/>
      <c r="K11" s="1512"/>
      <c r="L11" s="1512"/>
      <c r="M11" s="1512"/>
      <c r="N11" s="1512"/>
      <c r="O11" s="1512"/>
      <c r="P11" s="1512"/>
      <c r="Q11" s="1512"/>
      <c r="R11" s="1512"/>
      <c r="S11" s="1513"/>
      <c r="T11" s="1519"/>
      <c r="U11" s="1519"/>
      <c r="V11" s="1519"/>
      <c r="W11" s="1519"/>
      <c r="X11" s="1519"/>
      <c r="Y11" s="1519"/>
      <c r="Z11" s="1519"/>
      <c r="AA11" s="1519"/>
      <c r="AB11" s="1519"/>
      <c r="AC11" s="1519"/>
      <c r="AD11" s="1519"/>
      <c r="AE11" s="1519"/>
      <c r="AF11" s="1519"/>
      <c r="AG11" s="1519"/>
      <c r="AH11" s="1519"/>
      <c r="AI11" s="1519"/>
      <c r="AJ11" s="1519"/>
      <c r="AK11" s="1519"/>
      <c r="AL11" s="1520"/>
    </row>
    <row r="12" spans="2:39" ht="13.5" customHeight="1" x14ac:dyDescent="0.2">
      <c r="B12" s="1511"/>
      <c r="C12" s="1512"/>
      <c r="D12" s="1512"/>
      <c r="E12" s="1512"/>
      <c r="F12" s="1512"/>
      <c r="G12" s="1512"/>
      <c r="H12" s="1512"/>
      <c r="I12" s="1512"/>
      <c r="J12" s="1512"/>
      <c r="K12" s="1512"/>
      <c r="L12" s="1512"/>
      <c r="M12" s="1512"/>
      <c r="N12" s="1512"/>
      <c r="O12" s="1512"/>
      <c r="P12" s="1512"/>
      <c r="Q12" s="1512"/>
      <c r="R12" s="1512"/>
      <c r="S12" s="1513"/>
      <c r="T12" s="1519"/>
      <c r="U12" s="1519"/>
      <c r="V12" s="1519"/>
      <c r="W12" s="1519"/>
      <c r="X12" s="1519"/>
      <c r="Y12" s="1519"/>
      <c r="Z12" s="1519"/>
      <c r="AA12" s="1519"/>
      <c r="AB12" s="1519"/>
      <c r="AC12" s="1519"/>
      <c r="AD12" s="1519"/>
      <c r="AE12" s="1519"/>
      <c r="AF12" s="1519"/>
      <c r="AG12" s="1519"/>
      <c r="AH12" s="1519"/>
      <c r="AI12" s="1519"/>
      <c r="AJ12" s="1519"/>
      <c r="AK12" s="1519"/>
      <c r="AL12" s="1520"/>
    </row>
    <row r="13" spans="2:39" ht="13.5" customHeight="1" x14ac:dyDescent="0.2">
      <c r="B13" s="1511"/>
      <c r="C13" s="1512"/>
      <c r="D13" s="1512"/>
      <c r="E13" s="1512"/>
      <c r="F13" s="1512"/>
      <c r="G13" s="1512"/>
      <c r="H13" s="1512"/>
      <c r="I13" s="1512"/>
      <c r="J13" s="1512"/>
      <c r="K13" s="1512"/>
      <c r="L13" s="1512"/>
      <c r="M13" s="1512"/>
      <c r="N13" s="1512"/>
      <c r="O13" s="1512"/>
      <c r="P13" s="1512"/>
      <c r="Q13" s="1512"/>
      <c r="R13" s="1512"/>
      <c r="S13" s="1513"/>
      <c r="T13" s="1519"/>
      <c r="U13" s="1519"/>
      <c r="V13" s="1519"/>
      <c r="W13" s="1519"/>
      <c r="X13" s="1519"/>
      <c r="Y13" s="1519"/>
      <c r="Z13" s="1519"/>
      <c r="AA13" s="1519"/>
      <c r="AB13" s="1519"/>
      <c r="AC13" s="1519"/>
      <c r="AD13" s="1519"/>
      <c r="AE13" s="1519"/>
      <c r="AF13" s="1519"/>
      <c r="AG13" s="1519"/>
      <c r="AH13" s="1519"/>
      <c r="AI13" s="1519"/>
      <c r="AJ13" s="1519"/>
      <c r="AK13" s="1519"/>
      <c r="AL13" s="1520"/>
    </row>
    <row r="14" spans="2:39" ht="13.5" customHeight="1" x14ac:dyDescent="0.2">
      <c r="B14" s="1511"/>
      <c r="C14" s="1512"/>
      <c r="D14" s="1512"/>
      <c r="E14" s="1512"/>
      <c r="F14" s="1512"/>
      <c r="G14" s="1512"/>
      <c r="H14" s="1512"/>
      <c r="I14" s="1512"/>
      <c r="J14" s="1512"/>
      <c r="K14" s="1512"/>
      <c r="L14" s="1512"/>
      <c r="M14" s="1512"/>
      <c r="N14" s="1512"/>
      <c r="O14" s="1512"/>
      <c r="P14" s="1512"/>
      <c r="Q14" s="1512"/>
      <c r="R14" s="1512"/>
      <c r="S14" s="1513"/>
      <c r="T14" s="1519"/>
      <c r="U14" s="1519"/>
      <c r="V14" s="1519"/>
      <c r="W14" s="1519"/>
      <c r="X14" s="1519"/>
      <c r="Y14" s="1519"/>
      <c r="Z14" s="1519"/>
      <c r="AA14" s="1519"/>
      <c r="AB14" s="1519"/>
      <c r="AC14" s="1519"/>
      <c r="AD14" s="1519"/>
      <c r="AE14" s="1519"/>
      <c r="AF14" s="1519"/>
      <c r="AG14" s="1519"/>
      <c r="AH14" s="1519"/>
      <c r="AI14" s="1519"/>
      <c r="AJ14" s="1519"/>
      <c r="AK14" s="1519"/>
      <c r="AL14" s="1520"/>
    </row>
    <row r="15" spans="2:39" ht="13.5" customHeight="1" x14ac:dyDescent="0.2">
      <c r="B15" s="1511"/>
      <c r="C15" s="1512"/>
      <c r="D15" s="1512"/>
      <c r="E15" s="1512"/>
      <c r="F15" s="1512"/>
      <c r="G15" s="1512"/>
      <c r="H15" s="1512"/>
      <c r="I15" s="1512"/>
      <c r="J15" s="1512"/>
      <c r="K15" s="1512"/>
      <c r="L15" s="1512"/>
      <c r="M15" s="1512"/>
      <c r="N15" s="1512"/>
      <c r="O15" s="1512"/>
      <c r="P15" s="1512"/>
      <c r="Q15" s="1512"/>
      <c r="R15" s="1512"/>
      <c r="S15" s="1513"/>
      <c r="T15" s="1519"/>
      <c r="U15" s="1519"/>
      <c r="V15" s="1519"/>
      <c r="W15" s="1519"/>
      <c r="X15" s="1519"/>
      <c r="Y15" s="1519"/>
      <c r="Z15" s="1519"/>
      <c r="AA15" s="1519"/>
      <c r="AB15" s="1519"/>
      <c r="AC15" s="1519"/>
      <c r="AD15" s="1519"/>
      <c r="AE15" s="1519"/>
      <c r="AF15" s="1519"/>
      <c r="AG15" s="1519"/>
      <c r="AH15" s="1519"/>
      <c r="AI15" s="1519"/>
      <c r="AJ15" s="1519"/>
      <c r="AK15" s="1519"/>
      <c r="AL15" s="1520"/>
    </row>
    <row r="16" spans="2:39" ht="13.5" customHeight="1" x14ac:dyDescent="0.2">
      <c r="B16" s="1511"/>
      <c r="C16" s="1512"/>
      <c r="D16" s="1512"/>
      <c r="E16" s="1512"/>
      <c r="F16" s="1512"/>
      <c r="G16" s="1512"/>
      <c r="H16" s="1512"/>
      <c r="I16" s="1512"/>
      <c r="J16" s="1512"/>
      <c r="K16" s="1512"/>
      <c r="L16" s="1512"/>
      <c r="M16" s="1512"/>
      <c r="N16" s="1512"/>
      <c r="O16" s="1512"/>
      <c r="P16" s="1512"/>
      <c r="Q16" s="1512"/>
      <c r="R16" s="1512"/>
      <c r="S16" s="1513"/>
      <c r="T16" s="1519"/>
      <c r="U16" s="1519"/>
      <c r="V16" s="1519"/>
      <c r="W16" s="1519"/>
      <c r="X16" s="1519"/>
      <c r="Y16" s="1519"/>
      <c r="Z16" s="1519"/>
      <c r="AA16" s="1519"/>
      <c r="AB16" s="1519"/>
      <c r="AC16" s="1519"/>
      <c r="AD16" s="1519"/>
      <c r="AE16" s="1519"/>
      <c r="AF16" s="1519"/>
      <c r="AG16" s="1519"/>
      <c r="AH16" s="1519"/>
      <c r="AI16" s="1519"/>
      <c r="AJ16" s="1519"/>
      <c r="AK16" s="1519"/>
      <c r="AL16" s="1520"/>
    </row>
    <row r="17" spans="2:38" ht="13.5" customHeight="1" x14ac:dyDescent="0.2">
      <c r="B17" s="1511"/>
      <c r="C17" s="1512"/>
      <c r="D17" s="1512"/>
      <c r="E17" s="1512"/>
      <c r="F17" s="1512"/>
      <c r="G17" s="1512"/>
      <c r="H17" s="1512"/>
      <c r="I17" s="1512"/>
      <c r="J17" s="1512"/>
      <c r="K17" s="1512"/>
      <c r="L17" s="1512"/>
      <c r="M17" s="1512"/>
      <c r="N17" s="1512"/>
      <c r="O17" s="1512"/>
      <c r="P17" s="1512"/>
      <c r="Q17" s="1512"/>
      <c r="R17" s="1512"/>
      <c r="S17" s="1513"/>
      <c r="T17" s="1519"/>
      <c r="U17" s="1519"/>
      <c r="V17" s="1519"/>
      <c r="W17" s="1519"/>
      <c r="X17" s="1519"/>
      <c r="Y17" s="1519"/>
      <c r="Z17" s="1519"/>
      <c r="AA17" s="1519"/>
      <c r="AB17" s="1519"/>
      <c r="AC17" s="1519"/>
      <c r="AD17" s="1519"/>
      <c r="AE17" s="1519"/>
      <c r="AF17" s="1519"/>
      <c r="AG17" s="1519"/>
      <c r="AH17" s="1519"/>
      <c r="AI17" s="1519"/>
      <c r="AJ17" s="1519"/>
      <c r="AK17" s="1519"/>
      <c r="AL17" s="1520"/>
    </row>
    <row r="18" spans="2:38" ht="13.5" customHeight="1" x14ac:dyDescent="0.2">
      <c r="B18" s="1511"/>
      <c r="C18" s="1512"/>
      <c r="D18" s="1512"/>
      <c r="E18" s="1512"/>
      <c r="F18" s="1512"/>
      <c r="G18" s="1512"/>
      <c r="H18" s="1512"/>
      <c r="I18" s="1512"/>
      <c r="J18" s="1512"/>
      <c r="K18" s="1512"/>
      <c r="L18" s="1512"/>
      <c r="M18" s="1512"/>
      <c r="N18" s="1512"/>
      <c r="O18" s="1512"/>
      <c r="P18" s="1512"/>
      <c r="Q18" s="1512"/>
      <c r="R18" s="1512"/>
      <c r="S18" s="1513"/>
      <c r="T18" s="1519"/>
      <c r="U18" s="1519"/>
      <c r="V18" s="1519"/>
      <c r="W18" s="1519"/>
      <c r="X18" s="1519"/>
      <c r="Y18" s="1519"/>
      <c r="Z18" s="1519"/>
      <c r="AA18" s="1519"/>
      <c r="AB18" s="1519"/>
      <c r="AC18" s="1519"/>
      <c r="AD18" s="1519"/>
      <c r="AE18" s="1519"/>
      <c r="AF18" s="1519"/>
      <c r="AG18" s="1519"/>
      <c r="AH18" s="1519"/>
      <c r="AI18" s="1519"/>
      <c r="AJ18" s="1519"/>
      <c r="AK18" s="1519"/>
      <c r="AL18" s="1520"/>
    </row>
    <row r="19" spans="2:38" ht="13.5" customHeight="1" x14ac:dyDescent="0.2">
      <c r="B19" s="1511"/>
      <c r="C19" s="1512"/>
      <c r="D19" s="1512"/>
      <c r="E19" s="1512"/>
      <c r="F19" s="1512"/>
      <c r="G19" s="1512"/>
      <c r="H19" s="1512"/>
      <c r="I19" s="1512"/>
      <c r="J19" s="1512"/>
      <c r="K19" s="1512"/>
      <c r="L19" s="1512"/>
      <c r="M19" s="1512"/>
      <c r="N19" s="1512"/>
      <c r="O19" s="1512"/>
      <c r="P19" s="1512"/>
      <c r="Q19" s="1512"/>
      <c r="R19" s="1512"/>
      <c r="S19" s="1513"/>
      <c r="T19" s="1519"/>
      <c r="U19" s="1519"/>
      <c r="V19" s="1519"/>
      <c r="W19" s="1519"/>
      <c r="X19" s="1519"/>
      <c r="Y19" s="1519"/>
      <c r="Z19" s="1519"/>
      <c r="AA19" s="1519"/>
      <c r="AB19" s="1519"/>
      <c r="AC19" s="1519"/>
      <c r="AD19" s="1519"/>
      <c r="AE19" s="1519"/>
      <c r="AF19" s="1519"/>
      <c r="AG19" s="1519"/>
      <c r="AH19" s="1519"/>
      <c r="AI19" s="1519"/>
      <c r="AJ19" s="1519"/>
      <c r="AK19" s="1519"/>
      <c r="AL19" s="1520"/>
    </row>
    <row r="20" spans="2:38" ht="13.5" customHeight="1" x14ac:dyDescent="0.2">
      <c r="B20" s="1511"/>
      <c r="C20" s="1512"/>
      <c r="D20" s="1512"/>
      <c r="E20" s="1512"/>
      <c r="F20" s="1512"/>
      <c r="G20" s="1512"/>
      <c r="H20" s="1512"/>
      <c r="I20" s="1512"/>
      <c r="J20" s="1512"/>
      <c r="K20" s="1512"/>
      <c r="L20" s="1512"/>
      <c r="M20" s="1512"/>
      <c r="N20" s="1512"/>
      <c r="O20" s="1512"/>
      <c r="P20" s="1512"/>
      <c r="Q20" s="1512"/>
      <c r="R20" s="1512"/>
      <c r="S20" s="1513"/>
      <c r="T20" s="1519"/>
      <c r="U20" s="1519"/>
      <c r="V20" s="1519"/>
      <c r="W20" s="1519"/>
      <c r="X20" s="1519"/>
      <c r="Y20" s="1519"/>
      <c r="Z20" s="1519"/>
      <c r="AA20" s="1519"/>
      <c r="AB20" s="1519"/>
      <c r="AC20" s="1519"/>
      <c r="AD20" s="1519"/>
      <c r="AE20" s="1519"/>
      <c r="AF20" s="1519"/>
      <c r="AG20" s="1519"/>
      <c r="AH20" s="1519"/>
      <c r="AI20" s="1519"/>
      <c r="AJ20" s="1519"/>
      <c r="AK20" s="1519"/>
      <c r="AL20" s="1520"/>
    </row>
    <row r="21" spans="2:38" ht="13.5" customHeight="1" x14ac:dyDescent="0.2">
      <c r="B21" s="1511"/>
      <c r="C21" s="1512"/>
      <c r="D21" s="1512"/>
      <c r="E21" s="1512"/>
      <c r="F21" s="1512"/>
      <c r="G21" s="1512"/>
      <c r="H21" s="1512"/>
      <c r="I21" s="1512"/>
      <c r="J21" s="1512"/>
      <c r="K21" s="1512"/>
      <c r="L21" s="1512"/>
      <c r="M21" s="1512"/>
      <c r="N21" s="1512"/>
      <c r="O21" s="1512"/>
      <c r="P21" s="1512"/>
      <c r="Q21" s="1512"/>
      <c r="R21" s="1512"/>
      <c r="S21" s="1513"/>
      <c r="T21" s="1519"/>
      <c r="U21" s="1519"/>
      <c r="V21" s="1519"/>
      <c r="W21" s="1519"/>
      <c r="X21" s="1519"/>
      <c r="Y21" s="1519"/>
      <c r="Z21" s="1519"/>
      <c r="AA21" s="1519"/>
      <c r="AB21" s="1519"/>
      <c r="AC21" s="1519"/>
      <c r="AD21" s="1519"/>
      <c r="AE21" s="1519"/>
      <c r="AF21" s="1519"/>
      <c r="AG21" s="1519"/>
      <c r="AH21" s="1519"/>
      <c r="AI21" s="1519"/>
      <c r="AJ21" s="1519"/>
      <c r="AK21" s="1519"/>
      <c r="AL21" s="1520"/>
    </row>
    <row r="22" spans="2:38" ht="13.5" customHeight="1" x14ac:dyDescent="0.2">
      <c r="B22" s="1511"/>
      <c r="C22" s="1512"/>
      <c r="D22" s="1512"/>
      <c r="E22" s="1512"/>
      <c r="F22" s="1512"/>
      <c r="G22" s="1512"/>
      <c r="H22" s="1512"/>
      <c r="I22" s="1512"/>
      <c r="J22" s="1512"/>
      <c r="K22" s="1512"/>
      <c r="L22" s="1512"/>
      <c r="M22" s="1512"/>
      <c r="N22" s="1512"/>
      <c r="O22" s="1512"/>
      <c r="P22" s="1512"/>
      <c r="Q22" s="1512"/>
      <c r="R22" s="1512"/>
      <c r="S22" s="1513"/>
      <c r="T22" s="1519"/>
      <c r="U22" s="1519"/>
      <c r="V22" s="1519"/>
      <c r="W22" s="1519"/>
      <c r="X22" s="1519"/>
      <c r="Y22" s="1519"/>
      <c r="Z22" s="1519"/>
      <c r="AA22" s="1519"/>
      <c r="AB22" s="1519"/>
      <c r="AC22" s="1519"/>
      <c r="AD22" s="1519"/>
      <c r="AE22" s="1519"/>
      <c r="AF22" s="1519"/>
      <c r="AG22" s="1519"/>
      <c r="AH22" s="1519"/>
      <c r="AI22" s="1519"/>
      <c r="AJ22" s="1519"/>
      <c r="AK22" s="1519"/>
      <c r="AL22" s="1520"/>
    </row>
    <row r="23" spans="2:38" ht="13.5" customHeight="1" x14ac:dyDescent="0.2">
      <c r="B23" s="1511"/>
      <c r="C23" s="1512"/>
      <c r="D23" s="1512"/>
      <c r="E23" s="1512"/>
      <c r="F23" s="1512"/>
      <c r="G23" s="1512"/>
      <c r="H23" s="1512"/>
      <c r="I23" s="1512"/>
      <c r="J23" s="1512"/>
      <c r="K23" s="1512"/>
      <c r="L23" s="1512"/>
      <c r="M23" s="1512"/>
      <c r="N23" s="1512"/>
      <c r="O23" s="1512"/>
      <c r="P23" s="1512"/>
      <c r="Q23" s="1512"/>
      <c r="R23" s="1512"/>
      <c r="S23" s="1513"/>
      <c r="T23" s="1519"/>
      <c r="U23" s="1519"/>
      <c r="V23" s="1519"/>
      <c r="W23" s="1519"/>
      <c r="X23" s="1519"/>
      <c r="Y23" s="1519"/>
      <c r="Z23" s="1519"/>
      <c r="AA23" s="1519"/>
      <c r="AB23" s="1519"/>
      <c r="AC23" s="1519"/>
      <c r="AD23" s="1519"/>
      <c r="AE23" s="1519"/>
      <c r="AF23" s="1519"/>
      <c r="AG23" s="1519"/>
      <c r="AH23" s="1519"/>
      <c r="AI23" s="1519"/>
      <c r="AJ23" s="1519"/>
      <c r="AK23" s="1519"/>
      <c r="AL23" s="1520"/>
    </row>
    <row r="24" spans="2:38" ht="13.5" customHeight="1" x14ac:dyDescent="0.2">
      <c r="B24" s="1511"/>
      <c r="C24" s="1512"/>
      <c r="D24" s="1512"/>
      <c r="E24" s="1512"/>
      <c r="F24" s="1512"/>
      <c r="G24" s="1512"/>
      <c r="H24" s="1512"/>
      <c r="I24" s="1512"/>
      <c r="J24" s="1512"/>
      <c r="K24" s="1512"/>
      <c r="L24" s="1512"/>
      <c r="M24" s="1512"/>
      <c r="N24" s="1512"/>
      <c r="O24" s="1512"/>
      <c r="P24" s="1512"/>
      <c r="Q24" s="1512"/>
      <c r="R24" s="1512"/>
      <c r="S24" s="1513"/>
      <c r="T24" s="1519"/>
      <c r="U24" s="1519"/>
      <c r="V24" s="1519"/>
      <c r="W24" s="1519"/>
      <c r="X24" s="1519"/>
      <c r="Y24" s="1519"/>
      <c r="Z24" s="1519"/>
      <c r="AA24" s="1519"/>
      <c r="AB24" s="1519"/>
      <c r="AC24" s="1519"/>
      <c r="AD24" s="1519"/>
      <c r="AE24" s="1519"/>
      <c r="AF24" s="1519"/>
      <c r="AG24" s="1519"/>
      <c r="AH24" s="1519"/>
      <c r="AI24" s="1519"/>
      <c r="AJ24" s="1519"/>
      <c r="AK24" s="1519"/>
      <c r="AL24" s="1520"/>
    </row>
    <row r="25" spans="2:38" ht="13.5" customHeight="1" x14ac:dyDescent="0.2">
      <c r="B25" s="1511"/>
      <c r="C25" s="1512"/>
      <c r="D25" s="1512"/>
      <c r="E25" s="1512"/>
      <c r="F25" s="1512"/>
      <c r="G25" s="1512"/>
      <c r="H25" s="1512"/>
      <c r="I25" s="1512"/>
      <c r="J25" s="1512"/>
      <c r="K25" s="1512"/>
      <c r="L25" s="1512"/>
      <c r="M25" s="1512"/>
      <c r="N25" s="1512"/>
      <c r="O25" s="1512"/>
      <c r="P25" s="1512"/>
      <c r="Q25" s="1512"/>
      <c r="R25" s="1512"/>
      <c r="S25" s="1513"/>
      <c r="T25" s="1519"/>
      <c r="U25" s="1519"/>
      <c r="V25" s="1519"/>
      <c r="W25" s="1519"/>
      <c r="X25" s="1519"/>
      <c r="Y25" s="1519"/>
      <c r="Z25" s="1519"/>
      <c r="AA25" s="1519"/>
      <c r="AB25" s="1519"/>
      <c r="AC25" s="1519"/>
      <c r="AD25" s="1519"/>
      <c r="AE25" s="1519"/>
      <c r="AF25" s="1519"/>
      <c r="AG25" s="1519"/>
      <c r="AH25" s="1519"/>
      <c r="AI25" s="1519"/>
      <c r="AJ25" s="1519"/>
      <c r="AK25" s="1519"/>
      <c r="AL25" s="1520"/>
    </row>
    <row r="26" spans="2:38" ht="13.5" customHeight="1" x14ac:dyDescent="0.2">
      <c r="B26" s="1511"/>
      <c r="C26" s="1512"/>
      <c r="D26" s="1512"/>
      <c r="E26" s="1512"/>
      <c r="F26" s="1512"/>
      <c r="G26" s="1512"/>
      <c r="H26" s="1512"/>
      <c r="I26" s="1512"/>
      <c r="J26" s="1512"/>
      <c r="K26" s="1512"/>
      <c r="L26" s="1512"/>
      <c r="M26" s="1512"/>
      <c r="N26" s="1512"/>
      <c r="O26" s="1512"/>
      <c r="P26" s="1512"/>
      <c r="Q26" s="1512"/>
      <c r="R26" s="1512"/>
      <c r="S26" s="1513"/>
      <c r="T26" s="1519"/>
      <c r="U26" s="1519"/>
      <c r="V26" s="1519"/>
      <c r="W26" s="1519"/>
      <c r="X26" s="1519"/>
      <c r="Y26" s="1519"/>
      <c r="Z26" s="1519"/>
      <c r="AA26" s="1519"/>
      <c r="AB26" s="1519"/>
      <c r="AC26" s="1519"/>
      <c r="AD26" s="1519"/>
      <c r="AE26" s="1519"/>
      <c r="AF26" s="1519"/>
      <c r="AG26" s="1519"/>
      <c r="AH26" s="1519"/>
      <c r="AI26" s="1519"/>
      <c r="AJ26" s="1519"/>
      <c r="AK26" s="1519"/>
      <c r="AL26" s="1520"/>
    </row>
    <row r="27" spans="2:38" ht="13.5" customHeight="1" thickBot="1" x14ac:dyDescent="0.25">
      <c r="B27" s="1514"/>
      <c r="C27" s="1515"/>
      <c r="D27" s="1515"/>
      <c r="E27" s="1515"/>
      <c r="F27" s="1515"/>
      <c r="G27" s="1515"/>
      <c r="H27" s="1515"/>
      <c r="I27" s="1515"/>
      <c r="J27" s="1515"/>
      <c r="K27" s="1515"/>
      <c r="L27" s="1515"/>
      <c r="M27" s="1515"/>
      <c r="N27" s="1515"/>
      <c r="O27" s="1515"/>
      <c r="P27" s="1515"/>
      <c r="Q27" s="1515"/>
      <c r="R27" s="1515"/>
      <c r="S27" s="1516"/>
      <c r="T27" s="1521"/>
      <c r="U27" s="1521"/>
      <c r="V27" s="1521"/>
      <c r="W27" s="1521"/>
      <c r="X27" s="1521"/>
      <c r="Y27" s="1521"/>
      <c r="Z27" s="1521"/>
      <c r="AA27" s="1521"/>
      <c r="AB27" s="1521"/>
      <c r="AC27" s="1521"/>
      <c r="AD27" s="1521"/>
      <c r="AE27" s="1521"/>
      <c r="AF27" s="1521"/>
      <c r="AG27" s="1521"/>
      <c r="AH27" s="1521"/>
      <c r="AI27" s="1521"/>
      <c r="AJ27" s="1521"/>
      <c r="AK27" s="1521"/>
      <c r="AL27" s="1522"/>
    </row>
    <row r="28" spans="2:38" ht="25.5" customHeight="1" thickBot="1" x14ac:dyDescent="0.25">
      <c r="B28" s="1505" t="s">
        <v>1703</v>
      </c>
      <c r="C28" s="1506"/>
      <c r="D28" s="1506"/>
      <c r="E28" s="1506"/>
      <c r="F28" s="1506"/>
      <c r="G28" s="1506"/>
      <c r="H28" s="1506"/>
      <c r="I28" s="1506"/>
      <c r="J28" s="1506"/>
      <c r="K28" s="1506"/>
      <c r="L28" s="1506"/>
      <c r="M28" s="1506"/>
      <c r="N28" s="1506"/>
      <c r="O28" s="1506"/>
      <c r="P28" s="1506"/>
      <c r="Q28" s="1506"/>
      <c r="R28" s="1506"/>
      <c r="S28" s="1506"/>
      <c r="T28" s="1506"/>
      <c r="U28" s="1506"/>
      <c r="V28" s="1506"/>
      <c r="W28" s="1506"/>
      <c r="X28" s="1506"/>
      <c r="Y28" s="1506"/>
      <c r="Z28" s="1506"/>
      <c r="AA28" s="1506"/>
      <c r="AB28" s="1506"/>
      <c r="AC28" s="1506"/>
      <c r="AD28" s="1506"/>
      <c r="AE28" s="1506"/>
      <c r="AF28" s="1506"/>
      <c r="AG28" s="1506"/>
      <c r="AH28" s="1506"/>
      <c r="AI28" s="1506"/>
      <c r="AJ28" s="1506"/>
      <c r="AK28" s="1506"/>
      <c r="AL28" s="1507"/>
    </row>
    <row r="29" spans="2:38" ht="13.5" customHeight="1" x14ac:dyDescent="0.2">
      <c r="B29" s="619"/>
      <c r="C29" s="620">
        <v>0.5</v>
      </c>
      <c r="D29" s="620">
        <v>0.6</v>
      </c>
      <c r="E29" s="620">
        <v>0.7</v>
      </c>
      <c r="F29" s="620">
        <v>0.8</v>
      </c>
      <c r="G29" s="620">
        <v>0.9</v>
      </c>
      <c r="H29" s="620">
        <v>1</v>
      </c>
      <c r="I29" s="620">
        <v>1.1000000000000001</v>
      </c>
      <c r="J29" s="620">
        <v>1.2</v>
      </c>
      <c r="K29" s="620">
        <v>1.3</v>
      </c>
      <c r="L29" s="620">
        <v>1.4</v>
      </c>
      <c r="M29" s="620">
        <v>1.5</v>
      </c>
      <c r="N29" s="620">
        <v>1.6</v>
      </c>
      <c r="O29" s="620">
        <v>1.7</v>
      </c>
      <c r="P29" s="620">
        <v>1.8</v>
      </c>
      <c r="Q29" s="620">
        <v>1.9</v>
      </c>
      <c r="R29" s="620">
        <v>2</v>
      </c>
      <c r="S29" s="620">
        <v>2.1</v>
      </c>
      <c r="T29" s="620">
        <v>2.2000000000000002</v>
      </c>
      <c r="U29" s="620">
        <v>2.2999999999999998</v>
      </c>
      <c r="V29" s="620">
        <v>2.4</v>
      </c>
      <c r="W29" s="620">
        <v>2.5</v>
      </c>
      <c r="X29" s="620">
        <v>2.6</v>
      </c>
      <c r="Y29" s="620">
        <v>2.7</v>
      </c>
      <c r="Z29" s="620">
        <v>2.8</v>
      </c>
      <c r="AA29" s="620">
        <v>2.9</v>
      </c>
      <c r="AB29" s="620">
        <v>3</v>
      </c>
      <c r="AC29" s="620">
        <v>3.1</v>
      </c>
      <c r="AD29" s="620">
        <v>3.2</v>
      </c>
      <c r="AE29" s="620">
        <v>3.3</v>
      </c>
      <c r="AF29" s="620">
        <v>3.4</v>
      </c>
      <c r="AG29" s="620">
        <v>3.5</v>
      </c>
      <c r="AH29" s="620">
        <v>3.6</v>
      </c>
      <c r="AI29" s="620">
        <v>3.7</v>
      </c>
      <c r="AJ29" s="620">
        <v>3.8</v>
      </c>
      <c r="AK29" s="620">
        <v>3.9</v>
      </c>
      <c r="AL29" s="621">
        <v>4</v>
      </c>
    </row>
    <row r="30" spans="2:38" ht="13.5" customHeight="1" x14ac:dyDescent="0.2">
      <c r="B30" s="622">
        <v>1.1000000000000001</v>
      </c>
      <c r="C30" s="764">
        <v>60.71</v>
      </c>
      <c r="D30" s="764">
        <v>69.61</v>
      </c>
      <c r="E30" s="764">
        <v>78.849999999999994</v>
      </c>
      <c r="F30" s="764">
        <v>88.07</v>
      </c>
      <c r="G30" s="764">
        <v>97.14</v>
      </c>
      <c r="H30" s="764">
        <v>106.5</v>
      </c>
      <c r="I30" s="764">
        <v>115.17</v>
      </c>
      <c r="J30" s="764">
        <v>124.03</v>
      </c>
      <c r="K30" s="764">
        <v>133.03</v>
      </c>
      <c r="L30" s="764">
        <v>141.69</v>
      </c>
      <c r="M30" s="764">
        <v>150.47</v>
      </c>
      <c r="N30" s="764">
        <v>159.41</v>
      </c>
      <c r="O30" s="764">
        <v>168.53</v>
      </c>
      <c r="P30" s="764">
        <v>177.08</v>
      </c>
      <c r="Q30" s="764">
        <v>185.77</v>
      </c>
      <c r="R30" s="764">
        <v>194.55</v>
      </c>
      <c r="S30" s="764">
        <v>203.47</v>
      </c>
      <c r="T30" s="764">
        <v>211.68</v>
      </c>
      <c r="U30" s="764">
        <v>219.96</v>
      </c>
      <c r="V30" s="764">
        <v>228.34</v>
      </c>
      <c r="W30" s="764">
        <v>236.76</v>
      </c>
      <c r="X30" s="764">
        <v>245.3</v>
      </c>
      <c r="Y30" s="764">
        <v>253.89</v>
      </c>
      <c r="Z30" s="764">
        <v>262.57</v>
      </c>
      <c r="AA30" s="764">
        <v>271.38</v>
      </c>
      <c r="AB30" s="764">
        <v>280.27</v>
      </c>
      <c r="AC30" s="764">
        <v>289.23</v>
      </c>
      <c r="AD30" s="764">
        <v>298.31</v>
      </c>
      <c r="AE30" s="764">
        <v>307.49</v>
      </c>
      <c r="AF30" s="764">
        <v>316.68</v>
      </c>
      <c r="AG30" s="764">
        <v>325.86</v>
      </c>
      <c r="AH30" s="764">
        <v>335.04</v>
      </c>
      <c r="AI30" s="764">
        <v>344.21</v>
      </c>
      <c r="AJ30" s="764">
        <v>353.41</v>
      </c>
      <c r="AK30" s="764">
        <v>362.58</v>
      </c>
      <c r="AL30" s="764">
        <v>371.75</v>
      </c>
    </row>
    <row r="31" spans="2:38" ht="13.5" customHeight="1" x14ac:dyDescent="0.2">
      <c r="B31" s="622">
        <v>1.3</v>
      </c>
      <c r="C31" s="764">
        <v>62.65</v>
      </c>
      <c r="D31" s="764">
        <v>71.760000000000005</v>
      </c>
      <c r="E31" s="764">
        <v>81.2</v>
      </c>
      <c r="F31" s="764">
        <v>90.61</v>
      </c>
      <c r="G31" s="764">
        <v>99.9</v>
      </c>
      <c r="H31" s="764">
        <v>109.48</v>
      </c>
      <c r="I31" s="764">
        <v>118.34</v>
      </c>
      <c r="J31" s="764">
        <v>127.35</v>
      </c>
      <c r="K31" s="764">
        <v>136.59</v>
      </c>
      <c r="L31" s="764">
        <v>145.41999999999999</v>
      </c>
      <c r="M31" s="764">
        <v>154.4</v>
      </c>
      <c r="N31" s="764">
        <v>163.53</v>
      </c>
      <c r="O31" s="764">
        <v>172.84</v>
      </c>
      <c r="P31" s="764">
        <v>181.57</v>
      </c>
      <c r="Q31" s="764">
        <v>190.43</v>
      </c>
      <c r="R31" s="764">
        <v>199.39</v>
      </c>
      <c r="S31" s="764">
        <v>208.53</v>
      </c>
      <c r="T31" s="764">
        <v>216.88</v>
      </c>
      <c r="U31" s="764">
        <v>225.3</v>
      </c>
      <c r="V31" s="764">
        <v>233.83</v>
      </c>
      <c r="W31" s="764">
        <v>242.45</v>
      </c>
      <c r="X31" s="764">
        <v>251.14</v>
      </c>
      <c r="Y31" s="764">
        <v>259.92</v>
      </c>
      <c r="Z31" s="764">
        <v>268.81</v>
      </c>
      <c r="AA31" s="764">
        <v>277.79000000000002</v>
      </c>
      <c r="AB31" s="764">
        <v>286.87</v>
      </c>
      <c r="AC31" s="764">
        <v>296.04000000000002</v>
      </c>
      <c r="AD31" s="764">
        <v>305.31</v>
      </c>
      <c r="AE31" s="764">
        <v>314.69</v>
      </c>
      <c r="AF31" s="764">
        <v>324.06</v>
      </c>
      <c r="AG31" s="764">
        <v>333.43</v>
      </c>
      <c r="AH31" s="764">
        <v>342.83</v>
      </c>
      <c r="AI31" s="764">
        <v>352.2</v>
      </c>
      <c r="AJ31" s="764">
        <v>361.58</v>
      </c>
      <c r="AK31" s="764">
        <v>370.95</v>
      </c>
      <c r="AL31" s="764">
        <v>380.35</v>
      </c>
    </row>
    <row r="32" spans="2:38" ht="13.5" customHeight="1" x14ac:dyDescent="0.2">
      <c r="B32" s="622">
        <v>1.5</v>
      </c>
      <c r="C32" s="764">
        <v>64.7</v>
      </c>
      <c r="D32" s="764">
        <v>74.010000000000005</v>
      </c>
      <c r="E32" s="764">
        <v>83.68</v>
      </c>
      <c r="F32" s="764">
        <v>93.32</v>
      </c>
      <c r="G32" s="764">
        <v>102.83</v>
      </c>
      <c r="H32" s="764">
        <v>112.65</v>
      </c>
      <c r="I32" s="764">
        <v>121.68</v>
      </c>
      <c r="J32" s="764">
        <v>130.91999999999999</v>
      </c>
      <c r="K32" s="764">
        <v>140.35</v>
      </c>
      <c r="L32" s="764">
        <v>149.37</v>
      </c>
      <c r="M32" s="764">
        <v>158.55000000000001</v>
      </c>
      <c r="N32" s="764">
        <v>167.87</v>
      </c>
      <c r="O32" s="764">
        <v>177.41</v>
      </c>
      <c r="P32" s="764">
        <v>186.32</v>
      </c>
      <c r="Q32" s="764">
        <v>195.38</v>
      </c>
      <c r="R32" s="764">
        <v>204.53</v>
      </c>
      <c r="S32" s="764">
        <v>213.87</v>
      </c>
      <c r="T32" s="764">
        <v>222.39</v>
      </c>
      <c r="U32" s="764">
        <v>231</v>
      </c>
      <c r="V32" s="764">
        <v>239.68</v>
      </c>
      <c r="W32" s="764">
        <v>248.48</v>
      </c>
      <c r="X32" s="764">
        <v>257.36</v>
      </c>
      <c r="Y32" s="764">
        <v>266.3</v>
      </c>
      <c r="Z32" s="764">
        <v>275.37</v>
      </c>
      <c r="AA32" s="764">
        <v>284.54000000000002</v>
      </c>
      <c r="AB32" s="764">
        <v>293.83999999999997</v>
      </c>
      <c r="AC32" s="764">
        <v>303.2</v>
      </c>
      <c r="AD32" s="764">
        <v>312.7</v>
      </c>
      <c r="AE32" s="764">
        <v>322.3</v>
      </c>
      <c r="AF32" s="764">
        <v>331.93</v>
      </c>
      <c r="AG32" s="764">
        <v>341.53</v>
      </c>
      <c r="AH32" s="764">
        <v>351.12</v>
      </c>
      <c r="AI32" s="764">
        <v>360.73</v>
      </c>
      <c r="AJ32" s="764">
        <v>370.36</v>
      </c>
      <c r="AK32" s="764">
        <v>379.97</v>
      </c>
      <c r="AL32" s="764">
        <v>389.57</v>
      </c>
    </row>
    <row r="33" spans="2:38" ht="13.5" customHeight="1" x14ac:dyDescent="0.2">
      <c r="B33" s="622">
        <v>1.7</v>
      </c>
      <c r="C33" s="765">
        <v>66.89</v>
      </c>
      <c r="D33" s="766">
        <v>76.400000000000006</v>
      </c>
      <c r="E33" s="766">
        <v>86.33</v>
      </c>
      <c r="F33" s="766">
        <v>96.2</v>
      </c>
      <c r="G33" s="766">
        <v>105.94</v>
      </c>
      <c r="H33" s="766">
        <v>116</v>
      </c>
      <c r="I33" s="766">
        <v>125.24</v>
      </c>
      <c r="J33" s="766">
        <v>134.66</v>
      </c>
      <c r="K33" s="766">
        <v>144.33000000000001</v>
      </c>
      <c r="L33" s="766">
        <v>153.55000000000001</v>
      </c>
      <c r="M33" s="766">
        <v>162.91</v>
      </c>
      <c r="N33" s="766">
        <v>172.49</v>
      </c>
      <c r="O33" s="766">
        <v>182.27</v>
      </c>
      <c r="P33" s="766">
        <v>191.37</v>
      </c>
      <c r="Q33" s="766">
        <v>200.63</v>
      </c>
      <c r="R33" s="766">
        <v>210</v>
      </c>
      <c r="S33" s="764">
        <v>219.56</v>
      </c>
      <c r="T33" s="764">
        <v>228.23</v>
      </c>
      <c r="U33" s="764">
        <v>237.02</v>
      </c>
      <c r="V33" s="764">
        <v>245.87</v>
      </c>
      <c r="W33" s="764">
        <v>254.84</v>
      </c>
      <c r="X33" s="764">
        <v>263.91000000000003</v>
      </c>
      <c r="Y33" s="764">
        <v>273.08</v>
      </c>
      <c r="Z33" s="764">
        <v>282.33999999999997</v>
      </c>
      <c r="AA33" s="764">
        <v>291.73</v>
      </c>
      <c r="AB33" s="764">
        <v>301.24</v>
      </c>
      <c r="AC33" s="764">
        <v>310.85000000000002</v>
      </c>
      <c r="AD33" s="764">
        <v>320.54000000000002</v>
      </c>
      <c r="AE33" s="764">
        <v>330.39</v>
      </c>
      <c r="AF33" s="764">
        <v>340.23</v>
      </c>
      <c r="AG33" s="764">
        <v>350.1</v>
      </c>
      <c r="AH33" s="764">
        <v>359.94</v>
      </c>
      <c r="AI33" s="764">
        <v>369.79</v>
      </c>
      <c r="AJ33" s="764">
        <v>379.63</v>
      </c>
      <c r="AK33" s="764">
        <v>389.49</v>
      </c>
      <c r="AL33" s="764">
        <v>399.36</v>
      </c>
    </row>
    <row r="34" spans="2:38" ht="13.5" customHeight="1" x14ac:dyDescent="0.2">
      <c r="B34" s="622">
        <v>1.9</v>
      </c>
      <c r="C34" s="765">
        <v>68.77</v>
      </c>
      <c r="D34" s="765">
        <v>78.540000000000006</v>
      </c>
      <c r="E34" s="766">
        <v>88.64</v>
      </c>
      <c r="F34" s="766">
        <v>98.74</v>
      </c>
      <c r="G34" s="766">
        <v>108.67</v>
      </c>
      <c r="H34" s="766">
        <v>118.98</v>
      </c>
      <c r="I34" s="766">
        <v>128.37</v>
      </c>
      <c r="J34" s="766">
        <v>138.02000000000001</v>
      </c>
      <c r="K34" s="766">
        <v>147.86000000000001</v>
      </c>
      <c r="L34" s="766">
        <v>157.22</v>
      </c>
      <c r="M34" s="766">
        <v>166.83</v>
      </c>
      <c r="N34" s="766">
        <v>176.59</v>
      </c>
      <c r="O34" s="766">
        <v>186.54</v>
      </c>
      <c r="P34" s="766">
        <v>195.84</v>
      </c>
      <c r="Q34" s="766">
        <v>205.25</v>
      </c>
      <c r="R34" s="766">
        <v>214.82</v>
      </c>
      <c r="S34" s="764">
        <v>224.58</v>
      </c>
      <c r="T34" s="764">
        <v>233.4</v>
      </c>
      <c r="U34" s="764">
        <v>242.32</v>
      </c>
      <c r="V34" s="764">
        <v>251.37</v>
      </c>
      <c r="W34" s="764">
        <v>260.49</v>
      </c>
      <c r="X34" s="764">
        <v>269.72000000000003</v>
      </c>
      <c r="Y34" s="764">
        <v>279.05</v>
      </c>
      <c r="Z34" s="764">
        <v>288.51</v>
      </c>
      <c r="AA34" s="764">
        <v>298.07</v>
      </c>
      <c r="AB34" s="764">
        <v>307.75</v>
      </c>
      <c r="AC34" s="764">
        <v>317.57</v>
      </c>
      <c r="AD34" s="764">
        <v>327.5</v>
      </c>
      <c r="AE34" s="764">
        <v>337.56</v>
      </c>
      <c r="AF34" s="764">
        <v>347.59</v>
      </c>
      <c r="AG34" s="764">
        <v>357.63</v>
      </c>
      <c r="AH34" s="764">
        <v>367.69</v>
      </c>
      <c r="AI34" s="764">
        <v>377.75</v>
      </c>
      <c r="AJ34" s="764">
        <v>387.78</v>
      </c>
      <c r="AK34" s="764">
        <v>397.84</v>
      </c>
      <c r="AL34" s="764">
        <v>407.9</v>
      </c>
    </row>
    <row r="35" spans="2:38" ht="13.5" customHeight="1" x14ac:dyDescent="0.2">
      <c r="B35" s="622">
        <v>2.1</v>
      </c>
      <c r="C35" s="765">
        <v>70.81</v>
      </c>
      <c r="D35" s="765">
        <v>80.73</v>
      </c>
      <c r="E35" s="766">
        <v>91.09</v>
      </c>
      <c r="F35" s="766">
        <v>101.38</v>
      </c>
      <c r="G35" s="766">
        <v>111.54</v>
      </c>
      <c r="H35" s="766">
        <v>122.07</v>
      </c>
      <c r="I35" s="766">
        <v>131.66</v>
      </c>
      <c r="J35" s="766">
        <v>141.5</v>
      </c>
      <c r="K35" s="766">
        <v>151.55000000000001</v>
      </c>
      <c r="L35" s="766">
        <v>161.13999999999999</v>
      </c>
      <c r="M35" s="766">
        <v>170.91</v>
      </c>
      <c r="N35" s="766">
        <v>180.86</v>
      </c>
      <c r="O35" s="766">
        <v>191.05</v>
      </c>
      <c r="P35" s="766">
        <v>200.5</v>
      </c>
      <c r="Q35" s="766">
        <v>210.12</v>
      </c>
      <c r="R35" s="766">
        <v>219.89</v>
      </c>
      <c r="S35" s="764">
        <v>229.81</v>
      </c>
      <c r="T35" s="764">
        <v>238.79</v>
      </c>
      <c r="U35" s="764">
        <v>247.91</v>
      </c>
      <c r="V35" s="764">
        <v>257.11</v>
      </c>
      <c r="W35" s="764">
        <v>266.43</v>
      </c>
      <c r="X35" s="764">
        <v>275.85000000000002</v>
      </c>
      <c r="Y35" s="764">
        <v>285.35000000000002</v>
      </c>
      <c r="Z35" s="764">
        <v>294.98</v>
      </c>
      <c r="AA35" s="764">
        <v>304.74</v>
      </c>
      <c r="AB35" s="764">
        <v>314.62</v>
      </c>
      <c r="AC35" s="764">
        <v>324.62</v>
      </c>
      <c r="AD35" s="764">
        <v>334.76</v>
      </c>
      <c r="AE35" s="764">
        <v>345.04</v>
      </c>
      <c r="AF35" s="764">
        <v>355.31</v>
      </c>
      <c r="AG35" s="764">
        <v>365.6</v>
      </c>
      <c r="AH35" s="764">
        <v>375.86</v>
      </c>
      <c r="AI35" s="764">
        <v>386.16</v>
      </c>
      <c r="AJ35" s="764">
        <v>396.43</v>
      </c>
      <c r="AK35" s="764">
        <v>406.7</v>
      </c>
      <c r="AL35" s="764">
        <v>416.99</v>
      </c>
    </row>
    <row r="36" spans="2:38" ht="13.5" customHeight="1" x14ac:dyDescent="0.2">
      <c r="B36" s="622">
        <v>2.2999999999999998</v>
      </c>
      <c r="C36" s="765">
        <v>72.930000000000007</v>
      </c>
      <c r="D36" s="765">
        <v>83.08</v>
      </c>
      <c r="E36" s="765">
        <v>93.68</v>
      </c>
      <c r="F36" s="766">
        <v>104.19</v>
      </c>
      <c r="G36" s="766">
        <v>114.55</v>
      </c>
      <c r="H36" s="766">
        <v>125.32</v>
      </c>
      <c r="I36" s="766">
        <v>135.12</v>
      </c>
      <c r="J36" s="766">
        <v>145.15</v>
      </c>
      <c r="K36" s="766">
        <v>155.46</v>
      </c>
      <c r="L36" s="766">
        <v>165.23</v>
      </c>
      <c r="M36" s="766">
        <v>175.18</v>
      </c>
      <c r="N36" s="766">
        <v>185.36</v>
      </c>
      <c r="O36" s="766">
        <v>195.76</v>
      </c>
      <c r="P36" s="766">
        <v>205.43</v>
      </c>
      <c r="Q36" s="766">
        <v>215.23</v>
      </c>
      <c r="R36" s="766">
        <v>225.19</v>
      </c>
      <c r="S36" s="764">
        <v>235.35</v>
      </c>
      <c r="T36" s="764">
        <v>244.51</v>
      </c>
      <c r="U36" s="764">
        <v>253.76</v>
      </c>
      <c r="V36" s="764">
        <v>263.14999999999998</v>
      </c>
      <c r="W36" s="764">
        <v>272.61</v>
      </c>
      <c r="X36" s="764">
        <v>282.22000000000003</v>
      </c>
      <c r="Y36" s="764">
        <v>291.94</v>
      </c>
      <c r="Z36" s="764">
        <v>301.79000000000002</v>
      </c>
      <c r="AA36" s="764">
        <v>311.75</v>
      </c>
      <c r="AB36" s="764">
        <v>321.83999999999997</v>
      </c>
      <c r="AC36" s="764">
        <v>332.04</v>
      </c>
      <c r="AD36" s="764">
        <v>342.4</v>
      </c>
      <c r="AE36" s="764">
        <v>352.92</v>
      </c>
      <c r="AF36" s="764">
        <v>363.45</v>
      </c>
      <c r="AG36" s="764">
        <v>373.96</v>
      </c>
      <c r="AH36" s="764">
        <v>384.49</v>
      </c>
      <c r="AI36" s="764">
        <v>395.01</v>
      </c>
      <c r="AJ36" s="764">
        <v>405.54</v>
      </c>
      <c r="AK36" s="764">
        <v>416.05</v>
      </c>
      <c r="AL36" s="764">
        <v>426.58</v>
      </c>
    </row>
    <row r="37" spans="2:38" ht="13.5" customHeight="1" x14ac:dyDescent="0.2">
      <c r="B37" s="622">
        <v>2.5</v>
      </c>
      <c r="C37" s="765">
        <v>75.16</v>
      </c>
      <c r="D37" s="765">
        <v>85.54</v>
      </c>
      <c r="E37" s="765">
        <v>96.35</v>
      </c>
      <c r="F37" s="765">
        <v>107.12</v>
      </c>
      <c r="G37" s="766">
        <v>117.72</v>
      </c>
      <c r="H37" s="766">
        <v>128.77000000000001</v>
      </c>
      <c r="I37" s="766">
        <v>138.74</v>
      </c>
      <c r="J37" s="766">
        <v>149</v>
      </c>
      <c r="K37" s="766">
        <v>159.54</v>
      </c>
      <c r="L37" s="766">
        <v>169.49</v>
      </c>
      <c r="M37" s="766">
        <v>179.69</v>
      </c>
      <c r="N37" s="766">
        <v>190.07</v>
      </c>
      <c r="O37" s="766">
        <v>200.73</v>
      </c>
      <c r="P37" s="766">
        <v>210.55</v>
      </c>
      <c r="Q37" s="766">
        <v>220.57</v>
      </c>
      <c r="R37" s="766">
        <v>230.76</v>
      </c>
      <c r="S37" s="764">
        <v>241.15</v>
      </c>
      <c r="T37" s="764">
        <v>250.49</v>
      </c>
      <c r="U37" s="764">
        <v>259.93</v>
      </c>
      <c r="V37" s="764">
        <v>269.48</v>
      </c>
      <c r="W37" s="764">
        <v>279.14999999999998</v>
      </c>
      <c r="X37" s="764">
        <v>288.95999999999998</v>
      </c>
      <c r="Y37" s="764">
        <v>298.83999999999997</v>
      </c>
      <c r="Z37" s="764">
        <v>308.89999999999998</v>
      </c>
      <c r="AA37" s="764">
        <v>319.11</v>
      </c>
      <c r="AB37" s="764">
        <v>329.4</v>
      </c>
      <c r="AC37" s="764">
        <v>339.85</v>
      </c>
      <c r="AD37" s="764">
        <v>350.44</v>
      </c>
      <c r="AE37" s="764">
        <v>361.17</v>
      </c>
      <c r="AF37" s="764">
        <v>371.93</v>
      </c>
      <c r="AG37" s="764">
        <v>382.69</v>
      </c>
      <c r="AH37" s="764">
        <v>393.44</v>
      </c>
      <c r="AI37" s="764">
        <v>404.18</v>
      </c>
      <c r="AJ37" s="764">
        <v>414.93</v>
      </c>
      <c r="AK37" s="764">
        <v>425.69</v>
      </c>
      <c r="AL37" s="764">
        <v>436.44</v>
      </c>
    </row>
    <row r="38" spans="2:38" ht="13.5" customHeight="1" x14ac:dyDescent="0.2">
      <c r="B38" s="622">
        <v>2.7</v>
      </c>
      <c r="C38" s="765">
        <v>77.03</v>
      </c>
      <c r="D38" s="765">
        <v>87.59</v>
      </c>
      <c r="E38" s="765">
        <v>98.64</v>
      </c>
      <c r="F38" s="765">
        <v>109.58</v>
      </c>
      <c r="G38" s="766">
        <v>120.41</v>
      </c>
      <c r="H38" s="766">
        <v>131.63</v>
      </c>
      <c r="I38" s="766">
        <v>141.79</v>
      </c>
      <c r="J38" s="766">
        <v>152.22999999999999</v>
      </c>
      <c r="K38" s="766">
        <v>162.94999999999999</v>
      </c>
      <c r="L38" s="766">
        <v>173.12</v>
      </c>
      <c r="M38" s="766">
        <v>183.46</v>
      </c>
      <c r="N38" s="766">
        <v>194.05</v>
      </c>
      <c r="O38" s="766">
        <v>204.9</v>
      </c>
      <c r="P38" s="766">
        <v>214.89</v>
      </c>
      <c r="Q38" s="766">
        <v>225.09</v>
      </c>
      <c r="R38" s="766">
        <v>235.47</v>
      </c>
      <c r="S38" s="764">
        <v>246.03</v>
      </c>
      <c r="T38" s="764">
        <v>255.49</v>
      </c>
      <c r="U38" s="764">
        <v>265.10000000000002</v>
      </c>
      <c r="V38" s="764">
        <v>274.8</v>
      </c>
      <c r="W38" s="764">
        <v>284.64999999999998</v>
      </c>
      <c r="X38" s="764">
        <v>294.58999999999997</v>
      </c>
      <c r="Y38" s="764">
        <v>304.68</v>
      </c>
      <c r="Z38" s="764">
        <v>314.89999999999998</v>
      </c>
      <c r="AA38" s="764">
        <v>325.25</v>
      </c>
      <c r="AB38" s="764">
        <v>335.74</v>
      </c>
      <c r="AC38" s="764">
        <v>346.4</v>
      </c>
      <c r="AD38" s="764">
        <v>357.18</v>
      </c>
      <c r="AE38" s="764">
        <v>368.13</v>
      </c>
      <c r="AF38" s="764">
        <v>379.07</v>
      </c>
      <c r="AG38" s="764">
        <v>390.05</v>
      </c>
      <c r="AH38" s="764">
        <v>400.98</v>
      </c>
      <c r="AI38" s="764">
        <v>411.93</v>
      </c>
      <c r="AJ38" s="764">
        <v>422.87</v>
      </c>
      <c r="AK38" s="764">
        <v>433.83</v>
      </c>
      <c r="AL38" s="764">
        <v>444.77</v>
      </c>
    </row>
    <row r="39" spans="2:38" ht="13.5" customHeight="1" x14ac:dyDescent="0.2">
      <c r="B39" s="622">
        <v>2.9</v>
      </c>
      <c r="C39" s="765">
        <v>78.989999999999995</v>
      </c>
      <c r="D39" s="765">
        <v>89.74</v>
      </c>
      <c r="E39" s="765">
        <v>100.96</v>
      </c>
      <c r="F39" s="765">
        <v>112.17</v>
      </c>
      <c r="G39" s="765">
        <v>123.16</v>
      </c>
      <c r="H39" s="766">
        <v>134.63</v>
      </c>
      <c r="I39" s="766">
        <v>144.97</v>
      </c>
      <c r="J39" s="766">
        <v>155.6</v>
      </c>
      <c r="K39" s="766">
        <v>166.53</v>
      </c>
      <c r="L39" s="766">
        <v>176.84</v>
      </c>
      <c r="M39" s="766">
        <v>187.37</v>
      </c>
      <c r="N39" s="766">
        <v>198.19</v>
      </c>
      <c r="O39" s="766">
        <v>209.2</v>
      </c>
      <c r="P39" s="766">
        <v>219.41</v>
      </c>
      <c r="Q39" s="766">
        <v>229.79</v>
      </c>
      <c r="R39" s="766">
        <v>240.34</v>
      </c>
      <c r="S39" s="764">
        <v>251.04</v>
      </c>
      <c r="T39" s="764">
        <v>260.70999999999998</v>
      </c>
      <c r="U39" s="764">
        <v>270.48</v>
      </c>
      <c r="V39" s="764">
        <v>280.33999999999997</v>
      </c>
      <c r="W39" s="764">
        <v>290.32</v>
      </c>
      <c r="X39" s="764">
        <v>300.48</v>
      </c>
      <c r="Y39" s="764">
        <v>310.73</v>
      </c>
      <c r="Z39" s="764">
        <v>321.17</v>
      </c>
      <c r="AA39" s="764">
        <v>331.69</v>
      </c>
      <c r="AB39" s="764">
        <v>342.36</v>
      </c>
      <c r="AC39" s="764">
        <v>353.21</v>
      </c>
      <c r="AD39" s="764">
        <v>364.21</v>
      </c>
      <c r="AE39" s="764">
        <v>375.35</v>
      </c>
      <c r="AF39" s="764">
        <v>386.51</v>
      </c>
      <c r="AG39" s="764">
        <v>397.65</v>
      </c>
      <c r="AH39" s="764">
        <v>408.8</v>
      </c>
      <c r="AI39" s="764">
        <v>419.97</v>
      </c>
      <c r="AJ39" s="764">
        <v>431.11</v>
      </c>
      <c r="AK39" s="764">
        <v>442.26</v>
      </c>
      <c r="AL39" s="764">
        <v>453.41</v>
      </c>
    </row>
    <row r="40" spans="2:38" ht="13.5" customHeight="1" x14ac:dyDescent="0.2">
      <c r="B40" s="622">
        <v>3.1</v>
      </c>
      <c r="C40" s="765">
        <v>81.02</v>
      </c>
      <c r="D40" s="765">
        <v>91.94</v>
      </c>
      <c r="E40" s="765">
        <v>103.41</v>
      </c>
      <c r="F40" s="765">
        <v>114.83</v>
      </c>
      <c r="G40" s="765">
        <v>126.06</v>
      </c>
      <c r="H40" s="765">
        <v>137.72</v>
      </c>
      <c r="I40" s="766">
        <v>148.25</v>
      </c>
      <c r="J40" s="766">
        <v>159.08000000000001</v>
      </c>
      <c r="K40" s="766">
        <v>170.21</v>
      </c>
      <c r="L40" s="766">
        <v>180.73</v>
      </c>
      <c r="M40" s="766">
        <v>191.48</v>
      </c>
      <c r="N40" s="766">
        <v>202.48</v>
      </c>
      <c r="O40" s="766">
        <v>213.72</v>
      </c>
      <c r="P40" s="766">
        <v>224.1</v>
      </c>
      <c r="Q40" s="766">
        <v>234.67</v>
      </c>
      <c r="R40" s="766">
        <v>245.36</v>
      </c>
      <c r="S40" s="764">
        <v>256.37</v>
      </c>
      <c r="T40" s="764">
        <v>266.14999999999998</v>
      </c>
      <c r="U40" s="764">
        <v>276.05</v>
      </c>
      <c r="V40" s="764">
        <v>286.08999999999997</v>
      </c>
      <c r="W40" s="764">
        <v>296.27</v>
      </c>
      <c r="X40" s="764">
        <v>306.58</v>
      </c>
      <c r="Y40" s="764">
        <v>317.02</v>
      </c>
      <c r="Z40" s="764">
        <v>327.60000000000002</v>
      </c>
      <c r="AA40" s="764">
        <v>338.34</v>
      </c>
      <c r="AB40" s="764">
        <v>349.22</v>
      </c>
      <c r="AC40" s="764">
        <v>360.28</v>
      </c>
      <c r="AD40" s="764">
        <v>371.48</v>
      </c>
      <c r="AE40" s="764">
        <v>382.84</v>
      </c>
      <c r="AF40" s="764">
        <v>394.2</v>
      </c>
      <c r="AG40" s="764">
        <v>405.55</v>
      </c>
      <c r="AH40" s="764">
        <v>416.89</v>
      </c>
      <c r="AI40" s="764">
        <v>428.25</v>
      </c>
      <c r="AJ40" s="764">
        <v>439.58</v>
      </c>
      <c r="AK40" s="764">
        <v>450.95</v>
      </c>
      <c r="AL40" s="764">
        <v>462.29</v>
      </c>
    </row>
    <row r="41" spans="2:38" ht="13.5" customHeight="1" x14ac:dyDescent="0.2">
      <c r="B41" s="622">
        <v>3.3</v>
      </c>
      <c r="C41" s="765">
        <v>83.12</v>
      </c>
      <c r="D41" s="765">
        <v>94.26</v>
      </c>
      <c r="E41" s="765">
        <v>105.95</v>
      </c>
      <c r="F41" s="765">
        <v>117.6</v>
      </c>
      <c r="G41" s="765">
        <v>129.06</v>
      </c>
      <c r="H41" s="765">
        <v>140.94999999999999</v>
      </c>
      <c r="I41" s="766">
        <v>151.69</v>
      </c>
      <c r="J41" s="766">
        <v>162.72999999999999</v>
      </c>
      <c r="K41" s="766">
        <v>174.08</v>
      </c>
      <c r="L41" s="766">
        <v>184.79</v>
      </c>
      <c r="M41" s="766">
        <v>195.72</v>
      </c>
      <c r="N41" s="766">
        <v>206.93</v>
      </c>
      <c r="O41" s="766">
        <v>218.42</v>
      </c>
      <c r="P41" s="766">
        <v>228.99</v>
      </c>
      <c r="Q41" s="766">
        <v>239.73</v>
      </c>
      <c r="R41" s="766">
        <v>250.66</v>
      </c>
      <c r="S41" s="764">
        <v>261.83</v>
      </c>
      <c r="T41" s="764">
        <v>271.79000000000002</v>
      </c>
      <c r="U41" s="764">
        <v>281.88</v>
      </c>
      <c r="V41" s="764">
        <v>292.07</v>
      </c>
      <c r="W41" s="764">
        <v>302.43</v>
      </c>
      <c r="X41" s="764">
        <v>312.94</v>
      </c>
      <c r="Y41" s="764">
        <v>323.55</v>
      </c>
      <c r="Z41" s="764">
        <v>334.37</v>
      </c>
      <c r="AA41" s="764">
        <v>345.3</v>
      </c>
      <c r="AB41" s="764">
        <v>356.39</v>
      </c>
      <c r="AC41" s="764">
        <v>367.65</v>
      </c>
      <c r="AD41" s="764">
        <v>379.09</v>
      </c>
      <c r="AE41" s="764">
        <v>390.71</v>
      </c>
      <c r="AF41" s="764">
        <v>402.3</v>
      </c>
      <c r="AG41" s="764">
        <v>413.91</v>
      </c>
      <c r="AH41" s="764">
        <v>425.52</v>
      </c>
      <c r="AI41" s="764">
        <v>437.13</v>
      </c>
      <c r="AJ41" s="764">
        <v>448.72</v>
      </c>
      <c r="AK41" s="764">
        <v>460.34</v>
      </c>
      <c r="AL41" s="764">
        <v>471.94</v>
      </c>
    </row>
    <row r="42" spans="2:38" ht="13.5" customHeight="1" x14ac:dyDescent="0.2">
      <c r="B42" s="622">
        <v>3.5</v>
      </c>
      <c r="C42" s="765">
        <v>85.29</v>
      </c>
      <c r="D42" s="765">
        <v>96.67</v>
      </c>
      <c r="E42" s="765">
        <v>108.59</v>
      </c>
      <c r="F42" s="765">
        <v>120.48</v>
      </c>
      <c r="G42" s="765">
        <v>132.16999999999999</v>
      </c>
      <c r="H42" s="765">
        <v>144.34</v>
      </c>
      <c r="I42" s="765">
        <v>155.24</v>
      </c>
      <c r="J42" s="766">
        <v>166.5</v>
      </c>
      <c r="K42" s="766">
        <v>178.07</v>
      </c>
      <c r="L42" s="766">
        <v>188.98</v>
      </c>
      <c r="M42" s="766">
        <v>200.15</v>
      </c>
      <c r="N42" s="766">
        <v>211.56</v>
      </c>
      <c r="O42" s="766">
        <v>223.3</v>
      </c>
      <c r="P42" s="766">
        <v>234</v>
      </c>
      <c r="Q42" s="766">
        <v>244.99</v>
      </c>
      <c r="R42" s="766">
        <v>256.12</v>
      </c>
      <c r="S42" s="764">
        <v>267.52999999999997</v>
      </c>
      <c r="T42" s="764">
        <v>277.66000000000003</v>
      </c>
      <c r="U42" s="764">
        <v>287.91000000000003</v>
      </c>
      <c r="V42" s="764">
        <v>298.31</v>
      </c>
      <c r="W42" s="764">
        <v>308.86</v>
      </c>
      <c r="X42" s="764">
        <v>319.54000000000002</v>
      </c>
      <c r="Y42" s="764">
        <v>330.4</v>
      </c>
      <c r="Z42" s="764">
        <v>341.36</v>
      </c>
      <c r="AA42" s="764">
        <v>352.54</v>
      </c>
      <c r="AB42" s="764">
        <v>363.81</v>
      </c>
      <c r="AC42" s="764">
        <v>375.31</v>
      </c>
      <c r="AD42" s="764">
        <v>386.99</v>
      </c>
      <c r="AE42" s="764">
        <v>398.81</v>
      </c>
      <c r="AF42" s="764">
        <v>410.63</v>
      </c>
      <c r="AG42" s="764">
        <v>422.44</v>
      </c>
      <c r="AH42" s="764">
        <v>434.27</v>
      </c>
      <c r="AI42" s="764">
        <v>446.09</v>
      </c>
      <c r="AJ42" s="764">
        <v>457.91</v>
      </c>
      <c r="AK42" s="764">
        <v>469.73</v>
      </c>
      <c r="AL42" s="764">
        <v>481.55</v>
      </c>
    </row>
    <row r="43" spans="2:38" ht="13.5" customHeight="1" x14ac:dyDescent="0.2">
      <c r="B43" s="622">
        <v>3.7</v>
      </c>
      <c r="C43" s="765">
        <v>87.57</v>
      </c>
      <c r="D43" s="765">
        <v>99.17</v>
      </c>
      <c r="E43" s="765">
        <v>111.35</v>
      </c>
      <c r="F43" s="765">
        <v>123.48</v>
      </c>
      <c r="G43" s="765">
        <v>135.4</v>
      </c>
      <c r="H43" s="765">
        <v>147.84</v>
      </c>
      <c r="I43" s="765">
        <v>158.96</v>
      </c>
      <c r="J43" s="765">
        <v>170.43</v>
      </c>
      <c r="K43" s="766">
        <v>182.26</v>
      </c>
      <c r="L43" s="766">
        <v>193.38</v>
      </c>
      <c r="M43" s="766">
        <v>204.73</v>
      </c>
      <c r="N43" s="766">
        <v>216.41</v>
      </c>
      <c r="O43" s="766">
        <v>228.36</v>
      </c>
      <c r="P43" s="766">
        <v>239.31</v>
      </c>
      <c r="Q43" s="766">
        <v>250.48</v>
      </c>
      <c r="R43" s="766">
        <v>261.83</v>
      </c>
      <c r="S43" s="764">
        <v>273.45999999999998</v>
      </c>
      <c r="T43" s="764">
        <v>283.77999999999997</v>
      </c>
      <c r="U43" s="764">
        <v>294.2</v>
      </c>
      <c r="V43" s="764">
        <v>304.8</v>
      </c>
      <c r="W43" s="764">
        <v>315.55</v>
      </c>
      <c r="X43" s="764">
        <v>326.41000000000003</v>
      </c>
      <c r="Y43" s="764">
        <v>337.47</v>
      </c>
      <c r="Z43" s="764">
        <v>348.67</v>
      </c>
      <c r="AA43" s="764">
        <v>360.03</v>
      </c>
      <c r="AB43" s="764">
        <v>371.57</v>
      </c>
      <c r="AC43" s="764">
        <v>383.31</v>
      </c>
      <c r="AD43" s="764">
        <v>395.16</v>
      </c>
      <c r="AE43" s="764">
        <v>407.26</v>
      </c>
      <c r="AF43" s="764">
        <v>419.33</v>
      </c>
      <c r="AG43" s="764">
        <v>431.42</v>
      </c>
      <c r="AH43" s="764">
        <v>443.49</v>
      </c>
      <c r="AI43" s="764">
        <v>455.57</v>
      </c>
      <c r="AJ43" s="764">
        <v>467.64</v>
      </c>
      <c r="AK43" s="764">
        <v>479.71</v>
      </c>
      <c r="AL43" s="764">
        <v>491.81</v>
      </c>
    </row>
    <row r="44" spans="2:38" ht="13.5" customHeight="1" x14ac:dyDescent="0.2">
      <c r="B44" s="622">
        <v>3.9</v>
      </c>
      <c r="C44" s="765">
        <v>89.96</v>
      </c>
      <c r="D44" s="765">
        <v>101.75</v>
      </c>
      <c r="E44" s="765">
        <v>114.22</v>
      </c>
      <c r="F44" s="765">
        <v>126.59</v>
      </c>
      <c r="G44" s="765">
        <v>138.75</v>
      </c>
      <c r="H44" s="765">
        <v>151.47999999999999</v>
      </c>
      <c r="I44" s="765">
        <v>162.82</v>
      </c>
      <c r="J44" s="765">
        <v>174.53</v>
      </c>
      <c r="K44" s="766">
        <v>186.59</v>
      </c>
      <c r="L44" s="766">
        <v>197.92</v>
      </c>
      <c r="M44" s="766">
        <v>209.51</v>
      </c>
      <c r="N44" s="766">
        <v>221.41</v>
      </c>
      <c r="O44" s="766">
        <v>233.64</v>
      </c>
      <c r="P44" s="766">
        <v>244.79</v>
      </c>
      <c r="Q44" s="766">
        <v>256.16000000000003</v>
      </c>
      <c r="R44" s="766">
        <v>267.77</v>
      </c>
      <c r="S44" s="764">
        <v>279.64</v>
      </c>
      <c r="T44" s="764">
        <v>290.11</v>
      </c>
      <c r="U44" s="764">
        <v>300.75</v>
      </c>
      <c r="V44" s="764">
        <v>311.54000000000002</v>
      </c>
      <c r="W44" s="764">
        <v>322.47000000000003</v>
      </c>
      <c r="X44" s="764">
        <v>333.56</v>
      </c>
      <c r="Y44" s="764">
        <v>344.82</v>
      </c>
      <c r="Z44" s="764">
        <v>356.26</v>
      </c>
      <c r="AA44" s="764">
        <v>367.84</v>
      </c>
      <c r="AB44" s="764">
        <v>379.61</v>
      </c>
      <c r="AC44" s="764">
        <v>391.59</v>
      </c>
      <c r="AD44" s="764">
        <v>403.7</v>
      </c>
      <c r="AE44" s="764">
        <v>416.05</v>
      </c>
      <c r="AF44" s="764">
        <v>428.41</v>
      </c>
      <c r="AG44" s="764">
        <v>440.74</v>
      </c>
      <c r="AH44" s="764">
        <v>453.11</v>
      </c>
      <c r="AI44" s="764">
        <v>465.44</v>
      </c>
      <c r="AJ44" s="764">
        <v>477.79</v>
      </c>
      <c r="AK44" s="764">
        <v>490.15</v>
      </c>
      <c r="AL44" s="764">
        <v>502.48</v>
      </c>
    </row>
    <row r="45" spans="2:38" ht="13.5" customHeight="1" x14ac:dyDescent="0.2">
      <c r="B45" s="622">
        <v>4.0999999999999996</v>
      </c>
      <c r="C45" s="765">
        <v>92.42</v>
      </c>
      <c r="D45" s="765">
        <v>104.47</v>
      </c>
      <c r="E45" s="765">
        <v>117.18</v>
      </c>
      <c r="F45" s="765">
        <v>129.84</v>
      </c>
      <c r="G45" s="765">
        <v>142.26</v>
      </c>
      <c r="H45" s="765">
        <v>155.27000000000001</v>
      </c>
      <c r="I45" s="765">
        <v>166.83</v>
      </c>
      <c r="J45" s="765">
        <v>178.79</v>
      </c>
      <c r="K45" s="765">
        <v>191.1</v>
      </c>
      <c r="L45" s="766">
        <v>202.63</v>
      </c>
      <c r="M45" s="766">
        <v>214.49</v>
      </c>
      <c r="N45" s="766">
        <v>226.64</v>
      </c>
      <c r="O45" s="766">
        <v>239.11</v>
      </c>
      <c r="P45" s="766">
        <v>250.48</v>
      </c>
      <c r="Q45" s="766">
        <v>262.10000000000002</v>
      </c>
      <c r="R45" s="766">
        <v>273.93</v>
      </c>
      <c r="S45" s="764">
        <v>286.02999999999997</v>
      </c>
      <c r="T45" s="764">
        <v>296.70999999999998</v>
      </c>
      <c r="U45" s="764">
        <v>307.52999999999997</v>
      </c>
      <c r="V45" s="764">
        <v>318.54000000000002</v>
      </c>
      <c r="W45" s="764">
        <v>329.68</v>
      </c>
      <c r="X45" s="764">
        <v>341</v>
      </c>
      <c r="Y45" s="764">
        <v>352.45</v>
      </c>
      <c r="Z45" s="764">
        <v>364.14</v>
      </c>
      <c r="AA45" s="764">
        <v>375.97</v>
      </c>
      <c r="AB45" s="764">
        <v>387.98</v>
      </c>
      <c r="AC45" s="764">
        <v>400.19</v>
      </c>
      <c r="AD45" s="764">
        <v>412.58</v>
      </c>
      <c r="AE45" s="764">
        <v>425.21</v>
      </c>
      <c r="AF45" s="764">
        <v>437.82</v>
      </c>
      <c r="AG45" s="764">
        <v>450.44</v>
      </c>
      <c r="AH45" s="764">
        <v>463.06</v>
      </c>
      <c r="AI45" s="764">
        <v>475.68</v>
      </c>
      <c r="AJ45" s="764">
        <v>488.3</v>
      </c>
      <c r="AK45" s="764">
        <v>500.91</v>
      </c>
      <c r="AL45" s="764">
        <v>513.54999999999995</v>
      </c>
    </row>
    <row r="46" spans="2:38" ht="13.5" customHeight="1" x14ac:dyDescent="0.2">
      <c r="B46" s="622">
        <v>4.3</v>
      </c>
      <c r="C46" s="765">
        <v>94.95</v>
      </c>
      <c r="D46" s="765">
        <v>107.28</v>
      </c>
      <c r="E46" s="765">
        <v>120.29</v>
      </c>
      <c r="F46" s="765">
        <v>133.21</v>
      </c>
      <c r="G46" s="765">
        <v>145.93</v>
      </c>
      <c r="H46" s="765">
        <v>159.19999999999999</v>
      </c>
      <c r="I46" s="765">
        <v>171.01</v>
      </c>
      <c r="J46" s="765">
        <v>183.22</v>
      </c>
      <c r="K46" s="765">
        <v>195.78</v>
      </c>
      <c r="L46" s="765">
        <v>207.56</v>
      </c>
      <c r="M46" s="766">
        <v>219.65</v>
      </c>
      <c r="N46" s="766">
        <v>232.06</v>
      </c>
      <c r="O46" s="766">
        <v>244.81</v>
      </c>
      <c r="P46" s="766">
        <v>256.42</v>
      </c>
      <c r="Q46" s="766">
        <v>268.27999999999997</v>
      </c>
      <c r="R46" s="766">
        <v>280.32</v>
      </c>
      <c r="S46" s="764">
        <v>292.70999999999998</v>
      </c>
      <c r="T46" s="764">
        <v>303.61</v>
      </c>
      <c r="U46" s="764">
        <v>314.60000000000002</v>
      </c>
      <c r="V46" s="764">
        <v>325.83999999999997</v>
      </c>
      <c r="W46" s="764">
        <v>337.18</v>
      </c>
      <c r="X46" s="764">
        <v>348.73</v>
      </c>
      <c r="Y46" s="764">
        <v>360.45</v>
      </c>
      <c r="Z46" s="764">
        <v>372.33</v>
      </c>
      <c r="AA46" s="764">
        <v>384.42</v>
      </c>
      <c r="AB46" s="764">
        <v>396.66</v>
      </c>
      <c r="AC46" s="764">
        <v>409.13</v>
      </c>
      <c r="AD46" s="764">
        <v>421.81</v>
      </c>
      <c r="AE46" s="764">
        <v>434.71</v>
      </c>
      <c r="AF46" s="764">
        <v>447.6</v>
      </c>
      <c r="AG46" s="764">
        <v>460.52</v>
      </c>
      <c r="AH46" s="764">
        <v>473.43</v>
      </c>
      <c r="AI46" s="764">
        <v>486.32</v>
      </c>
      <c r="AJ46" s="764">
        <v>499.22</v>
      </c>
      <c r="AK46" s="764">
        <v>512.15</v>
      </c>
      <c r="AL46" s="764">
        <v>525.04</v>
      </c>
    </row>
    <row r="47" spans="2:38" ht="13.5" customHeight="1" x14ac:dyDescent="0.2">
      <c r="B47" s="622">
        <v>4.5</v>
      </c>
      <c r="C47" s="765">
        <v>97.63</v>
      </c>
      <c r="D47" s="765">
        <v>110.23</v>
      </c>
      <c r="E47" s="765">
        <v>123.51</v>
      </c>
      <c r="F47" s="765">
        <v>136.72999999999999</v>
      </c>
      <c r="G47" s="765">
        <v>149.69999999999999</v>
      </c>
      <c r="H47" s="765">
        <v>163.28</v>
      </c>
      <c r="I47" s="765">
        <v>175.33</v>
      </c>
      <c r="J47" s="765">
        <v>187.8</v>
      </c>
      <c r="K47" s="765">
        <v>200.66</v>
      </c>
      <c r="L47" s="765">
        <v>212.69</v>
      </c>
      <c r="M47" s="766">
        <v>225.04</v>
      </c>
      <c r="N47" s="766">
        <v>237.71</v>
      </c>
      <c r="O47" s="766">
        <v>250.73</v>
      </c>
      <c r="P47" s="766">
        <v>262.58999999999997</v>
      </c>
      <c r="Q47" s="766">
        <v>274.68</v>
      </c>
      <c r="R47" s="766">
        <v>287.01</v>
      </c>
      <c r="S47" s="764">
        <v>299.64</v>
      </c>
      <c r="T47" s="764">
        <v>310.73</v>
      </c>
      <c r="U47" s="764">
        <v>321.98</v>
      </c>
      <c r="V47" s="764">
        <v>333.4</v>
      </c>
      <c r="W47" s="764">
        <v>344.99</v>
      </c>
      <c r="X47" s="764">
        <v>356.76</v>
      </c>
      <c r="Y47" s="764">
        <v>368.71</v>
      </c>
      <c r="Z47" s="764">
        <v>380.88</v>
      </c>
      <c r="AA47" s="764">
        <v>393.17</v>
      </c>
      <c r="AB47" s="764">
        <v>405.72</v>
      </c>
      <c r="AC47" s="764">
        <v>418.46</v>
      </c>
      <c r="AD47" s="764">
        <v>431.42</v>
      </c>
      <c r="AE47" s="764">
        <v>444.57</v>
      </c>
      <c r="AF47" s="764">
        <v>457.72</v>
      </c>
      <c r="AG47" s="764">
        <v>470.87</v>
      </c>
      <c r="AH47" s="764">
        <v>484.01</v>
      </c>
      <c r="AI47" s="764">
        <v>497.17</v>
      </c>
      <c r="AJ47" s="764">
        <v>510.31</v>
      </c>
      <c r="AK47" s="764">
        <v>523.45000000000005</v>
      </c>
      <c r="AL47" s="764">
        <v>536.6</v>
      </c>
    </row>
    <row r="48" spans="2:38" ht="13.5" customHeight="1" x14ac:dyDescent="0.2">
      <c r="B48" s="622">
        <v>4.7</v>
      </c>
      <c r="C48" s="765">
        <v>100.31</v>
      </c>
      <c r="D48" s="765">
        <v>113.18</v>
      </c>
      <c r="E48" s="765">
        <v>126.73</v>
      </c>
      <c r="F48" s="765">
        <v>140.24</v>
      </c>
      <c r="G48" s="765">
        <v>153.51</v>
      </c>
      <c r="H48" s="765">
        <v>167.38</v>
      </c>
      <c r="I48" s="765">
        <v>179.65</v>
      </c>
      <c r="J48" s="765">
        <v>192.38</v>
      </c>
      <c r="K48" s="765">
        <v>205.55</v>
      </c>
      <c r="L48" s="765">
        <v>217.79</v>
      </c>
      <c r="M48" s="765">
        <v>230.45</v>
      </c>
      <c r="N48" s="766">
        <v>243.36</v>
      </c>
      <c r="O48" s="766">
        <v>256.64999999999998</v>
      </c>
      <c r="P48" s="766">
        <v>268.74</v>
      </c>
      <c r="Q48" s="766">
        <v>281.08</v>
      </c>
      <c r="R48" s="766">
        <v>293.69</v>
      </c>
      <c r="S48" s="764">
        <v>306.58</v>
      </c>
      <c r="T48" s="764">
        <v>317.83</v>
      </c>
      <c r="U48" s="764">
        <v>329.36</v>
      </c>
      <c r="V48" s="764">
        <v>340.98</v>
      </c>
      <c r="W48" s="764">
        <v>352.78</v>
      </c>
      <c r="X48" s="764">
        <v>364.8</v>
      </c>
      <c r="Y48" s="764">
        <v>376.98</v>
      </c>
      <c r="Z48" s="764">
        <v>389.41</v>
      </c>
      <c r="AA48" s="764">
        <v>401.92</v>
      </c>
      <c r="AB48" s="764">
        <v>414.8</v>
      </c>
      <c r="AC48" s="764">
        <v>427.77</v>
      </c>
      <c r="AD48" s="764">
        <v>441.05</v>
      </c>
      <c r="AE48" s="764">
        <v>454.43</v>
      </c>
      <c r="AF48" s="764">
        <v>467.82</v>
      </c>
      <c r="AG48" s="764">
        <v>481.22</v>
      </c>
      <c r="AH48" s="764">
        <v>494.6</v>
      </c>
      <c r="AI48" s="764">
        <v>507.99</v>
      </c>
      <c r="AJ48" s="764">
        <v>521.39</v>
      </c>
      <c r="AK48" s="764">
        <v>534.79</v>
      </c>
      <c r="AL48" s="764">
        <v>548.16</v>
      </c>
    </row>
    <row r="49" spans="2:38" ht="13.5" customHeight="1" x14ac:dyDescent="0.2">
      <c r="B49" s="622">
        <v>4.9000000000000004</v>
      </c>
      <c r="C49" s="765">
        <v>102.96</v>
      </c>
      <c r="D49" s="765">
        <v>116.14</v>
      </c>
      <c r="E49" s="765">
        <v>129.94</v>
      </c>
      <c r="F49" s="765">
        <v>143.75</v>
      </c>
      <c r="G49" s="765">
        <v>157.27000000000001</v>
      </c>
      <c r="H49" s="765">
        <v>171.49</v>
      </c>
      <c r="I49" s="765">
        <v>183.98</v>
      </c>
      <c r="J49" s="765">
        <v>196.94</v>
      </c>
      <c r="K49" s="765">
        <v>210.42</v>
      </c>
      <c r="L49" s="765">
        <v>222.92</v>
      </c>
      <c r="M49" s="765">
        <v>235.84</v>
      </c>
      <c r="N49" s="765">
        <v>249.02</v>
      </c>
      <c r="O49" s="766">
        <v>262.58</v>
      </c>
      <c r="P49" s="766">
        <v>274.91000000000003</v>
      </c>
      <c r="Q49" s="766">
        <v>287.5</v>
      </c>
      <c r="R49" s="766">
        <v>300.37</v>
      </c>
      <c r="S49" s="764">
        <v>313.52</v>
      </c>
      <c r="T49" s="764">
        <v>324.95999999999998</v>
      </c>
      <c r="U49" s="764">
        <v>336.75</v>
      </c>
      <c r="V49" s="764">
        <v>348.54</v>
      </c>
      <c r="W49" s="764">
        <v>360.56</v>
      </c>
      <c r="X49" s="764">
        <v>372.82</v>
      </c>
      <c r="Y49" s="764">
        <v>385.24</v>
      </c>
      <c r="Z49" s="764">
        <v>397.96</v>
      </c>
      <c r="AA49" s="764">
        <v>410.66</v>
      </c>
      <c r="AB49" s="764">
        <v>423.86</v>
      </c>
      <c r="AC49" s="764">
        <v>437.11</v>
      </c>
      <c r="AD49" s="764">
        <v>450.67</v>
      </c>
      <c r="AE49" s="764">
        <v>464.3</v>
      </c>
      <c r="AF49" s="764">
        <v>477.92</v>
      </c>
      <c r="AG49" s="764">
        <v>491.56</v>
      </c>
      <c r="AH49" s="764">
        <v>505.2</v>
      </c>
      <c r="AI49" s="764">
        <v>518.83000000000004</v>
      </c>
      <c r="AJ49" s="764">
        <v>532.47</v>
      </c>
      <c r="AK49" s="764">
        <v>546.11</v>
      </c>
      <c r="AL49" s="764">
        <v>559.72</v>
      </c>
    </row>
    <row r="50" spans="2:38" ht="13.5" customHeight="1" x14ac:dyDescent="0.2">
      <c r="B50" s="622">
        <v>5.0999999999999996</v>
      </c>
      <c r="C50" s="765">
        <v>105.64</v>
      </c>
      <c r="D50" s="765">
        <v>119.1</v>
      </c>
      <c r="E50" s="765">
        <v>133.13999999999999</v>
      </c>
      <c r="F50" s="765">
        <v>147.28</v>
      </c>
      <c r="G50" s="765">
        <v>161.05000000000001</v>
      </c>
      <c r="H50" s="765">
        <v>175.57</v>
      </c>
      <c r="I50" s="765">
        <v>188.32</v>
      </c>
      <c r="J50" s="765">
        <v>201.54</v>
      </c>
      <c r="K50" s="765">
        <v>215.31</v>
      </c>
      <c r="L50" s="765">
        <v>228.02</v>
      </c>
      <c r="M50" s="765">
        <v>241.22</v>
      </c>
      <c r="N50" s="765">
        <v>254.68</v>
      </c>
      <c r="O50" s="766">
        <v>268.51</v>
      </c>
      <c r="P50" s="766">
        <v>281.08</v>
      </c>
      <c r="Q50" s="766">
        <v>293.89999999999998</v>
      </c>
      <c r="R50" s="766">
        <v>307.04000000000002</v>
      </c>
      <c r="S50" s="764">
        <v>320.45999999999998</v>
      </c>
      <c r="T50" s="764">
        <v>332.08</v>
      </c>
      <c r="U50" s="764">
        <v>344.14</v>
      </c>
      <c r="V50" s="764">
        <v>356.11</v>
      </c>
      <c r="W50" s="764">
        <v>368.37</v>
      </c>
      <c r="X50" s="764">
        <v>380.88</v>
      </c>
      <c r="Y50" s="764">
        <v>393.49</v>
      </c>
      <c r="Z50" s="764">
        <v>406.49</v>
      </c>
      <c r="AA50" s="764">
        <v>419.44</v>
      </c>
      <c r="AB50" s="764">
        <v>432.92</v>
      </c>
      <c r="AC50" s="764">
        <v>446.42</v>
      </c>
      <c r="AD50" s="764">
        <v>460.27</v>
      </c>
      <c r="AE50" s="764">
        <v>474.16</v>
      </c>
      <c r="AF50" s="764">
        <v>488.05</v>
      </c>
      <c r="AG50" s="764">
        <v>501.91</v>
      </c>
      <c r="AH50" s="764">
        <v>515.79</v>
      </c>
      <c r="AI50" s="764">
        <v>529.66</v>
      </c>
      <c r="AJ50" s="764">
        <v>543.54</v>
      </c>
      <c r="AK50" s="764">
        <v>557.4</v>
      </c>
      <c r="AL50" s="764">
        <v>571.29999999999995</v>
      </c>
    </row>
    <row r="51" spans="2:38" ht="13.5" customHeight="1" x14ac:dyDescent="0.2">
      <c r="B51" s="622">
        <v>5.3</v>
      </c>
      <c r="C51" s="765">
        <v>108.31</v>
      </c>
      <c r="D51" s="765">
        <v>122.06</v>
      </c>
      <c r="E51" s="765">
        <v>136.36000000000001</v>
      </c>
      <c r="F51" s="765">
        <v>150.79</v>
      </c>
      <c r="G51" s="765">
        <v>164.82</v>
      </c>
      <c r="H51" s="765">
        <v>179.67</v>
      </c>
      <c r="I51" s="765">
        <v>192.64</v>
      </c>
      <c r="J51" s="765">
        <v>206.12</v>
      </c>
      <c r="K51" s="765">
        <v>220.21</v>
      </c>
      <c r="L51" s="765">
        <v>233.12</v>
      </c>
      <c r="M51" s="765">
        <v>246.62</v>
      </c>
      <c r="N51" s="765">
        <v>260.32</v>
      </c>
      <c r="O51" s="765">
        <v>274.43</v>
      </c>
      <c r="P51" s="766">
        <v>287.25</v>
      </c>
      <c r="Q51" s="766">
        <v>300.32</v>
      </c>
      <c r="R51" s="766">
        <v>313.73</v>
      </c>
      <c r="S51" s="764">
        <v>327.39</v>
      </c>
      <c r="T51" s="764">
        <v>339.21</v>
      </c>
      <c r="U51" s="764">
        <v>351.49</v>
      </c>
      <c r="V51" s="764">
        <v>363.67</v>
      </c>
      <c r="W51" s="764">
        <v>376.16</v>
      </c>
      <c r="X51" s="764">
        <v>388.91</v>
      </c>
      <c r="Y51" s="764">
        <v>401.76</v>
      </c>
      <c r="Z51" s="764">
        <v>415</v>
      </c>
      <c r="AA51" s="764">
        <v>428.19</v>
      </c>
      <c r="AB51" s="764">
        <v>441.99</v>
      </c>
      <c r="AC51" s="764">
        <v>455.73</v>
      </c>
      <c r="AD51" s="764">
        <v>469.9</v>
      </c>
      <c r="AE51" s="764">
        <v>484.03</v>
      </c>
      <c r="AF51" s="764">
        <v>498.15</v>
      </c>
      <c r="AG51" s="764">
        <v>512.27</v>
      </c>
      <c r="AH51" s="764">
        <v>526.38</v>
      </c>
      <c r="AI51" s="764">
        <v>540.51</v>
      </c>
      <c r="AJ51" s="764">
        <v>554.61</v>
      </c>
      <c r="AK51" s="764">
        <v>568.73</v>
      </c>
      <c r="AL51" s="764">
        <v>582.85</v>
      </c>
    </row>
    <row r="52" spans="2:38" ht="13.5" customHeight="1" x14ac:dyDescent="0.2">
      <c r="B52" s="622">
        <v>5.5</v>
      </c>
      <c r="C52" s="765">
        <v>110.97</v>
      </c>
      <c r="D52" s="765">
        <v>125</v>
      </c>
      <c r="E52" s="765">
        <v>139.57</v>
      </c>
      <c r="F52" s="765">
        <v>154.29</v>
      </c>
      <c r="G52" s="765">
        <v>168.62</v>
      </c>
      <c r="H52" s="765">
        <v>183.77</v>
      </c>
      <c r="I52" s="765">
        <v>196.94</v>
      </c>
      <c r="J52" s="765">
        <v>210.69</v>
      </c>
      <c r="K52" s="765">
        <v>225.09</v>
      </c>
      <c r="L52" s="765">
        <v>238.24</v>
      </c>
      <c r="M52" s="765">
        <v>252.02</v>
      </c>
      <c r="N52" s="765">
        <v>265.97000000000003</v>
      </c>
      <c r="O52" s="765">
        <v>280.35000000000002</v>
      </c>
      <c r="P52" s="765">
        <v>293.41000000000003</v>
      </c>
      <c r="Q52" s="766">
        <v>306.70999999999998</v>
      </c>
      <c r="R52" s="766">
        <v>320.41000000000003</v>
      </c>
      <c r="S52" s="764">
        <v>334.32</v>
      </c>
      <c r="T52" s="764">
        <v>346.34</v>
      </c>
      <c r="U52" s="764">
        <v>358.88</v>
      </c>
      <c r="V52" s="764">
        <v>371.23</v>
      </c>
      <c r="W52" s="764">
        <v>383.94</v>
      </c>
      <c r="X52" s="764">
        <v>396.95</v>
      </c>
      <c r="Y52" s="764">
        <v>410.04</v>
      </c>
      <c r="Z52" s="764">
        <v>423.54</v>
      </c>
      <c r="AA52" s="764">
        <v>436.93</v>
      </c>
      <c r="AB52" s="764">
        <v>451.06</v>
      </c>
      <c r="AC52" s="764">
        <v>465.07</v>
      </c>
      <c r="AD52" s="764">
        <v>479.53</v>
      </c>
      <c r="AE52" s="764">
        <v>493.89</v>
      </c>
      <c r="AF52" s="764">
        <v>508.26</v>
      </c>
      <c r="AG52" s="764">
        <v>522.61</v>
      </c>
      <c r="AH52" s="764">
        <v>536.95000000000005</v>
      </c>
      <c r="AI52" s="764">
        <v>551.33000000000004</v>
      </c>
      <c r="AJ52" s="764">
        <v>565.69000000000005</v>
      </c>
      <c r="AK52" s="764">
        <v>580.04999999999995</v>
      </c>
      <c r="AL52" s="764">
        <v>594.41</v>
      </c>
    </row>
    <row r="53" spans="2:38" ht="13.5" customHeight="1" x14ac:dyDescent="0.2">
      <c r="B53" s="622">
        <v>5.7</v>
      </c>
      <c r="C53" s="765">
        <v>113.65</v>
      </c>
      <c r="D53" s="765">
        <v>127.96</v>
      </c>
      <c r="E53" s="765">
        <v>142.78</v>
      </c>
      <c r="F53" s="765">
        <v>157.80000000000001</v>
      </c>
      <c r="G53" s="765">
        <v>172.4</v>
      </c>
      <c r="H53" s="765">
        <v>187.86</v>
      </c>
      <c r="I53" s="765">
        <v>201.28</v>
      </c>
      <c r="J53" s="765">
        <v>215.28</v>
      </c>
      <c r="K53" s="765">
        <v>229.97</v>
      </c>
      <c r="L53" s="765">
        <v>243.35</v>
      </c>
      <c r="M53" s="765">
        <v>257.41000000000003</v>
      </c>
      <c r="N53" s="765">
        <v>271.62</v>
      </c>
      <c r="O53" s="765">
        <v>286.27999999999997</v>
      </c>
      <c r="P53" s="765">
        <v>299.58999999999997</v>
      </c>
      <c r="Q53" s="766">
        <v>313.14</v>
      </c>
      <c r="R53" s="766">
        <v>327.08999999999997</v>
      </c>
      <c r="S53" s="764">
        <v>341.26</v>
      </c>
      <c r="T53" s="764">
        <v>353.45</v>
      </c>
      <c r="U53" s="764">
        <v>366.26</v>
      </c>
      <c r="V53" s="764">
        <v>378.8</v>
      </c>
      <c r="W53" s="764">
        <v>391.75</v>
      </c>
      <c r="X53" s="764">
        <v>404.99</v>
      </c>
      <c r="Y53" s="764">
        <v>418.31</v>
      </c>
      <c r="Z53" s="764">
        <v>432.08</v>
      </c>
      <c r="AA53" s="764">
        <v>445.68</v>
      </c>
      <c r="AB53" s="764">
        <v>460.11</v>
      </c>
      <c r="AC53" s="764">
        <v>474.39</v>
      </c>
      <c r="AD53" s="764">
        <v>489.14</v>
      </c>
      <c r="AE53" s="764">
        <v>503.76</v>
      </c>
      <c r="AF53" s="764">
        <v>518.36</v>
      </c>
      <c r="AG53" s="764">
        <v>532.95000000000005</v>
      </c>
      <c r="AH53" s="764">
        <v>547.54999999999995</v>
      </c>
      <c r="AI53" s="764">
        <v>562.16999999999996</v>
      </c>
      <c r="AJ53" s="764">
        <v>576.76</v>
      </c>
      <c r="AK53" s="764">
        <v>591.37</v>
      </c>
      <c r="AL53" s="764">
        <v>605.97</v>
      </c>
    </row>
    <row r="54" spans="2:38" ht="13.5" customHeight="1" x14ac:dyDescent="0.2">
      <c r="B54" s="622">
        <v>5.9</v>
      </c>
      <c r="C54" s="765">
        <v>116.31</v>
      </c>
      <c r="D54" s="765">
        <v>130.91999999999999</v>
      </c>
      <c r="E54" s="765">
        <v>145.99</v>
      </c>
      <c r="F54" s="765">
        <v>161.30000000000001</v>
      </c>
      <c r="G54" s="765">
        <v>176.19</v>
      </c>
      <c r="H54" s="765">
        <v>191.96</v>
      </c>
      <c r="I54" s="765">
        <v>205.6</v>
      </c>
      <c r="J54" s="765">
        <v>219.87</v>
      </c>
      <c r="K54" s="765">
        <v>234.85</v>
      </c>
      <c r="L54" s="765">
        <v>248.47</v>
      </c>
      <c r="M54" s="765">
        <v>262.81</v>
      </c>
      <c r="N54" s="765">
        <v>277.29000000000002</v>
      </c>
      <c r="O54" s="765">
        <v>292.2</v>
      </c>
      <c r="P54" s="765">
        <v>305.76</v>
      </c>
      <c r="Q54" s="765">
        <v>319.52999999999997</v>
      </c>
      <c r="R54" s="766">
        <v>333.77</v>
      </c>
      <c r="S54" s="764">
        <v>348.22</v>
      </c>
      <c r="T54" s="764">
        <v>360.57</v>
      </c>
      <c r="U54" s="764">
        <v>373.64</v>
      </c>
      <c r="V54" s="764">
        <v>386.36</v>
      </c>
      <c r="W54" s="764">
        <v>399.54</v>
      </c>
      <c r="X54" s="764">
        <v>413.01</v>
      </c>
      <c r="Y54" s="764">
        <v>426.57</v>
      </c>
      <c r="Z54" s="764">
        <v>440.63</v>
      </c>
      <c r="AA54" s="764">
        <v>454.43</v>
      </c>
      <c r="AB54" s="764">
        <v>469.17</v>
      </c>
      <c r="AC54" s="764">
        <v>483.7</v>
      </c>
      <c r="AD54" s="764">
        <v>498.75</v>
      </c>
      <c r="AE54" s="764">
        <v>513.61</v>
      </c>
      <c r="AF54" s="764">
        <v>528.46</v>
      </c>
      <c r="AG54" s="764">
        <v>543.29</v>
      </c>
      <c r="AH54" s="764">
        <v>558.16</v>
      </c>
      <c r="AI54" s="764">
        <v>573.01</v>
      </c>
      <c r="AJ54" s="764">
        <v>587.84</v>
      </c>
      <c r="AK54" s="764">
        <v>602.69000000000005</v>
      </c>
      <c r="AL54" s="764">
        <v>617.54</v>
      </c>
    </row>
    <row r="55" spans="2:38" ht="13.5" customHeight="1" thickBot="1" x14ac:dyDescent="0.25">
      <c r="B55" s="622">
        <v>6.1</v>
      </c>
      <c r="C55" s="765">
        <v>118.99</v>
      </c>
      <c r="D55" s="765">
        <v>133.87</v>
      </c>
      <c r="E55" s="765">
        <v>149.19</v>
      </c>
      <c r="F55" s="765">
        <v>164.81</v>
      </c>
      <c r="G55" s="765">
        <v>179.96</v>
      </c>
      <c r="H55" s="765">
        <v>196.05</v>
      </c>
      <c r="I55" s="765">
        <v>209.91</v>
      </c>
      <c r="J55" s="765">
        <v>224.46</v>
      </c>
      <c r="K55" s="765">
        <v>239.73</v>
      </c>
      <c r="L55" s="765">
        <v>253.58</v>
      </c>
      <c r="M55" s="765">
        <v>268.2</v>
      </c>
      <c r="N55" s="765">
        <v>282.94</v>
      </c>
      <c r="O55" s="765">
        <v>298.13</v>
      </c>
      <c r="P55" s="765">
        <v>311.91000000000003</v>
      </c>
      <c r="Q55" s="765">
        <v>325.95999999999998</v>
      </c>
      <c r="R55" s="765">
        <v>340.45</v>
      </c>
      <c r="S55" s="764">
        <v>355.14</v>
      </c>
      <c r="T55" s="764">
        <v>367.7</v>
      </c>
      <c r="U55" s="764">
        <v>381.02</v>
      </c>
      <c r="V55" s="764">
        <v>393.93</v>
      </c>
      <c r="W55" s="764">
        <v>407.32</v>
      </c>
      <c r="X55" s="764">
        <v>421.05</v>
      </c>
      <c r="Y55" s="764">
        <v>434.83</v>
      </c>
      <c r="Z55" s="764">
        <v>449.15</v>
      </c>
      <c r="AA55" s="764">
        <v>463.19</v>
      </c>
      <c r="AB55" s="764">
        <v>478.24</v>
      </c>
      <c r="AC55" s="764">
        <v>493.02</v>
      </c>
      <c r="AD55" s="764">
        <v>508.4</v>
      </c>
      <c r="AE55" s="764">
        <v>523.47</v>
      </c>
      <c r="AF55" s="764">
        <v>538.57000000000005</v>
      </c>
      <c r="AG55" s="764">
        <v>553.65</v>
      </c>
      <c r="AH55" s="764">
        <v>568.76</v>
      </c>
      <c r="AI55" s="764">
        <v>583.83000000000004</v>
      </c>
      <c r="AJ55" s="764">
        <v>598.92999999999995</v>
      </c>
      <c r="AK55" s="764">
        <v>614.02</v>
      </c>
      <c r="AL55" s="764">
        <v>629.09</v>
      </c>
    </row>
    <row r="56" spans="2:38" ht="25.5" customHeight="1" thickBot="1" x14ac:dyDescent="0.25">
      <c r="B56" s="1505" t="s">
        <v>1708</v>
      </c>
      <c r="C56" s="1506"/>
      <c r="D56" s="1506"/>
      <c r="E56" s="1506"/>
      <c r="F56" s="1506"/>
      <c r="G56" s="1506"/>
      <c r="H56" s="1506"/>
      <c r="I56" s="1506"/>
      <c r="J56" s="1506"/>
      <c r="K56" s="1506"/>
      <c r="L56" s="1506"/>
      <c r="M56" s="1506"/>
      <c r="N56" s="1506"/>
      <c r="O56" s="1506"/>
      <c r="P56" s="1506"/>
      <c r="Q56" s="1506"/>
      <c r="R56" s="1506"/>
      <c r="S56" s="1506"/>
      <c r="T56" s="1506"/>
      <c r="U56" s="1506"/>
      <c r="V56" s="1506"/>
      <c r="W56" s="1506"/>
      <c r="X56" s="1506"/>
      <c r="Y56" s="1506"/>
      <c r="Z56" s="1506"/>
      <c r="AA56" s="1506"/>
      <c r="AB56" s="1506"/>
      <c r="AC56" s="1506"/>
      <c r="AD56" s="1506"/>
      <c r="AE56" s="1506"/>
      <c r="AF56" s="1506"/>
      <c r="AG56" s="1506"/>
      <c r="AH56" s="1506"/>
      <c r="AI56" s="1506"/>
      <c r="AJ56" s="1506"/>
      <c r="AK56" s="1506"/>
      <c r="AL56" s="1507"/>
    </row>
    <row r="57" spans="2:38" ht="13.5" customHeight="1" x14ac:dyDescent="0.2">
      <c r="B57" s="619"/>
      <c r="C57" s="620">
        <v>0.5</v>
      </c>
      <c r="D57" s="620">
        <v>0.6</v>
      </c>
      <c r="E57" s="620">
        <v>0.7</v>
      </c>
      <c r="F57" s="620">
        <v>0.8</v>
      </c>
      <c r="G57" s="620">
        <v>0.9</v>
      </c>
      <c r="H57" s="620">
        <v>1</v>
      </c>
      <c r="I57" s="620">
        <v>1.1000000000000001</v>
      </c>
      <c r="J57" s="620">
        <v>1.2</v>
      </c>
      <c r="K57" s="620">
        <v>1.3</v>
      </c>
      <c r="L57" s="620">
        <v>1.4</v>
      </c>
      <c r="M57" s="620">
        <v>1.5</v>
      </c>
      <c r="N57" s="620">
        <v>1.6</v>
      </c>
      <c r="O57" s="620">
        <v>1.7</v>
      </c>
      <c r="P57" s="620">
        <v>1.8</v>
      </c>
      <c r="Q57" s="620">
        <v>1.9</v>
      </c>
      <c r="R57" s="620">
        <v>2</v>
      </c>
      <c r="S57" s="620">
        <v>2.1</v>
      </c>
      <c r="T57" s="620">
        <v>2.2000000000000002</v>
      </c>
      <c r="U57" s="620">
        <v>2.2999999999999998</v>
      </c>
      <c r="V57" s="620">
        <v>2.4</v>
      </c>
      <c r="W57" s="620">
        <v>2.5</v>
      </c>
      <c r="X57" s="620">
        <v>2.6</v>
      </c>
      <c r="Y57" s="620">
        <v>2.7</v>
      </c>
      <c r="Z57" s="620">
        <v>2.8</v>
      </c>
      <c r="AA57" s="620">
        <v>2.9</v>
      </c>
      <c r="AB57" s="620">
        <v>3</v>
      </c>
      <c r="AC57" s="620">
        <v>3.1</v>
      </c>
      <c r="AD57" s="620">
        <v>3.2</v>
      </c>
      <c r="AE57" s="620">
        <v>3.3</v>
      </c>
      <c r="AF57" s="620">
        <v>3.4</v>
      </c>
      <c r="AG57" s="620">
        <v>3.5</v>
      </c>
      <c r="AH57" s="620">
        <v>3.6</v>
      </c>
      <c r="AI57" s="620">
        <v>3.7</v>
      </c>
      <c r="AJ57" s="620">
        <v>3.8</v>
      </c>
      <c r="AK57" s="620">
        <v>3.9</v>
      </c>
      <c r="AL57" s="621">
        <v>4</v>
      </c>
    </row>
    <row r="58" spans="2:38" ht="13.5" customHeight="1" x14ac:dyDescent="0.2">
      <c r="B58" s="622">
        <v>1.1000000000000001</v>
      </c>
      <c r="C58" s="764">
        <v>64.31</v>
      </c>
      <c r="D58" s="764">
        <v>73.55</v>
      </c>
      <c r="E58" s="764">
        <v>83.19</v>
      </c>
      <c r="F58" s="764">
        <v>92.79</v>
      </c>
      <c r="G58" s="764">
        <v>102.26</v>
      </c>
      <c r="H58" s="764">
        <v>112.01</v>
      </c>
      <c r="I58" s="764">
        <v>121.02</v>
      </c>
      <c r="J58" s="764">
        <v>130.19999999999999</v>
      </c>
      <c r="K58" s="764">
        <v>139.61000000000001</v>
      </c>
      <c r="L58" s="764">
        <v>148.58000000000001</v>
      </c>
      <c r="M58" s="764">
        <v>157.72</v>
      </c>
      <c r="N58" s="764">
        <v>167.04</v>
      </c>
      <c r="O58" s="764">
        <v>176.51</v>
      </c>
      <c r="P58" s="764">
        <v>185.41</v>
      </c>
      <c r="Q58" s="764">
        <v>194.41</v>
      </c>
      <c r="R58" s="764">
        <v>203.56</v>
      </c>
      <c r="S58" s="764">
        <v>212.84</v>
      </c>
      <c r="T58" s="764">
        <v>221.3</v>
      </c>
      <c r="U58" s="764">
        <v>229.86</v>
      </c>
      <c r="V58" s="764">
        <v>238.52</v>
      </c>
      <c r="W58" s="764">
        <v>247.3</v>
      </c>
      <c r="X58" s="764">
        <v>256.12</v>
      </c>
      <c r="Y58" s="764">
        <v>265.05</v>
      </c>
      <c r="Z58" s="764">
        <v>274.08999999999997</v>
      </c>
      <c r="AA58" s="764">
        <v>283.23</v>
      </c>
      <c r="AB58" s="764">
        <v>292.45999999999998</v>
      </c>
      <c r="AC58" s="764">
        <v>301.79000000000002</v>
      </c>
      <c r="AD58" s="764">
        <v>311.27</v>
      </c>
      <c r="AE58" s="764">
        <v>320.82</v>
      </c>
      <c r="AF58" s="764">
        <v>330.35</v>
      </c>
      <c r="AG58" s="764">
        <v>339.88</v>
      </c>
      <c r="AH58" s="764">
        <v>349.42</v>
      </c>
      <c r="AI58" s="764">
        <v>358.96</v>
      </c>
      <c r="AJ58" s="764">
        <v>368.48</v>
      </c>
      <c r="AK58" s="764">
        <v>378.03</v>
      </c>
      <c r="AL58" s="764">
        <v>387.55</v>
      </c>
    </row>
    <row r="59" spans="2:38" ht="13.5" customHeight="1" x14ac:dyDescent="0.2">
      <c r="B59" s="622">
        <v>1.3</v>
      </c>
      <c r="C59" s="764">
        <v>66.430000000000007</v>
      </c>
      <c r="D59" s="764">
        <v>75.959999999999994</v>
      </c>
      <c r="E59" s="764">
        <v>85.81</v>
      </c>
      <c r="F59" s="764">
        <v>95.63</v>
      </c>
      <c r="G59" s="764">
        <v>105.33</v>
      </c>
      <c r="H59" s="764">
        <v>115.34</v>
      </c>
      <c r="I59" s="764">
        <v>124.52</v>
      </c>
      <c r="J59" s="764">
        <v>133.94999999999999</v>
      </c>
      <c r="K59" s="764">
        <v>143.56</v>
      </c>
      <c r="L59" s="764">
        <v>152.72</v>
      </c>
      <c r="M59" s="764">
        <v>162.06</v>
      </c>
      <c r="N59" s="764">
        <v>171.6</v>
      </c>
      <c r="O59" s="764">
        <v>181.32</v>
      </c>
      <c r="P59" s="764">
        <v>190.39</v>
      </c>
      <c r="Q59" s="764">
        <v>199.6</v>
      </c>
      <c r="R59" s="764">
        <v>208.96</v>
      </c>
      <c r="S59" s="764">
        <v>218.41</v>
      </c>
      <c r="T59" s="764">
        <v>227.1</v>
      </c>
      <c r="U59" s="764">
        <v>235.81</v>
      </c>
      <c r="V59" s="764">
        <v>244.66</v>
      </c>
      <c r="W59" s="764">
        <v>253.61</v>
      </c>
      <c r="X59" s="764">
        <v>262.61</v>
      </c>
      <c r="Y59" s="764">
        <v>271.77</v>
      </c>
      <c r="Z59" s="764">
        <v>280.97000000000003</v>
      </c>
      <c r="AA59" s="764">
        <v>290.35000000000002</v>
      </c>
      <c r="AB59" s="764">
        <v>299.77</v>
      </c>
      <c r="AC59" s="764">
        <v>309.33999999999997</v>
      </c>
      <c r="AD59" s="764">
        <v>319.01</v>
      </c>
      <c r="AE59" s="764">
        <v>328.77</v>
      </c>
      <c r="AF59" s="764">
        <v>338.54</v>
      </c>
      <c r="AG59" s="764">
        <v>348.29</v>
      </c>
      <c r="AH59" s="764">
        <v>358.08</v>
      </c>
      <c r="AI59" s="764">
        <v>367.84</v>
      </c>
      <c r="AJ59" s="764">
        <v>377.61</v>
      </c>
      <c r="AK59" s="764">
        <v>387.38</v>
      </c>
      <c r="AL59" s="764">
        <v>397.13</v>
      </c>
    </row>
    <row r="60" spans="2:38" ht="13.5" customHeight="1" x14ac:dyDescent="0.2">
      <c r="B60" s="622">
        <v>1.5</v>
      </c>
      <c r="C60" s="764">
        <v>68.73</v>
      </c>
      <c r="D60" s="764">
        <v>78.42</v>
      </c>
      <c r="E60" s="764">
        <v>88.56</v>
      </c>
      <c r="F60" s="764">
        <v>98.64</v>
      </c>
      <c r="G60" s="764">
        <v>108.55</v>
      </c>
      <c r="H60" s="764">
        <v>118.83</v>
      </c>
      <c r="I60" s="764">
        <v>128.26</v>
      </c>
      <c r="J60" s="764">
        <v>137.87</v>
      </c>
      <c r="K60" s="764">
        <v>147.74</v>
      </c>
      <c r="L60" s="764">
        <v>157.11000000000001</v>
      </c>
      <c r="M60" s="764">
        <v>166.67</v>
      </c>
      <c r="N60" s="764">
        <v>176.45</v>
      </c>
      <c r="O60" s="764">
        <v>186.42</v>
      </c>
      <c r="P60" s="764">
        <v>195.67</v>
      </c>
      <c r="Q60" s="764">
        <v>205.08</v>
      </c>
      <c r="R60" s="764">
        <v>214.67</v>
      </c>
      <c r="S60" s="764">
        <v>224.37</v>
      </c>
      <c r="T60" s="764">
        <v>233.2</v>
      </c>
      <c r="U60" s="764">
        <v>242.13</v>
      </c>
      <c r="V60" s="764">
        <v>251.17</v>
      </c>
      <c r="W60" s="764">
        <v>260.27</v>
      </c>
      <c r="X60" s="764">
        <v>269.52999999999997</v>
      </c>
      <c r="Y60" s="764">
        <v>278.83999999999997</v>
      </c>
      <c r="Z60" s="764">
        <v>288.31</v>
      </c>
      <c r="AA60" s="764">
        <v>297.86</v>
      </c>
      <c r="AB60" s="764">
        <v>307.52999999999997</v>
      </c>
      <c r="AC60" s="764">
        <v>317.31</v>
      </c>
      <c r="AD60" s="764">
        <v>327.24</v>
      </c>
      <c r="AE60" s="764">
        <v>337.28</v>
      </c>
      <c r="AF60" s="764">
        <v>347.31</v>
      </c>
      <c r="AG60" s="764">
        <v>357.34</v>
      </c>
      <c r="AH60" s="764">
        <v>367.38</v>
      </c>
      <c r="AI60" s="764">
        <v>377.42</v>
      </c>
      <c r="AJ60" s="764">
        <v>387.45</v>
      </c>
      <c r="AK60" s="764">
        <v>397.49</v>
      </c>
      <c r="AL60" s="764">
        <v>407.53</v>
      </c>
    </row>
    <row r="61" spans="2:38" ht="13.5" customHeight="1" x14ac:dyDescent="0.2">
      <c r="B61" s="622">
        <v>1.7</v>
      </c>
      <c r="C61" s="765">
        <v>71.16</v>
      </c>
      <c r="D61" s="766">
        <v>81.11</v>
      </c>
      <c r="E61" s="766">
        <v>91.5</v>
      </c>
      <c r="F61" s="766">
        <v>101.84</v>
      </c>
      <c r="G61" s="766">
        <v>112.01</v>
      </c>
      <c r="H61" s="766">
        <v>122.57</v>
      </c>
      <c r="I61" s="766">
        <v>132.19</v>
      </c>
      <c r="J61" s="766">
        <v>142.07</v>
      </c>
      <c r="K61" s="766">
        <v>152.16</v>
      </c>
      <c r="L61" s="766">
        <v>161.79</v>
      </c>
      <c r="M61" s="766">
        <v>171.57</v>
      </c>
      <c r="N61" s="766">
        <v>181.57</v>
      </c>
      <c r="O61" s="766">
        <v>191.77</v>
      </c>
      <c r="P61" s="766">
        <v>201.28</v>
      </c>
      <c r="Q61" s="766">
        <v>210.91</v>
      </c>
      <c r="R61" s="766">
        <v>220.73</v>
      </c>
      <c r="S61" s="764">
        <v>230.68</v>
      </c>
      <c r="T61" s="764">
        <v>239.7</v>
      </c>
      <c r="U61" s="764">
        <v>248.83</v>
      </c>
      <c r="V61" s="764">
        <v>258.05</v>
      </c>
      <c r="W61" s="764">
        <v>267.37</v>
      </c>
      <c r="X61" s="764">
        <v>276.8</v>
      </c>
      <c r="Y61" s="764">
        <v>286.37</v>
      </c>
      <c r="Z61" s="764">
        <v>296.05</v>
      </c>
      <c r="AA61" s="764">
        <v>305.83</v>
      </c>
      <c r="AB61" s="764">
        <v>315.76</v>
      </c>
      <c r="AC61" s="764">
        <v>325.77</v>
      </c>
      <c r="AD61" s="764">
        <v>335.96</v>
      </c>
      <c r="AE61" s="764">
        <v>346.27</v>
      </c>
      <c r="AF61" s="764">
        <v>356.57</v>
      </c>
      <c r="AG61" s="764">
        <v>366.87</v>
      </c>
      <c r="AH61" s="764">
        <v>377.18</v>
      </c>
      <c r="AI61" s="764">
        <v>387.5</v>
      </c>
      <c r="AJ61" s="764">
        <v>397.8</v>
      </c>
      <c r="AK61" s="764">
        <v>408.1</v>
      </c>
      <c r="AL61" s="764">
        <v>418.41</v>
      </c>
    </row>
    <row r="62" spans="2:38" ht="13.5" customHeight="1" x14ac:dyDescent="0.2">
      <c r="B62" s="622">
        <v>1.9</v>
      </c>
      <c r="C62" s="765">
        <v>73.290000000000006</v>
      </c>
      <c r="D62" s="765">
        <v>83.46</v>
      </c>
      <c r="E62" s="766">
        <v>94.06</v>
      </c>
      <c r="F62" s="766">
        <v>104.63</v>
      </c>
      <c r="G62" s="766">
        <v>115.05</v>
      </c>
      <c r="H62" s="766">
        <v>125.84</v>
      </c>
      <c r="I62" s="766">
        <v>135.66999999999999</v>
      </c>
      <c r="J62" s="766">
        <v>145.75</v>
      </c>
      <c r="K62" s="766">
        <v>156.1</v>
      </c>
      <c r="L62" s="766">
        <v>165.89</v>
      </c>
      <c r="M62" s="766">
        <v>175.89</v>
      </c>
      <c r="N62" s="766">
        <v>186.09</v>
      </c>
      <c r="O62" s="766">
        <v>196.54</v>
      </c>
      <c r="P62" s="766">
        <v>206.21</v>
      </c>
      <c r="Q62" s="766">
        <v>216.07</v>
      </c>
      <c r="R62" s="766">
        <v>226.08</v>
      </c>
      <c r="S62" s="764">
        <v>236.26</v>
      </c>
      <c r="T62" s="764">
        <v>245.44</v>
      </c>
      <c r="U62" s="764">
        <v>254.72</v>
      </c>
      <c r="V62" s="764">
        <v>264.14</v>
      </c>
      <c r="W62" s="764">
        <v>273.67</v>
      </c>
      <c r="X62" s="764">
        <v>283.29000000000002</v>
      </c>
      <c r="Y62" s="764">
        <v>293.02999999999997</v>
      </c>
      <c r="Z62" s="764">
        <v>302.89999999999998</v>
      </c>
      <c r="AA62" s="764">
        <v>312.89999999999998</v>
      </c>
      <c r="AB62" s="764">
        <v>323.02</v>
      </c>
      <c r="AC62" s="764">
        <v>333.27</v>
      </c>
      <c r="AD62" s="764">
        <v>343.68</v>
      </c>
      <c r="AE62" s="764">
        <v>354.21</v>
      </c>
      <c r="AF62" s="764">
        <v>364.72</v>
      </c>
      <c r="AG62" s="764">
        <v>375.24</v>
      </c>
      <c r="AH62" s="764">
        <v>385.77</v>
      </c>
      <c r="AI62" s="764">
        <v>396.3</v>
      </c>
      <c r="AJ62" s="764">
        <v>406.8</v>
      </c>
      <c r="AK62" s="764">
        <v>417.33</v>
      </c>
      <c r="AL62" s="764">
        <v>427.87</v>
      </c>
    </row>
    <row r="63" spans="2:38" ht="13.5" customHeight="1" x14ac:dyDescent="0.2">
      <c r="B63" s="622">
        <v>2.1</v>
      </c>
      <c r="C63" s="765">
        <v>75.53</v>
      </c>
      <c r="D63" s="765">
        <v>85.92</v>
      </c>
      <c r="E63" s="766">
        <v>96.8</v>
      </c>
      <c r="F63" s="766">
        <v>107.61</v>
      </c>
      <c r="G63" s="766">
        <v>118.24</v>
      </c>
      <c r="H63" s="766">
        <v>129.32</v>
      </c>
      <c r="I63" s="766">
        <v>139.33000000000001</v>
      </c>
      <c r="J63" s="766">
        <v>149.63</v>
      </c>
      <c r="K63" s="766">
        <v>160.19999999999999</v>
      </c>
      <c r="L63" s="766">
        <v>170.2</v>
      </c>
      <c r="M63" s="766">
        <v>180.42</v>
      </c>
      <c r="N63" s="766">
        <v>190.85</v>
      </c>
      <c r="O63" s="766">
        <v>201.53</v>
      </c>
      <c r="P63" s="766">
        <v>211.41</v>
      </c>
      <c r="Q63" s="766">
        <v>221.46</v>
      </c>
      <c r="R63" s="766">
        <v>231.67</v>
      </c>
      <c r="S63" s="764">
        <v>242.09</v>
      </c>
      <c r="T63" s="764">
        <v>251.45</v>
      </c>
      <c r="U63" s="764">
        <v>260.93</v>
      </c>
      <c r="V63" s="764">
        <v>270.51</v>
      </c>
      <c r="W63" s="764">
        <v>280.23</v>
      </c>
      <c r="X63" s="764">
        <v>290.06</v>
      </c>
      <c r="Y63" s="764">
        <v>299.99</v>
      </c>
      <c r="Z63" s="764">
        <v>310.08999999999997</v>
      </c>
      <c r="AA63" s="764">
        <v>320.29000000000002</v>
      </c>
      <c r="AB63" s="764">
        <v>330.67</v>
      </c>
      <c r="AC63" s="764">
        <v>341.14</v>
      </c>
      <c r="AD63" s="764">
        <v>351.76</v>
      </c>
      <c r="AE63" s="764">
        <v>362.54</v>
      </c>
      <c r="AF63" s="764">
        <v>373.34</v>
      </c>
      <c r="AG63" s="764">
        <v>384.14</v>
      </c>
      <c r="AH63" s="764">
        <v>394.93</v>
      </c>
      <c r="AI63" s="764">
        <v>405.72</v>
      </c>
      <c r="AJ63" s="764">
        <v>416.52</v>
      </c>
      <c r="AK63" s="764">
        <v>427.32</v>
      </c>
      <c r="AL63" s="764">
        <v>438.09</v>
      </c>
    </row>
    <row r="64" spans="2:38" ht="13.5" customHeight="1" x14ac:dyDescent="0.2">
      <c r="B64" s="622">
        <v>2.2999999999999998</v>
      </c>
      <c r="C64" s="765">
        <v>77.88</v>
      </c>
      <c r="D64" s="765">
        <v>88.54</v>
      </c>
      <c r="E64" s="765">
        <v>99.66</v>
      </c>
      <c r="F64" s="766">
        <v>110.7</v>
      </c>
      <c r="G64" s="766">
        <v>121.59</v>
      </c>
      <c r="H64" s="766">
        <v>132.96</v>
      </c>
      <c r="I64" s="766">
        <v>143.19999999999999</v>
      </c>
      <c r="J64" s="766">
        <v>153.71</v>
      </c>
      <c r="K64" s="766">
        <v>164.52</v>
      </c>
      <c r="L64" s="766">
        <v>174.74</v>
      </c>
      <c r="M64" s="766">
        <v>185.16</v>
      </c>
      <c r="N64" s="766">
        <v>195.84</v>
      </c>
      <c r="O64" s="766">
        <v>206.78</v>
      </c>
      <c r="P64" s="766">
        <v>216.87</v>
      </c>
      <c r="Q64" s="766">
        <v>227.12</v>
      </c>
      <c r="R64" s="766">
        <v>237.59</v>
      </c>
      <c r="S64" s="764">
        <v>248.23</v>
      </c>
      <c r="T64" s="764">
        <v>257.79000000000002</v>
      </c>
      <c r="U64" s="764">
        <v>267.45</v>
      </c>
      <c r="V64" s="764">
        <v>277.23</v>
      </c>
      <c r="W64" s="764">
        <v>287.14</v>
      </c>
      <c r="X64" s="764">
        <v>297.14999999999998</v>
      </c>
      <c r="Y64" s="764">
        <v>307.33</v>
      </c>
      <c r="Z64" s="764">
        <v>317.63</v>
      </c>
      <c r="AA64" s="764">
        <v>328.08</v>
      </c>
      <c r="AB64" s="764">
        <v>338.67</v>
      </c>
      <c r="AC64" s="764">
        <v>349.39</v>
      </c>
      <c r="AD64" s="764">
        <v>360.27</v>
      </c>
      <c r="AE64" s="764">
        <v>371.31</v>
      </c>
      <c r="AF64" s="764">
        <v>382.33</v>
      </c>
      <c r="AG64" s="764">
        <v>393.36</v>
      </c>
      <c r="AH64" s="764">
        <v>404.4</v>
      </c>
      <c r="AI64" s="764">
        <v>415.45</v>
      </c>
      <c r="AJ64" s="764">
        <v>426.48</v>
      </c>
      <c r="AK64" s="764">
        <v>437.5</v>
      </c>
      <c r="AL64" s="764">
        <v>448.56</v>
      </c>
    </row>
    <row r="65" spans="2:38" ht="13.5" customHeight="1" x14ac:dyDescent="0.2">
      <c r="B65" s="622">
        <v>2.5</v>
      </c>
      <c r="C65" s="765">
        <v>80.36</v>
      </c>
      <c r="D65" s="765">
        <v>91.25</v>
      </c>
      <c r="E65" s="765">
        <v>102.62</v>
      </c>
      <c r="F65" s="765">
        <v>113.97</v>
      </c>
      <c r="G65" s="766">
        <v>125.14</v>
      </c>
      <c r="H65" s="766">
        <v>136.72999999999999</v>
      </c>
      <c r="I65" s="766">
        <v>147.24</v>
      </c>
      <c r="J65" s="766">
        <v>157.99</v>
      </c>
      <c r="K65" s="766">
        <v>169.05</v>
      </c>
      <c r="L65" s="766">
        <v>179.48</v>
      </c>
      <c r="M65" s="766">
        <v>190.16</v>
      </c>
      <c r="N65" s="766">
        <v>201.09</v>
      </c>
      <c r="O65" s="766">
        <v>212.31</v>
      </c>
      <c r="P65" s="766">
        <v>222.6</v>
      </c>
      <c r="Q65" s="766">
        <v>233.09</v>
      </c>
      <c r="R65" s="766">
        <v>243.8</v>
      </c>
      <c r="S65" s="764">
        <v>254.68</v>
      </c>
      <c r="T65" s="764">
        <v>264.39</v>
      </c>
      <c r="U65" s="764">
        <v>274.26</v>
      </c>
      <c r="V65" s="764">
        <v>284.27</v>
      </c>
      <c r="W65" s="764">
        <v>294.39999999999998</v>
      </c>
      <c r="X65" s="764">
        <v>304.66000000000003</v>
      </c>
      <c r="Y65" s="764">
        <v>315.02999999999997</v>
      </c>
      <c r="Z65" s="764">
        <v>325.56</v>
      </c>
      <c r="AA65" s="764">
        <v>336.25</v>
      </c>
      <c r="AB65" s="764">
        <v>347.07</v>
      </c>
      <c r="AC65" s="764">
        <v>358.05</v>
      </c>
      <c r="AD65" s="764">
        <v>369.17</v>
      </c>
      <c r="AE65" s="764">
        <v>380.48</v>
      </c>
      <c r="AF65" s="764">
        <v>391.79</v>
      </c>
      <c r="AG65" s="764">
        <v>403.08</v>
      </c>
      <c r="AH65" s="764">
        <v>414.4</v>
      </c>
      <c r="AI65" s="764">
        <v>425.71</v>
      </c>
      <c r="AJ65" s="764">
        <v>437</v>
      </c>
      <c r="AK65" s="764">
        <v>448.32</v>
      </c>
      <c r="AL65" s="764">
        <v>459.64</v>
      </c>
    </row>
    <row r="66" spans="2:38" ht="13.5" customHeight="1" x14ac:dyDescent="0.2">
      <c r="B66" s="622">
        <v>2.7</v>
      </c>
      <c r="C66" s="765">
        <v>82.43</v>
      </c>
      <c r="D66" s="765">
        <v>93.51</v>
      </c>
      <c r="E66" s="765">
        <v>105.14</v>
      </c>
      <c r="F66" s="765">
        <v>116.72</v>
      </c>
      <c r="G66" s="766">
        <v>128.1</v>
      </c>
      <c r="H66" s="766">
        <v>139.94</v>
      </c>
      <c r="I66" s="766">
        <v>150.61000000000001</v>
      </c>
      <c r="J66" s="766">
        <v>161.57</v>
      </c>
      <c r="K66" s="766">
        <v>172.87</v>
      </c>
      <c r="L66" s="766">
        <v>183.48</v>
      </c>
      <c r="M66" s="766">
        <v>194.36</v>
      </c>
      <c r="N66" s="766">
        <v>205.49</v>
      </c>
      <c r="O66" s="766">
        <v>216.91</v>
      </c>
      <c r="P66" s="766">
        <v>227.43</v>
      </c>
      <c r="Q66" s="766">
        <v>238.12</v>
      </c>
      <c r="R66" s="766">
        <v>249</v>
      </c>
      <c r="S66" s="764">
        <v>260.10000000000002</v>
      </c>
      <c r="T66" s="764">
        <v>270</v>
      </c>
      <c r="U66" s="764">
        <v>280.02</v>
      </c>
      <c r="V66" s="764">
        <v>290.18</v>
      </c>
      <c r="W66" s="764">
        <v>300.48</v>
      </c>
      <c r="X66" s="764">
        <v>310.93</v>
      </c>
      <c r="Y66" s="764">
        <v>321.49</v>
      </c>
      <c r="Z66" s="764">
        <v>332.22</v>
      </c>
      <c r="AA66" s="764">
        <v>343.1</v>
      </c>
      <c r="AB66" s="764">
        <v>354.1</v>
      </c>
      <c r="AC66" s="764">
        <v>365.33</v>
      </c>
      <c r="AD66" s="764">
        <v>376.65</v>
      </c>
      <c r="AE66" s="764">
        <v>388.19</v>
      </c>
      <c r="AF66" s="764">
        <v>399.7</v>
      </c>
      <c r="AG66" s="764">
        <v>411.24</v>
      </c>
      <c r="AH66" s="764">
        <v>422.74</v>
      </c>
      <c r="AI66" s="764">
        <v>434.27</v>
      </c>
      <c r="AJ66" s="764">
        <v>445.79</v>
      </c>
      <c r="AK66" s="764">
        <v>457.31</v>
      </c>
      <c r="AL66" s="764">
        <v>468.82</v>
      </c>
    </row>
    <row r="67" spans="2:38" ht="13.5" customHeight="1" x14ac:dyDescent="0.2">
      <c r="B67" s="622">
        <v>2.9</v>
      </c>
      <c r="C67" s="765">
        <v>84.58</v>
      </c>
      <c r="D67" s="765">
        <v>95.91</v>
      </c>
      <c r="E67" s="765">
        <v>107.76</v>
      </c>
      <c r="F67" s="765">
        <v>119.57</v>
      </c>
      <c r="G67" s="765">
        <v>131.15</v>
      </c>
      <c r="H67" s="766">
        <v>143.28</v>
      </c>
      <c r="I67" s="766">
        <v>154.13999999999999</v>
      </c>
      <c r="J67" s="766">
        <v>165.31</v>
      </c>
      <c r="K67" s="766">
        <v>176.83</v>
      </c>
      <c r="L67" s="766">
        <v>187.65</v>
      </c>
      <c r="M67" s="766">
        <v>198.73</v>
      </c>
      <c r="N67" s="766">
        <v>210.08</v>
      </c>
      <c r="O67" s="766">
        <v>221.75</v>
      </c>
      <c r="P67" s="766">
        <v>232.43</v>
      </c>
      <c r="Q67" s="766">
        <v>243.31</v>
      </c>
      <c r="R67" s="766">
        <v>254.41</v>
      </c>
      <c r="S67" s="764">
        <v>265.69</v>
      </c>
      <c r="T67" s="764">
        <v>275.77999999999997</v>
      </c>
      <c r="U67" s="764">
        <v>286.01</v>
      </c>
      <c r="V67" s="764">
        <v>296.33</v>
      </c>
      <c r="W67" s="764">
        <v>306.83</v>
      </c>
      <c r="X67" s="764">
        <v>317.45</v>
      </c>
      <c r="Y67" s="764">
        <v>328.2</v>
      </c>
      <c r="Z67" s="764">
        <v>339.15</v>
      </c>
      <c r="AA67" s="764">
        <v>350.23</v>
      </c>
      <c r="AB67" s="764">
        <v>361.48</v>
      </c>
      <c r="AC67" s="764">
        <v>372.87</v>
      </c>
      <c r="AD67" s="764">
        <v>384.48</v>
      </c>
      <c r="AE67" s="764">
        <v>396.22</v>
      </c>
      <c r="AF67" s="764">
        <v>407.99</v>
      </c>
      <c r="AG67" s="764">
        <v>419.76</v>
      </c>
      <c r="AH67" s="764">
        <v>431.52</v>
      </c>
      <c r="AI67" s="764">
        <v>443.28</v>
      </c>
      <c r="AJ67" s="764">
        <v>455.06</v>
      </c>
      <c r="AK67" s="764">
        <v>466.82</v>
      </c>
      <c r="AL67" s="764">
        <v>478.57</v>
      </c>
    </row>
    <row r="68" spans="2:38" ht="13.5" customHeight="1" x14ac:dyDescent="0.2">
      <c r="B68" s="622">
        <v>3.1</v>
      </c>
      <c r="C68" s="765">
        <v>86.86</v>
      </c>
      <c r="D68" s="765">
        <v>98.37</v>
      </c>
      <c r="E68" s="765">
        <v>110.48</v>
      </c>
      <c r="F68" s="765">
        <v>122.55</v>
      </c>
      <c r="G68" s="765">
        <v>134.38</v>
      </c>
      <c r="H68" s="765">
        <v>146.72999999999999</v>
      </c>
      <c r="I68" s="766">
        <v>157.80000000000001</v>
      </c>
      <c r="J68" s="766">
        <v>169.19</v>
      </c>
      <c r="K68" s="766">
        <v>180.95</v>
      </c>
      <c r="L68" s="766">
        <v>191.98</v>
      </c>
      <c r="M68" s="766">
        <v>203.27</v>
      </c>
      <c r="N68" s="766">
        <v>214.86</v>
      </c>
      <c r="O68" s="766">
        <v>226.75</v>
      </c>
      <c r="P68" s="766">
        <v>237.62</v>
      </c>
      <c r="Q68" s="766">
        <v>248.72</v>
      </c>
      <c r="R68" s="766">
        <v>260.01</v>
      </c>
      <c r="S68" s="764">
        <v>271.55</v>
      </c>
      <c r="T68" s="764">
        <v>281.82</v>
      </c>
      <c r="U68" s="764">
        <v>292.22000000000003</v>
      </c>
      <c r="V68" s="764">
        <v>302.75</v>
      </c>
      <c r="W68" s="764">
        <v>313.39999999999998</v>
      </c>
      <c r="X68" s="764">
        <v>324.23</v>
      </c>
      <c r="Y68" s="764">
        <v>335.21</v>
      </c>
      <c r="Z68" s="764">
        <v>346.35</v>
      </c>
      <c r="AA68" s="764">
        <v>357.64</v>
      </c>
      <c r="AB68" s="764">
        <v>369.12</v>
      </c>
      <c r="AC68" s="764">
        <v>380.73</v>
      </c>
      <c r="AD68" s="764">
        <v>392.57</v>
      </c>
      <c r="AE68" s="764">
        <v>404.57</v>
      </c>
      <c r="AF68" s="764">
        <v>416.58</v>
      </c>
      <c r="AG68" s="764">
        <v>428.58</v>
      </c>
      <c r="AH68" s="764">
        <v>440.59</v>
      </c>
      <c r="AI68" s="764">
        <v>452.61</v>
      </c>
      <c r="AJ68" s="764">
        <v>464.61</v>
      </c>
      <c r="AK68" s="764">
        <v>476.61</v>
      </c>
      <c r="AL68" s="764">
        <v>488.61</v>
      </c>
    </row>
    <row r="69" spans="2:38" ht="13.5" customHeight="1" x14ac:dyDescent="0.2">
      <c r="B69" s="622">
        <v>3.3</v>
      </c>
      <c r="C69" s="765">
        <v>89.18</v>
      </c>
      <c r="D69" s="765">
        <v>100.94</v>
      </c>
      <c r="E69" s="765">
        <v>113.32</v>
      </c>
      <c r="F69" s="765">
        <v>125.61</v>
      </c>
      <c r="G69" s="765">
        <v>137.72</v>
      </c>
      <c r="H69" s="765">
        <v>150.30000000000001</v>
      </c>
      <c r="I69" s="766">
        <v>161.59</v>
      </c>
      <c r="J69" s="766">
        <v>173.23</v>
      </c>
      <c r="K69" s="766">
        <v>185.23</v>
      </c>
      <c r="L69" s="766">
        <v>196.49</v>
      </c>
      <c r="M69" s="766">
        <v>208.01</v>
      </c>
      <c r="N69" s="766">
        <v>219.82</v>
      </c>
      <c r="O69" s="766">
        <v>231.95</v>
      </c>
      <c r="P69" s="766">
        <v>243.03</v>
      </c>
      <c r="Q69" s="766">
        <v>254.33</v>
      </c>
      <c r="R69" s="766">
        <v>265.87</v>
      </c>
      <c r="S69" s="764">
        <v>277.64999999999998</v>
      </c>
      <c r="T69" s="764">
        <v>288.08999999999997</v>
      </c>
      <c r="U69" s="764">
        <v>298.67</v>
      </c>
      <c r="V69" s="764">
        <v>309.39999999999998</v>
      </c>
      <c r="W69" s="764">
        <v>320.27</v>
      </c>
      <c r="X69" s="764">
        <v>331.3</v>
      </c>
      <c r="Y69" s="764">
        <v>342.49</v>
      </c>
      <c r="Z69" s="764">
        <v>353.83</v>
      </c>
      <c r="AA69" s="764">
        <v>365.37</v>
      </c>
      <c r="AB69" s="764">
        <v>377.07</v>
      </c>
      <c r="AC69" s="764">
        <v>388.92</v>
      </c>
      <c r="AD69" s="764">
        <v>401.01</v>
      </c>
      <c r="AE69" s="764">
        <v>413.27</v>
      </c>
      <c r="AF69" s="764">
        <v>425.54</v>
      </c>
      <c r="AG69" s="764">
        <v>437.79</v>
      </c>
      <c r="AH69" s="764">
        <v>450.05</v>
      </c>
      <c r="AI69" s="764">
        <v>462.32</v>
      </c>
      <c r="AJ69" s="764">
        <v>474.6</v>
      </c>
      <c r="AK69" s="764">
        <v>486.84</v>
      </c>
      <c r="AL69" s="764">
        <v>499.1</v>
      </c>
    </row>
    <row r="70" spans="2:38" ht="13.5" customHeight="1" x14ac:dyDescent="0.2">
      <c r="B70" s="622">
        <v>3.5</v>
      </c>
      <c r="C70" s="765">
        <v>91.61</v>
      </c>
      <c r="D70" s="765">
        <v>103.6</v>
      </c>
      <c r="E70" s="765">
        <v>116.26</v>
      </c>
      <c r="F70" s="765">
        <v>128.83000000000001</v>
      </c>
      <c r="G70" s="765">
        <v>141.13999999999999</v>
      </c>
      <c r="H70" s="765">
        <v>154.06</v>
      </c>
      <c r="I70" s="765">
        <v>165.57</v>
      </c>
      <c r="J70" s="766">
        <v>177.42</v>
      </c>
      <c r="K70" s="766">
        <v>189.68</v>
      </c>
      <c r="L70" s="766">
        <v>201.15</v>
      </c>
      <c r="M70" s="766">
        <v>212.92</v>
      </c>
      <c r="N70" s="766">
        <v>224.97</v>
      </c>
      <c r="O70" s="766">
        <v>237.36</v>
      </c>
      <c r="P70" s="766">
        <v>248.67</v>
      </c>
      <c r="Q70" s="766">
        <v>260.18</v>
      </c>
      <c r="R70" s="766">
        <v>271.95999999999998</v>
      </c>
      <c r="S70" s="764">
        <v>284.01</v>
      </c>
      <c r="T70" s="764">
        <v>294.61</v>
      </c>
      <c r="U70" s="764">
        <v>305.38</v>
      </c>
      <c r="V70" s="764">
        <v>316.27999999999997</v>
      </c>
      <c r="W70" s="764">
        <v>327.38</v>
      </c>
      <c r="X70" s="764">
        <v>338.61</v>
      </c>
      <c r="Y70" s="764">
        <v>350.06</v>
      </c>
      <c r="Z70" s="764">
        <v>361.61</v>
      </c>
      <c r="AA70" s="764">
        <v>373.37</v>
      </c>
      <c r="AB70" s="764">
        <v>385.32</v>
      </c>
      <c r="AC70" s="764">
        <v>397.45</v>
      </c>
      <c r="AD70" s="764">
        <v>409.75</v>
      </c>
      <c r="AE70" s="764">
        <v>422.27</v>
      </c>
      <c r="AF70" s="764">
        <v>434.79</v>
      </c>
      <c r="AG70" s="764">
        <v>447.3</v>
      </c>
      <c r="AH70" s="764">
        <v>459.83</v>
      </c>
      <c r="AI70" s="764">
        <v>472.34</v>
      </c>
      <c r="AJ70" s="764">
        <v>484.87</v>
      </c>
      <c r="AK70" s="764">
        <v>497.39</v>
      </c>
      <c r="AL70" s="764">
        <v>509.91</v>
      </c>
    </row>
    <row r="71" spans="2:38" ht="13.5" customHeight="1" x14ac:dyDescent="0.2">
      <c r="B71" s="622">
        <v>3.7</v>
      </c>
      <c r="C71" s="765">
        <v>94.14</v>
      </c>
      <c r="D71" s="765">
        <v>106.38</v>
      </c>
      <c r="E71" s="765">
        <v>119.33</v>
      </c>
      <c r="F71" s="765">
        <v>132.15</v>
      </c>
      <c r="G71" s="765">
        <v>144.76</v>
      </c>
      <c r="H71" s="765">
        <v>157.94</v>
      </c>
      <c r="I71" s="765">
        <v>169.71</v>
      </c>
      <c r="J71" s="765">
        <v>181.8</v>
      </c>
      <c r="K71" s="766">
        <v>194.32</v>
      </c>
      <c r="L71" s="766">
        <v>206.01</v>
      </c>
      <c r="M71" s="766">
        <v>218.03</v>
      </c>
      <c r="N71" s="766">
        <v>230.32</v>
      </c>
      <c r="O71" s="766">
        <v>242.98</v>
      </c>
      <c r="P71" s="766">
        <v>254.51</v>
      </c>
      <c r="Q71" s="766">
        <v>266.3</v>
      </c>
      <c r="R71" s="766">
        <v>278.32</v>
      </c>
      <c r="S71" s="764">
        <v>290.58</v>
      </c>
      <c r="T71" s="764">
        <v>301.41000000000003</v>
      </c>
      <c r="U71" s="764">
        <v>312.39</v>
      </c>
      <c r="V71" s="764">
        <v>323.52</v>
      </c>
      <c r="W71" s="764">
        <v>334.79</v>
      </c>
      <c r="X71" s="764">
        <v>346.25</v>
      </c>
      <c r="Y71" s="764">
        <v>357.91</v>
      </c>
      <c r="Z71" s="764">
        <v>369.73</v>
      </c>
      <c r="AA71" s="764">
        <v>381.72</v>
      </c>
      <c r="AB71" s="764">
        <v>393.92</v>
      </c>
      <c r="AC71" s="764">
        <v>406.29</v>
      </c>
      <c r="AD71" s="764">
        <v>418.87</v>
      </c>
      <c r="AE71" s="764">
        <v>431.66</v>
      </c>
      <c r="AF71" s="764">
        <v>444.46</v>
      </c>
      <c r="AG71" s="764">
        <v>457.25</v>
      </c>
      <c r="AH71" s="764">
        <v>470.05</v>
      </c>
      <c r="AI71" s="764">
        <v>482.83</v>
      </c>
      <c r="AJ71" s="764">
        <v>495.63</v>
      </c>
      <c r="AK71" s="764">
        <v>508.42</v>
      </c>
      <c r="AL71" s="764">
        <v>521.21</v>
      </c>
    </row>
    <row r="72" spans="2:38" ht="13.5" customHeight="1" x14ac:dyDescent="0.2">
      <c r="B72" s="622">
        <v>3.9</v>
      </c>
      <c r="C72" s="765">
        <v>96.76</v>
      </c>
      <c r="D72" s="765">
        <v>109.29</v>
      </c>
      <c r="E72" s="765">
        <v>122.51</v>
      </c>
      <c r="F72" s="765">
        <v>135.63999999999999</v>
      </c>
      <c r="G72" s="765">
        <v>148.5</v>
      </c>
      <c r="H72" s="765">
        <v>161.96</v>
      </c>
      <c r="I72" s="765">
        <v>173.98</v>
      </c>
      <c r="J72" s="765">
        <v>186.34</v>
      </c>
      <c r="K72" s="766">
        <v>199.12</v>
      </c>
      <c r="L72" s="766">
        <v>211.05</v>
      </c>
      <c r="M72" s="766">
        <v>223.32</v>
      </c>
      <c r="N72" s="766">
        <v>235.92</v>
      </c>
      <c r="O72" s="766">
        <v>248.82</v>
      </c>
      <c r="P72" s="766">
        <v>260.62</v>
      </c>
      <c r="Q72" s="766">
        <v>272.64</v>
      </c>
      <c r="R72" s="766">
        <v>284.89999999999998</v>
      </c>
      <c r="S72" s="764">
        <v>297.42</v>
      </c>
      <c r="T72" s="764">
        <v>308.47000000000003</v>
      </c>
      <c r="U72" s="764">
        <v>319.64999999999998</v>
      </c>
      <c r="V72" s="764">
        <v>331</v>
      </c>
      <c r="W72" s="764">
        <v>342.52</v>
      </c>
      <c r="X72" s="764">
        <v>354.2</v>
      </c>
      <c r="Y72" s="764">
        <v>366.1</v>
      </c>
      <c r="Z72" s="764">
        <v>378.15</v>
      </c>
      <c r="AA72" s="764">
        <v>390.39</v>
      </c>
      <c r="AB72" s="764">
        <v>402.85</v>
      </c>
      <c r="AC72" s="764">
        <v>415.48</v>
      </c>
      <c r="AD72" s="764">
        <v>428.38</v>
      </c>
      <c r="AE72" s="764">
        <v>441.44</v>
      </c>
      <c r="AF72" s="764">
        <v>454.52</v>
      </c>
      <c r="AG72" s="764">
        <v>467.6</v>
      </c>
      <c r="AH72" s="764">
        <v>480.68</v>
      </c>
      <c r="AI72" s="764">
        <v>493.76</v>
      </c>
      <c r="AJ72" s="764">
        <v>506.83</v>
      </c>
      <c r="AK72" s="764">
        <v>519.9</v>
      </c>
      <c r="AL72" s="764">
        <v>532.98</v>
      </c>
    </row>
    <row r="73" spans="2:38" ht="13.5" customHeight="1" x14ac:dyDescent="0.2">
      <c r="B73" s="622">
        <v>4.0999999999999996</v>
      </c>
      <c r="C73" s="765">
        <v>99.51</v>
      </c>
      <c r="D73" s="765">
        <v>112.3</v>
      </c>
      <c r="E73" s="765">
        <v>125.8</v>
      </c>
      <c r="F73" s="765">
        <v>139.25</v>
      </c>
      <c r="G73" s="765">
        <v>152.43</v>
      </c>
      <c r="H73" s="765">
        <v>166.18</v>
      </c>
      <c r="I73" s="765">
        <v>178.43</v>
      </c>
      <c r="J73" s="765">
        <v>191.06</v>
      </c>
      <c r="K73" s="765">
        <v>204.13</v>
      </c>
      <c r="L73" s="766">
        <v>216.33</v>
      </c>
      <c r="M73" s="766">
        <v>228.84</v>
      </c>
      <c r="N73" s="766">
        <v>241.73</v>
      </c>
      <c r="O73" s="766">
        <v>254.94</v>
      </c>
      <c r="P73" s="766">
        <v>266.95999999999998</v>
      </c>
      <c r="Q73" s="766">
        <v>279.22000000000003</v>
      </c>
      <c r="R73" s="766">
        <v>291.73</v>
      </c>
      <c r="S73" s="764">
        <v>304.55</v>
      </c>
      <c r="T73" s="764">
        <v>315.77999999999997</v>
      </c>
      <c r="U73" s="764">
        <v>327.22000000000003</v>
      </c>
      <c r="V73" s="764">
        <v>338.79</v>
      </c>
      <c r="W73" s="764">
        <v>350.53</v>
      </c>
      <c r="X73" s="764">
        <v>362.47</v>
      </c>
      <c r="Y73" s="764">
        <v>374.61</v>
      </c>
      <c r="Z73" s="764">
        <v>386.89</v>
      </c>
      <c r="AA73" s="764">
        <v>399.41</v>
      </c>
      <c r="AB73" s="764">
        <v>412.14</v>
      </c>
      <c r="AC73" s="764">
        <v>425.06</v>
      </c>
      <c r="AD73" s="764">
        <v>438.21</v>
      </c>
      <c r="AE73" s="764">
        <v>451.59</v>
      </c>
      <c r="AF73" s="764">
        <v>464.97</v>
      </c>
      <c r="AG73" s="764">
        <v>478.37</v>
      </c>
      <c r="AH73" s="764">
        <v>491.77</v>
      </c>
      <c r="AI73" s="764">
        <v>505.15</v>
      </c>
      <c r="AJ73" s="764">
        <v>518.54</v>
      </c>
      <c r="AK73" s="764">
        <v>531.94000000000005</v>
      </c>
      <c r="AL73" s="764">
        <v>545.33000000000004</v>
      </c>
    </row>
    <row r="74" spans="2:38" ht="13.5" customHeight="1" x14ac:dyDescent="0.2">
      <c r="B74" s="622">
        <v>4.3</v>
      </c>
      <c r="C74" s="765">
        <v>102.36</v>
      </c>
      <c r="D74" s="765">
        <v>115.45</v>
      </c>
      <c r="E74" s="765">
        <v>129.24</v>
      </c>
      <c r="F74" s="765">
        <v>143.01</v>
      </c>
      <c r="G74" s="765">
        <v>156.49</v>
      </c>
      <c r="H74" s="765">
        <v>170.53</v>
      </c>
      <c r="I74" s="765">
        <v>183.07</v>
      </c>
      <c r="J74" s="765">
        <v>196</v>
      </c>
      <c r="K74" s="765">
        <v>209.34</v>
      </c>
      <c r="L74" s="765">
        <v>221.8</v>
      </c>
      <c r="M74" s="766">
        <v>234.59</v>
      </c>
      <c r="N74" s="766">
        <v>247.72</v>
      </c>
      <c r="O74" s="766">
        <v>261.27</v>
      </c>
      <c r="P74" s="766">
        <v>273.54000000000002</v>
      </c>
      <c r="Q74" s="766">
        <v>286.04000000000002</v>
      </c>
      <c r="R74" s="766">
        <v>298.89</v>
      </c>
      <c r="S74" s="764">
        <v>311.95999999999998</v>
      </c>
      <c r="T74" s="764">
        <v>323.43</v>
      </c>
      <c r="U74" s="764">
        <v>335.06</v>
      </c>
      <c r="V74" s="764">
        <v>346.89</v>
      </c>
      <c r="W74" s="764">
        <v>358.86</v>
      </c>
      <c r="X74" s="764">
        <v>371.06</v>
      </c>
      <c r="Y74" s="764">
        <v>383.46</v>
      </c>
      <c r="Z74" s="764">
        <v>396.02</v>
      </c>
      <c r="AA74" s="764">
        <v>408.78</v>
      </c>
      <c r="AB74" s="764">
        <v>421.82</v>
      </c>
      <c r="AC74" s="764">
        <v>435.02</v>
      </c>
      <c r="AD74" s="764">
        <v>448.48</v>
      </c>
      <c r="AE74" s="764">
        <v>462.18</v>
      </c>
      <c r="AF74" s="764">
        <v>475.85</v>
      </c>
      <c r="AG74" s="764">
        <v>489.56</v>
      </c>
      <c r="AH74" s="764">
        <v>503.24</v>
      </c>
      <c r="AI74" s="764">
        <v>516.91999999999996</v>
      </c>
      <c r="AJ74" s="764">
        <v>530.62</v>
      </c>
      <c r="AK74" s="764">
        <v>544.29999999999995</v>
      </c>
      <c r="AL74" s="764">
        <v>558</v>
      </c>
    </row>
    <row r="75" spans="2:38" ht="13.5" customHeight="1" x14ac:dyDescent="0.2">
      <c r="B75" s="622">
        <v>4.5</v>
      </c>
      <c r="C75" s="765">
        <v>105.29</v>
      </c>
      <c r="D75" s="765">
        <v>118.65</v>
      </c>
      <c r="E75" s="765">
        <v>132.83000000000001</v>
      </c>
      <c r="F75" s="765">
        <v>146.86000000000001</v>
      </c>
      <c r="G75" s="765">
        <v>160.69</v>
      </c>
      <c r="H75" s="765">
        <v>175.11</v>
      </c>
      <c r="I75" s="765">
        <v>187.88</v>
      </c>
      <c r="J75" s="765">
        <v>201.11</v>
      </c>
      <c r="K75" s="765">
        <v>214.76</v>
      </c>
      <c r="L75" s="765">
        <v>227.48</v>
      </c>
      <c r="M75" s="766">
        <v>240.58</v>
      </c>
      <c r="N75" s="766">
        <v>254.01</v>
      </c>
      <c r="O75" s="766">
        <v>267.85000000000002</v>
      </c>
      <c r="P75" s="766">
        <v>280.37</v>
      </c>
      <c r="Q75" s="766">
        <v>293.20999999999998</v>
      </c>
      <c r="R75" s="766">
        <v>306.3</v>
      </c>
      <c r="S75" s="764">
        <v>319.66000000000003</v>
      </c>
      <c r="T75" s="764">
        <v>331.36</v>
      </c>
      <c r="U75" s="764">
        <v>343.21</v>
      </c>
      <c r="V75" s="764">
        <v>355.3</v>
      </c>
      <c r="W75" s="764">
        <v>367.55</v>
      </c>
      <c r="X75" s="764">
        <v>380</v>
      </c>
      <c r="Y75" s="764">
        <v>392.66</v>
      </c>
      <c r="Z75" s="764">
        <v>405.49</v>
      </c>
      <c r="AA75" s="764">
        <v>418.55</v>
      </c>
      <c r="AB75" s="764">
        <v>431.86</v>
      </c>
      <c r="AC75" s="764">
        <v>445.38</v>
      </c>
      <c r="AD75" s="764">
        <v>459.14</v>
      </c>
      <c r="AE75" s="764">
        <v>473.15</v>
      </c>
      <c r="AF75" s="764">
        <v>487.16</v>
      </c>
      <c r="AG75" s="764">
        <v>501.16</v>
      </c>
      <c r="AH75" s="764">
        <v>515.16</v>
      </c>
      <c r="AI75" s="764">
        <v>529.16</v>
      </c>
      <c r="AJ75" s="764">
        <v>543.16</v>
      </c>
      <c r="AK75" s="764">
        <v>557.16</v>
      </c>
      <c r="AL75" s="764">
        <v>571.19000000000005</v>
      </c>
    </row>
    <row r="76" spans="2:38" ht="13.5" customHeight="1" x14ac:dyDescent="0.2">
      <c r="B76" s="622">
        <v>4.7</v>
      </c>
      <c r="C76" s="765">
        <v>108.26</v>
      </c>
      <c r="D76" s="765">
        <v>121.87</v>
      </c>
      <c r="E76" s="765">
        <v>136.38</v>
      </c>
      <c r="F76" s="765">
        <v>150.78</v>
      </c>
      <c r="G76" s="765">
        <v>164.89</v>
      </c>
      <c r="H76" s="765">
        <v>179.69</v>
      </c>
      <c r="I76" s="765">
        <v>192.7</v>
      </c>
      <c r="J76" s="765">
        <v>206.25</v>
      </c>
      <c r="K76" s="765">
        <v>220.2</v>
      </c>
      <c r="L76" s="765">
        <v>233.16</v>
      </c>
      <c r="M76" s="765">
        <v>246.59</v>
      </c>
      <c r="N76" s="766">
        <v>260.27999999999997</v>
      </c>
      <c r="O76" s="766">
        <v>274.43</v>
      </c>
      <c r="P76" s="766">
        <v>287.2</v>
      </c>
      <c r="Q76" s="766">
        <v>300.36</v>
      </c>
      <c r="R76" s="766">
        <v>313.69</v>
      </c>
      <c r="S76" s="764">
        <v>327.35000000000002</v>
      </c>
      <c r="T76" s="764">
        <v>339.31</v>
      </c>
      <c r="U76" s="764">
        <v>351.38</v>
      </c>
      <c r="V76" s="764">
        <v>363.7</v>
      </c>
      <c r="W76" s="764">
        <v>376.23</v>
      </c>
      <c r="X76" s="764">
        <v>388.91</v>
      </c>
      <c r="Y76" s="764">
        <v>401.86</v>
      </c>
      <c r="Z76" s="764">
        <v>414.96</v>
      </c>
      <c r="AA76" s="764">
        <v>428.32</v>
      </c>
      <c r="AB76" s="764">
        <v>441.89</v>
      </c>
      <c r="AC76" s="764">
        <v>455.73</v>
      </c>
      <c r="AD76" s="764">
        <v>469.81</v>
      </c>
      <c r="AE76" s="764">
        <v>484.12</v>
      </c>
      <c r="AF76" s="764">
        <v>498.43</v>
      </c>
      <c r="AG76" s="764">
        <v>512.74</v>
      </c>
      <c r="AH76" s="764">
        <v>527.09</v>
      </c>
      <c r="AI76" s="764">
        <v>541.4</v>
      </c>
      <c r="AJ76" s="764">
        <v>555.71</v>
      </c>
      <c r="AK76" s="764">
        <v>570.03</v>
      </c>
      <c r="AL76" s="764">
        <v>584.34</v>
      </c>
    </row>
    <row r="77" spans="2:38" ht="13.5" customHeight="1" x14ac:dyDescent="0.2">
      <c r="B77" s="622">
        <v>4.9000000000000004</v>
      </c>
      <c r="C77" s="765">
        <v>111.21</v>
      </c>
      <c r="D77" s="765">
        <v>125.1</v>
      </c>
      <c r="E77" s="765">
        <v>139.94999999999999</v>
      </c>
      <c r="F77" s="765">
        <v>154.63999999999999</v>
      </c>
      <c r="G77" s="765">
        <v>169.1</v>
      </c>
      <c r="H77" s="765">
        <v>184.25</v>
      </c>
      <c r="I77" s="765">
        <v>197.52</v>
      </c>
      <c r="J77" s="765">
        <v>211.37</v>
      </c>
      <c r="K77" s="765">
        <v>225.62</v>
      </c>
      <c r="L77" s="765">
        <v>238.81</v>
      </c>
      <c r="M77" s="765">
        <v>252.57</v>
      </c>
      <c r="N77" s="765">
        <v>266.56</v>
      </c>
      <c r="O77" s="766">
        <v>281.02</v>
      </c>
      <c r="P77" s="766">
        <v>294.05</v>
      </c>
      <c r="Q77" s="766">
        <v>307.51</v>
      </c>
      <c r="R77" s="766">
        <v>321.08</v>
      </c>
      <c r="S77" s="764">
        <v>335.05</v>
      </c>
      <c r="T77" s="764">
        <v>347.23</v>
      </c>
      <c r="U77" s="764">
        <v>359.55</v>
      </c>
      <c r="V77" s="764">
        <v>372.12</v>
      </c>
      <c r="W77" s="764">
        <v>384.91</v>
      </c>
      <c r="X77" s="764">
        <v>397.83</v>
      </c>
      <c r="Y77" s="764">
        <v>411.08</v>
      </c>
      <c r="Z77" s="764">
        <v>424.44</v>
      </c>
      <c r="AA77" s="764">
        <v>438.11</v>
      </c>
      <c r="AB77" s="764">
        <v>451.94</v>
      </c>
      <c r="AC77" s="764">
        <v>466.1</v>
      </c>
      <c r="AD77" s="764">
        <v>480.46</v>
      </c>
      <c r="AE77" s="764">
        <v>495.09</v>
      </c>
      <c r="AF77" s="764">
        <v>509.74</v>
      </c>
      <c r="AG77" s="764">
        <v>524.37</v>
      </c>
      <c r="AH77" s="764">
        <v>538.99</v>
      </c>
      <c r="AI77" s="764">
        <v>553.63</v>
      </c>
      <c r="AJ77" s="764">
        <v>568.26</v>
      </c>
      <c r="AK77" s="764">
        <v>582.9</v>
      </c>
      <c r="AL77" s="764">
        <v>597.53</v>
      </c>
    </row>
    <row r="78" spans="2:38" ht="13.5" customHeight="1" x14ac:dyDescent="0.2">
      <c r="B78" s="622">
        <v>5.0999999999999996</v>
      </c>
      <c r="C78" s="765">
        <v>114.17</v>
      </c>
      <c r="D78" s="765">
        <v>128.33000000000001</v>
      </c>
      <c r="E78" s="765">
        <v>143.53</v>
      </c>
      <c r="F78" s="765">
        <v>158.52000000000001</v>
      </c>
      <c r="G78" s="765">
        <v>173.32</v>
      </c>
      <c r="H78" s="765">
        <v>188.8</v>
      </c>
      <c r="I78" s="765">
        <v>202.32</v>
      </c>
      <c r="J78" s="765">
        <v>216.47</v>
      </c>
      <c r="K78" s="765">
        <v>231.04</v>
      </c>
      <c r="L78" s="765">
        <v>244.48</v>
      </c>
      <c r="M78" s="765">
        <v>258.57</v>
      </c>
      <c r="N78" s="765">
        <v>272.87</v>
      </c>
      <c r="O78" s="766">
        <v>287.58</v>
      </c>
      <c r="P78" s="766">
        <v>300.88</v>
      </c>
      <c r="Q78" s="766">
        <v>314.64</v>
      </c>
      <c r="R78" s="766">
        <v>328.45</v>
      </c>
      <c r="S78" s="764">
        <v>342.74</v>
      </c>
      <c r="T78" s="764">
        <v>355.16</v>
      </c>
      <c r="U78" s="764">
        <v>367.71</v>
      </c>
      <c r="V78" s="764">
        <v>380.52</v>
      </c>
      <c r="W78" s="764">
        <v>393.59</v>
      </c>
      <c r="X78" s="764">
        <v>406.75</v>
      </c>
      <c r="Y78" s="764">
        <v>420.29</v>
      </c>
      <c r="Z78" s="764">
        <v>433.94</v>
      </c>
      <c r="AA78" s="764">
        <v>447.89</v>
      </c>
      <c r="AB78" s="764">
        <v>461.96</v>
      </c>
      <c r="AC78" s="764">
        <v>476.47</v>
      </c>
      <c r="AD78" s="764">
        <v>491.12</v>
      </c>
      <c r="AE78" s="764">
        <v>506.08</v>
      </c>
      <c r="AF78" s="764">
        <v>521.02</v>
      </c>
      <c r="AG78" s="764">
        <v>535.98</v>
      </c>
      <c r="AH78" s="764">
        <v>550.9</v>
      </c>
      <c r="AI78" s="764">
        <v>565.86</v>
      </c>
      <c r="AJ78" s="764">
        <v>580.79999999999995</v>
      </c>
      <c r="AK78" s="764">
        <v>595.76</v>
      </c>
      <c r="AL78" s="764">
        <v>610.70000000000005</v>
      </c>
    </row>
    <row r="79" spans="2:38" ht="13.5" customHeight="1" x14ac:dyDescent="0.2">
      <c r="B79" s="622">
        <v>5.3</v>
      </c>
      <c r="C79" s="765">
        <v>117.14</v>
      </c>
      <c r="D79" s="765">
        <v>131.55000000000001</v>
      </c>
      <c r="E79" s="765">
        <v>147.09</v>
      </c>
      <c r="F79" s="765">
        <v>162.4</v>
      </c>
      <c r="G79" s="765">
        <v>177.53</v>
      </c>
      <c r="H79" s="765">
        <v>193.38</v>
      </c>
      <c r="I79" s="765">
        <v>207.14</v>
      </c>
      <c r="J79" s="765">
        <v>221.61</v>
      </c>
      <c r="K79" s="765">
        <v>236.46</v>
      </c>
      <c r="L79" s="765">
        <v>250.15</v>
      </c>
      <c r="M79" s="765">
        <v>264.55</v>
      </c>
      <c r="N79" s="765">
        <v>279.14</v>
      </c>
      <c r="O79" s="765">
        <v>294.17</v>
      </c>
      <c r="P79" s="766">
        <v>307.73</v>
      </c>
      <c r="Q79" s="766">
        <v>321.82</v>
      </c>
      <c r="R79" s="766">
        <v>335.84</v>
      </c>
      <c r="S79" s="764">
        <v>350.44</v>
      </c>
      <c r="T79" s="764">
        <v>363.12</v>
      </c>
      <c r="U79" s="764">
        <v>375.89</v>
      </c>
      <c r="V79" s="764">
        <v>388.94</v>
      </c>
      <c r="W79" s="764">
        <v>402.26</v>
      </c>
      <c r="X79" s="764">
        <v>415.68</v>
      </c>
      <c r="Y79" s="764">
        <v>429.48</v>
      </c>
      <c r="Z79" s="764">
        <v>443.41</v>
      </c>
      <c r="AA79" s="764">
        <v>457.67</v>
      </c>
      <c r="AB79" s="764">
        <v>472</v>
      </c>
      <c r="AC79" s="764">
        <v>486.83</v>
      </c>
      <c r="AD79" s="764">
        <v>501.8</v>
      </c>
      <c r="AE79" s="764">
        <v>517.05999999999995</v>
      </c>
      <c r="AF79" s="764">
        <v>532.32000000000005</v>
      </c>
      <c r="AG79" s="764">
        <v>547.57000000000005</v>
      </c>
      <c r="AH79" s="764">
        <v>562.83000000000004</v>
      </c>
      <c r="AI79" s="764">
        <v>578.09</v>
      </c>
      <c r="AJ79" s="764">
        <v>593.35</v>
      </c>
      <c r="AK79" s="764">
        <v>608.63</v>
      </c>
      <c r="AL79" s="764">
        <v>623.88</v>
      </c>
    </row>
    <row r="80" spans="2:38" ht="13.5" customHeight="1" x14ac:dyDescent="0.2">
      <c r="B80" s="622">
        <v>5.5</v>
      </c>
      <c r="C80" s="765">
        <v>120.09</v>
      </c>
      <c r="D80" s="765">
        <v>134.79</v>
      </c>
      <c r="E80" s="765">
        <v>150.66</v>
      </c>
      <c r="F80" s="765">
        <v>166.29</v>
      </c>
      <c r="G80" s="765">
        <v>181.73</v>
      </c>
      <c r="H80" s="765">
        <v>197.95</v>
      </c>
      <c r="I80" s="765">
        <v>211.94</v>
      </c>
      <c r="J80" s="765">
        <v>226.72</v>
      </c>
      <c r="K80" s="765">
        <v>241.89</v>
      </c>
      <c r="L80" s="765">
        <v>255.81</v>
      </c>
      <c r="M80" s="765">
        <v>270.56</v>
      </c>
      <c r="N80" s="765">
        <v>285.43</v>
      </c>
      <c r="O80" s="765">
        <v>300.75</v>
      </c>
      <c r="P80" s="765">
        <v>314.57</v>
      </c>
      <c r="Q80" s="766">
        <v>328.96</v>
      </c>
      <c r="R80" s="766">
        <v>343.23</v>
      </c>
      <c r="S80" s="764">
        <v>358.12</v>
      </c>
      <c r="T80" s="764">
        <v>371.05</v>
      </c>
      <c r="U80" s="764">
        <v>384.04</v>
      </c>
      <c r="V80" s="764">
        <v>397.33</v>
      </c>
      <c r="W80" s="764">
        <v>410.94</v>
      </c>
      <c r="X80" s="764">
        <v>424.6</v>
      </c>
      <c r="Y80" s="764">
        <v>438.69</v>
      </c>
      <c r="Z80" s="764">
        <v>452.88</v>
      </c>
      <c r="AA80" s="764">
        <v>467.43</v>
      </c>
      <c r="AB80" s="764">
        <v>482.03</v>
      </c>
      <c r="AC80" s="764">
        <v>497.2</v>
      </c>
      <c r="AD80" s="764">
        <v>512.46</v>
      </c>
      <c r="AE80" s="764">
        <v>528.02</v>
      </c>
      <c r="AF80" s="764">
        <v>543.6</v>
      </c>
      <c r="AG80" s="764">
        <v>559.19000000000005</v>
      </c>
      <c r="AH80" s="764">
        <v>574.75</v>
      </c>
      <c r="AI80" s="764">
        <v>590.33000000000004</v>
      </c>
      <c r="AJ80" s="764">
        <v>605.91</v>
      </c>
      <c r="AK80" s="764">
        <v>621.48</v>
      </c>
      <c r="AL80" s="764">
        <v>637.04</v>
      </c>
    </row>
    <row r="81" spans="2:38" ht="13.5" customHeight="1" x14ac:dyDescent="0.2">
      <c r="B81" s="622">
        <v>5.7</v>
      </c>
      <c r="C81" s="765">
        <v>123.04</v>
      </c>
      <c r="D81" s="765">
        <v>138.02000000000001</v>
      </c>
      <c r="E81" s="765">
        <v>154.22</v>
      </c>
      <c r="F81" s="765">
        <v>170.17</v>
      </c>
      <c r="G81" s="765">
        <v>185.94</v>
      </c>
      <c r="H81" s="765">
        <v>202.51</v>
      </c>
      <c r="I81" s="765">
        <v>216.74</v>
      </c>
      <c r="J81" s="765">
        <v>231.86</v>
      </c>
      <c r="K81" s="765">
        <v>247.31</v>
      </c>
      <c r="L81" s="765">
        <v>261.48</v>
      </c>
      <c r="M81" s="765">
        <v>276.55</v>
      </c>
      <c r="N81" s="765">
        <v>291.7</v>
      </c>
      <c r="O81" s="765">
        <v>307.33</v>
      </c>
      <c r="P81" s="765">
        <v>321.39</v>
      </c>
      <c r="Q81" s="766">
        <v>336.11</v>
      </c>
      <c r="R81" s="766">
        <v>350.64</v>
      </c>
      <c r="S81" s="764">
        <v>365.81</v>
      </c>
      <c r="T81" s="764">
        <v>378.98</v>
      </c>
      <c r="U81" s="764">
        <v>392.22</v>
      </c>
      <c r="V81" s="764">
        <v>405.75</v>
      </c>
      <c r="W81" s="764">
        <v>419.62</v>
      </c>
      <c r="X81" s="764">
        <v>433.5</v>
      </c>
      <c r="Y81" s="764">
        <v>447.91</v>
      </c>
      <c r="Z81" s="764">
        <v>462.36</v>
      </c>
      <c r="AA81" s="764">
        <v>477.21</v>
      </c>
      <c r="AB81" s="764">
        <v>492.09</v>
      </c>
      <c r="AC81" s="764">
        <v>507.56</v>
      </c>
      <c r="AD81" s="764">
        <v>523.11</v>
      </c>
      <c r="AE81" s="764">
        <v>539</v>
      </c>
      <c r="AF81" s="764">
        <v>554.9</v>
      </c>
      <c r="AG81" s="764">
        <v>570.79</v>
      </c>
      <c r="AH81" s="764">
        <v>586.66</v>
      </c>
      <c r="AI81" s="764">
        <v>602.55999999999995</v>
      </c>
      <c r="AJ81" s="764">
        <v>618.45000000000005</v>
      </c>
      <c r="AK81" s="764">
        <v>634.35</v>
      </c>
      <c r="AL81" s="764">
        <v>650.22</v>
      </c>
    </row>
    <row r="82" spans="2:38" ht="13.5" customHeight="1" x14ac:dyDescent="0.2">
      <c r="B82" s="622">
        <v>5.9</v>
      </c>
      <c r="C82" s="765">
        <v>125.98</v>
      </c>
      <c r="D82" s="765">
        <v>141.22999999999999</v>
      </c>
      <c r="E82" s="765">
        <v>157.78</v>
      </c>
      <c r="F82" s="765">
        <v>174.04</v>
      </c>
      <c r="G82" s="765">
        <v>190.16</v>
      </c>
      <c r="H82" s="765">
        <v>207.1</v>
      </c>
      <c r="I82" s="765">
        <v>221.56</v>
      </c>
      <c r="J82" s="765">
        <v>236.97</v>
      </c>
      <c r="K82" s="765">
        <v>252.74</v>
      </c>
      <c r="L82" s="765">
        <v>267.14999999999998</v>
      </c>
      <c r="M82" s="765">
        <v>282.54000000000002</v>
      </c>
      <c r="N82" s="765">
        <v>297.98</v>
      </c>
      <c r="O82" s="765">
        <v>313.92</v>
      </c>
      <c r="P82" s="765">
        <v>328.22</v>
      </c>
      <c r="Q82" s="765">
        <v>343.26</v>
      </c>
      <c r="R82" s="766">
        <v>358.03</v>
      </c>
      <c r="S82" s="764">
        <v>373.51</v>
      </c>
      <c r="T82" s="764">
        <v>386.9</v>
      </c>
      <c r="U82" s="764">
        <v>400.39</v>
      </c>
      <c r="V82" s="764">
        <v>414.15</v>
      </c>
      <c r="W82" s="764">
        <v>428.3</v>
      </c>
      <c r="X82" s="764">
        <v>442.42</v>
      </c>
      <c r="Y82" s="764">
        <v>457.12</v>
      </c>
      <c r="Z82" s="764">
        <v>471.82</v>
      </c>
      <c r="AA82" s="764">
        <v>487</v>
      </c>
      <c r="AB82" s="764">
        <v>502.11</v>
      </c>
      <c r="AC82" s="764">
        <v>517.91</v>
      </c>
      <c r="AD82" s="764">
        <v>533.79</v>
      </c>
      <c r="AE82" s="764">
        <v>549.99</v>
      </c>
      <c r="AF82" s="764">
        <v>566.16999999999996</v>
      </c>
      <c r="AG82" s="764">
        <v>582.38</v>
      </c>
      <c r="AH82" s="764">
        <v>598.59</v>
      </c>
      <c r="AI82" s="764">
        <v>614.79</v>
      </c>
      <c r="AJ82" s="764">
        <v>631</v>
      </c>
      <c r="AK82" s="764">
        <v>647.20000000000005</v>
      </c>
      <c r="AL82" s="764">
        <v>663.4</v>
      </c>
    </row>
    <row r="83" spans="2:38" ht="13.5" customHeight="1" thickBot="1" x14ac:dyDescent="0.25">
      <c r="B83" s="622">
        <v>6.1</v>
      </c>
      <c r="C83" s="765">
        <v>128.94</v>
      </c>
      <c r="D83" s="765">
        <v>144.46</v>
      </c>
      <c r="E83" s="765">
        <v>161.37</v>
      </c>
      <c r="F83" s="765">
        <v>177.93</v>
      </c>
      <c r="G83" s="765">
        <v>194.37</v>
      </c>
      <c r="H83" s="765">
        <v>211.65</v>
      </c>
      <c r="I83" s="765">
        <v>226.38</v>
      </c>
      <c r="J83" s="765">
        <v>242.1</v>
      </c>
      <c r="K83" s="765">
        <v>258.16000000000003</v>
      </c>
      <c r="L83" s="765">
        <v>272.8</v>
      </c>
      <c r="M83" s="765">
        <v>288.54000000000002</v>
      </c>
      <c r="N83" s="765">
        <v>304.26</v>
      </c>
      <c r="O83" s="765">
        <v>320.49</v>
      </c>
      <c r="P83" s="765">
        <v>335.06</v>
      </c>
      <c r="Q83" s="765">
        <v>350.42</v>
      </c>
      <c r="R83" s="765">
        <v>365.43</v>
      </c>
      <c r="S83" s="764">
        <v>381.19</v>
      </c>
      <c r="T83" s="764">
        <v>394.85</v>
      </c>
      <c r="U83" s="764">
        <v>408.55</v>
      </c>
      <c r="V83" s="764">
        <v>422.55</v>
      </c>
      <c r="W83" s="764">
        <v>436.98</v>
      </c>
      <c r="X83" s="764">
        <v>451.35</v>
      </c>
      <c r="Y83" s="764">
        <v>466.31</v>
      </c>
      <c r="Z83" s="764">
        <v>481.33</v>
      </c>
      <c r="AA83" s="764">
        <v>496.77</v>
      </c>
      <c r="AB83" s="764">
        <v>512.15</v>
      </c>
      <c r="AC83" s="764">
        <v>528.28</v>
      </c>
      <c r="AD83" s="764">
        <v>544.42999999999995</v>
      </c>
      <c r="AE83" s="764">
        <v>560.96</v>
      </c>
      <c r="AF83" s="764">
        <v>577.47</v>
      </c>
      <c r="AG83" s="764">
        <v>594</v>
      </c>
      <c r="AH83" s="764">
        <v>610.5</v>
      </c>
      <c r="AI83" s="764">
        <v>627.02</v>
      </c>
      <c r="AJ83" s="764">
        <v>643.54</v>
      </c>
      <c r="AK83" s="764">
        <v>660.07</v>
      </c>
      <c r="AL83" s="764">
        <v>676.58</v>
      </c>
    </row>
    <row r="84" spans="2:38" ht="25.5" customHeight="1" thickBot="1" x14ac:dyDescent="0.25">
      <c r="B84" s="1505" t="s">
        <v>1707</v>
      </c>
      <c r="C84" s="1506"/>
      <c r="D84" s="1506"/>
      <c r="E84" s="1506"/>
      <c r="F84" s="1506"/>
      <c r="G84" s="1506"/>
      <c r="H84" s="1506"/>
      <c r="I84" s="1506"/>
      <c r="J84" s="1506"/>
      <c r="K84" s="1506"/>
      <c r="L84" s="1506"/>
      <c r="M84" s="1506"/>
      <c r="N84" s="1506"/>
      <c r="O84" s="1506"/>
      <c r="P84" s="1506"/>
      <c r="Q84" s="1506"/>
      <c r="R84" s="1506"/>
      <c r="S84" s="1506"/>
      <c r="T84" s="1506"/>
      <c r="U84" s="1506"/>
      <c r="V84" s="1506"/>
      <c r="W84" s="1506"/>
      <c r="X84" s="1506"/>
      <c r="Y84" s="1506"/>
      <c r="Z84" s="1506"/>
      <c r="AA84" s="1506"/>
      <c r="AB84" s="1506"/>
      <c r="AC84" s="1506"/>
      <c r="AD84" s="1506"/>
      <c r="AE84" s="1506"/>
      <c r="AF84" s="1506"/>
      <c r="AG84" s="1506"/>
      <c r="AH84" s="1506"/>
      <c r="AI84" s="1506"/>
      <c r="AJ84" s="1506"/>
      <c r="AK84" s="1506"/>
      <c r="AL84" s="1507"/>
    </row>
    <row r="85" spans="2:38" ht="13.5" customHeight="1" x14ac:dyDescent="0.2">
      <c r="B85" s="619"/>
      <c r="C85" s="620">
        <v>0.5</v>
      </c>
      <c r="D85" s="620">
        <v>0.6</v>
      </c>
      <c r="E85" s="620">
        <v>0.7</v>
      </c>
      <c r="F85" s="620">
        <v>0.8</v>
      </c>
      <c r="G85" s="620">
        <v>0.9</v>
      </c>
      <c r="H85" s="620">
        <v>1</v>
      </c>
      <c r="I85" s="620">
        <v>1.1000000000000001</v>
      </c>
      <c r="J85" s="620">
        <v>1.2</v>
      </c>
      <c r="K85" s="620">
        <v>1.3</v>
      </c>
      <c r="L85" s="620">
        <v>1.4</v>
      </c>
      <c r="M85" s="620">
        <v>1.5</v>
      </c>
      <c r="N85" s="620">
        <v>1.6</v>
      </c>
      <c r="O85" s="620">
        <v>1.7</v>
      </c>
      <c r="P85" s="620">
        <v>1.8</v>
      </c>
      <c r="Q85" s="620">
        <v>1.9</v>
      </c>
      <c r="R85" s="620">
        <v>2</v>
      </c>
      <c r="S85" s="620">
        <v>2.1</v>
      </c>
      <c r="T85" s="620">
        <v>2.2000000000000002</v>
      </c>
      <c r="U85" s="620">
        <v>2.2999999999999998</v>
      </c>
      <c r="V85" s="620">
        <v>2.4</v>
      </c>
      <c r="W85" s="620">
        <v>2.5</v>
      </c>
      <c r="X85" s="620">
        <v>2.6</v>
      </c>
      <c r="Y85" s="620">
        <v>2.7</v>
      </c>
      <c r="Z85" s="620">
        <v>2.8</v>
      </c>
      <c r="AA85" s="620">
        <v>2.9</v>
      </c>
      <c r="AB85" s="620">
        <v>3</v>
      </c>
      <c r="AC85" s="620">
        <v>3.1</v>
      </c>
      <c r="AD85" s="620">
        <v>3.2</v>
      </c>
      <c r="AE85" s="620">
        <v>3.3</v>
      </c>
      <c r="AF85" s="620">
        <v>3.4</v>
      </c>
      <c r="AG85" s="620">
        <v>3.5</v>
      </c>
      <c r="AH85" s="620">
        <v>3.6</v>
      </c>
      <c r="AI85" s="620">
        <v>3.7</v>
      </c>
      <c r="AJ85" s="620">
        <v>3.8</v>
      </c>
      <c r="AK85" s="620">
        <v>3.9</v>
      </c>
      <c r="AL85" s="621">
        <v>4</v>
      </c>
    </row>
    <row r="86" spans="2:38" ht="13.5" customHeight="1" x14ac:dyDescent="0.2">
      <c r="B86" s="622">
        <v>1.1000000000000001</v>
      </c>
      <c r="C86" s="764">
        <v>75.19</v>
      </c>
      <c r="D86" s="764">
        <v>85.55</v>
      </c>
      <c r="E86" s="764">
        <v>96.36</v>
      </c>
      <c r="F86" s="764">
        <v>107.14</v>
      </c>
      <c r="G86" s="764">
        <v>117.77</v>
      </c>
      <c r="H86" s="764">
        <v>128.79</v>
      </c>
      <c r="I86" s="764">
        <v>138.75</v>
      </c>
      <c r="J86" s="764">
        <v>149.02000000000001</v>
      </c>
      <c r="K86" s="764">
        <v>159.56</v>
      </c>
      <c r="L86" s="764">
        <v>169.52</v>
      </c>
      <c r="M86" s="764">
        <v>179.72</v>
      </c>
      <c r="N86" s="764">
        <v>190.09</v>
      </c>
      <c r="O86" s="764">
        <v>200.76</v>
      </c>
      <c r="P86" s="764">
        <v>210.61</v>
      </c>
      <c r="Q86" s="764">
        <v>220.64</v>
      </c>
      <c r="R86" s="764">
        <v>230.8</v>
      </c>
      <c r="S86" s="764">
        <v>241.18</v>
      </c>
      <c r="T86" s="764">
        <v>250.51</v>
      </c>
      <c r="U86" s="764">
        <v>259.95</v>
      </c>
      <c r="V86" s="764">
        <v>269.51</v>
      </c>
      <c r="W86" s="764">
        <v>279.20999999999998</v>
      </c>
      <c r="X86" s="764">
        <v>288.98</v>
      </c>
      <c r="Y86" s="764">
        <v>298.89999999999998</v>
      </c>
      <c r="Z86" s="764">
        <v>308.95</v>
      </c>
      <c r="AA86" s="764">
        <v>319.13</v>
      </c>
      <c r="AB86" s="764">
        <v>329.45</v>
      </c>
      <c r="AC86" s="764">
        <v>339.89</v>
      </c>
      <c r="AD86" s="764">
        <v>350.48</v>
      </c>
      <c r="AE86" s="764">
        <v>361.24</v>
      </c>
      <c r="AF86" s="764">
        <v>371.98</v>
      </c>
      <c r="AG86" s="764">
        <v>382.73</v>
      </c>
      <c r="AH86" s="764">
        <v>393.48</v>
      </c>
      <c r="AI86" s="764">
        <v>404.24</v>
      </c>
      <c r="AJ86" s="764">
        <v>414.98</v>
      </c>
      <c r="AK86" s="764">
        <v>425.73</v>
      </c>
      <c r="AL86" s="764">
        <v>436.48</v>
      </c>
    </row>
    <row r="87" spans="2:38" ht="13.5" customHeight="1" x14ac:dyDescent="0.2">
      <c r="B87" s="622">
        <v>1.3</v>
      </c>
      <c r="C87" s="764">
        <v>78.010000000000005</v>
      </c>
      <c r="D87" s="764">
        <v>88.63</v>
      </c>
      <c r="E87" s="764">
        <v>99.76</v>
      </c>
      <c r="F87" s="764">
        <v>110.85</v>
      </c>
      <c r="G87" s="764">
        <v>121.75</v>
      </c>
      <c r="H87" s="764">
        <v>133.07</v>
      </c>
      <c r="I87" s="764">
        <v>143.33000000000001</v>
      </c>
      <c r="J87" s="764">
        <v>153.88</v>
      </c>
      <c r="K87" s="764">
        <v>164.7</v>
      </c>
      <c r="L87" s="764">
        <v>174.91</v>
      </c>
      <c r="M87" s="764">
        <v>185.39</v>
      </c>
      <c r="N87" s="764">
        <v>196.04</v>
      </c>
      <c r="O87" s="764">
        <v>207.01</v>
      </c>
      <c r="P87" s="764">
        <v>217.11</v>
      </c>
      <c r="Q87" s="764">
        <v>227.37</v>
      </c>
      <c r="R87" s="764">
        <v>237.83</v>
      </c>
      <c r="S87" s="764">
        <v>248.48</v>
      </c>
      <c r="T87" s="764">
        <v>258.04000000000002</v>
      </c>
      <c r="U87" s="764">
        <v>267.73</v>
      </c>
      <c r="V87" s="764">
        <v>277.5</v>
      </c>
      <c r="W87" s="764">
        <v>287.42</v>
      </c>
      <c r="X87" s="764">
        <v>297.45999999999998</v>
      </c>
      <c r="Y87" s="764">
        <v>307.64999999999998</v>
      </c>
      <c r="Z87" s="764">
        <v>317.94</v>
      </c>
      <c r="AA87" s="764">
        <v>328.38</v>
      </c>
      <c r="AB87" s="764">
        <v>338.98</v>
      </c>
      <c r="AC87" s="764">
        <v>349.71</v>
      </c>
      <c r="AD87" s="764">
        <v>360.59</v>
      </c>
      <c r="AE87" s="764">
        <v>371.65</v>
      </c>
      <c r="AF87" s="764">
        <v>382.7</v>
      </c>
      <c r="AG87" s="764">
        <v>393.75</v>
      </c>
      <c r="AH87" s="764">
        <v>404.79</v>
      </c>
      <c r="AI87" s="764">
        <v>415.83</v>
      </c>
      <c r="AJ87" s="764">
        <v>426.89</v>
      </c>
      <c r="AK87" s="764">
        <v>437.95</v>
      </c>
      <c r="AL87" s="764">
        <v>448.99</v>
      </c>
    </row>
    <row r="88" spans="2:38" ht="13.5" customHeight="1" x14ac:dyDescent="0.2">
      <c r="B88" s="622">
        <v>1.5</v>
      </c>
      <c r="C88" s="764">
        <v>80.95</v>
      </c>
      <c r="D88" s="764">
        <v>91.88</v>
      </c>
      <c r="E88" s="764">
        <v>103.37</v>
      </c>
      <c r="F88" s="764">
        <v>114.79</v>
      </c>
      <c r="G88" s="764">
        <v>125.98</v>
      </c>
      <c r="H88" s="764">
        <v>137.65</v>
      </c>
      <c r="I88" s="764">
        <v>148.19</v>
      </c>
      <c r="J88" s="764">
        <v>159.02000000000001</v>
      </c>
      <c r="K88" s="764">
        <v>170.15</v>
      </c>
      <c r="L88" s="764">
        <v>180.64</v>
      </c>
      <c r="M88" s="764">
        <v>191.39</v>
      </c>
      <c r="N88" s="764">
        <v>202.37</v>
      </c>
      <c r="O88" s="764">
        <v>213.63</v>
      </c>
      <c r="P88" s="764">
        <v>223.98</v>
      </c>
      <c r="Q88" s="764">
        <v>234.52</v>
      </c>
      <c r="R88" s="764">
        <v>245.29</v>
      </c>
      <c r="S88" s="764">
        <v>256.23</v>
      </c>
      <c r="T88" s="764">
        <v>266.02</v>
      </c>
      <c r="U88" s="764">
        <v>275.92</v>
      </c>
      <c r="V88" s="764">
        <v>285.98</v>
      </c>
      <c r="W88" s="764">
        <v>296.12</v>
      </c>
      <c r="X88" s="764">
        <v>306.45999999999998</v>
      </c>
      <c r="Y88" s="764">
        <v>316.91000000000003</v>
      </c>
      <c r="Z88" s="764">
        <v>327.5</v>
      </c>
      <c r="AA88" s="764">
        <v>338.2</v>
      </c>
      <c r="AB88" s="764">
        <v>349.1</v>
      </c>
      <c r="AC88" s="764">
        <v>360.16</v>
      </c>
      <c r="AD88" s="764">
        <v>371.35</v>
      </c>
      <c r="AE88" s="764">
        <v>382.71</v>
      </c>
      <c r="AF88" s="764">
        <v>394.08</v>
      </c>
      <c r="AG88" s="764">
        <v>405.44</v>
      </c>
      <c r="AH88" s="764">
        <v>416.79</v>
      </c>
      <c r="AI88" s="764">
        <v>428.15</v>
      </c>
      <c r="AJ88" s="764">
        <v>439.53</v>
      </c>
      <c r="AK88" s="764">
        <v>450.89</v>
      </c>
      <c r="AL88" s="764">
        <v>462.24</v>
      </c>
    </row>
    <row r="89" spans="2:38" ht="13.5" customHeight="1" x14ac:dyDescent="0.2">
      <c r="B89" s="622">
        <v>1.7</v>
      </c>
      <c r="C89" s="765">
        <v>84.11</v>
      </c>
      <c r="D89" s="766">
        <v>95.37</v>
      </c>
      <c r="E89" s="766">
        <v>107.16</v>
      </c>
      <c r="F89" s="766">
        <v>118.92</v>
      </c>
      <c r="G89" s="766">
        <v>130.47999999999999</v>
      </c>
      <c r="H89" s="766">
        <v>142.52000000000001</v>
      </c>
      <c r="I89" s="766">
        <v>153.33000000000001</v>
      </c>
      <c r="J89" s="766">
        <v>164.46</v>
      </c>
      <c r="K89" s="766">
        <v>175.93</v>
      </c>
      <c r="L89" s="766">
        <v>186.71</v>
      </c>
      <c r="M89" s="766">
        <v>197.74</v>
      </c>
      <c r="N89" s="766">
        <v>209.07</v>
      </c>
      <c r="O89" s="766">
        <v>220.62</v>
      </c>
      <c r="P89" s="766">
        <v>231.31</v>
      </c>
      <c r="Q89" s="766">
        <v>242.13</v>
      </c>
      <c r="R89" s="766">
        <v>253.19</v>
      </c>
      <c r="S89" s="764">
        <v>264.45</v>
      </c>
      <c r="T89" s="764">
        <v>274.48</v>
      </c>
      <c r="U89" s="764">
        <v>284.64999999999998</v>
      </c>
      <c r="V89" s="764">
        <v>294.97000000000003</v>
      </c>
      <c r="W89" s="764">
        <v>305.38</v>
      </c>
      <c r="X89" s="764">
        <v>315.98</v>
      </c>
      <c r="Y89" s="764">
        <v>326.7</v>
      </c>
      <c r="Z89" s="764">
        <v>337.6</v>
      </c>
      <c r="AA89" s="764">
        <v>348.61</v>
      </c>
      <c r="AB89" s="764">
        <v>359.8</v>
      </c>
      <c r="AC89" s="764">
        <v>371.16</v>
      </c>
      <c r="AD89" s="764">
        <v>382.71</v>
      </c>
      <c r="AE89" s="764">
        <v>394.44</v>
      </c>
      <c r="AF89" s="764">
        <v>406.14</v>
      </c>
      <c r="AG89" s="764">
        <v>417.87</v>
      </c>
      <c r="AH89" s="764">
        <v>429.58</v>
      </c>
      <c r="AI89" s="764">
        <v>441.31</v>
      </c>
      <c r="AJ89" s="764">
        <v>453.02</v>
      </c>
      <c r="AK89" s="764">
        <v>464.75</v>
      </c>
      <c r="AL89" s="764">
        <v>476.47</v>
      </c>
    </row>
    <row r="90" spans="2:38" ht="13.5" customHeight="1" x14ac:dyDescent="0.2">
      <c r="B90" s="622">
        <v>1.9</v>
      </c>
      <c r="C90" s="765">
        <v>86.9</v>
      </c>
      <c r="D90" s="765">
        <v>98.42</v>
      </c>
      <c r="E90" s="766">
        <v>110.54</v>
      </c>
      <c r="F90" s="766">
        <v>122.6</v>
      </c>
      <c r="G90" s="766">
        <v>134.46</v>
      </c>
      <c r="H90" s="766">
        <v>146.80000000000001</v>
      </c>
      <c r="I90" s="766">
        <v>157.87</v>
      </c>
      <c r="J90" s="766">
        <v>169.3</v>
      </c>
      <c r="K90" s="766">
        <v>181.04</v>
      </c>
      <c r="L90" s="766">
        <v>192.05</v>
      </c>
      <c r="M90" s="766">
        <v>203.39</v>
      </c>
      <c r="N90" s="766">
        <v>214.94</v>
      </c>
      <c r="O90" s="766">
        <v>226.84</v>
      </c>
      <c r="P90" s="766">
        <v>237.72</v>
      </c>
      <c r="Q90" s="766">
        <v>248.83</v>
      </c>
      <c r="R90" s="766">
        <v>260.17</v>
      </c>
      <c r="S90" s="764">
        <v>271.7</v>
      </c>
      <c r="T90" s="764">
        <v>281.97000000000003</v>
      </c>
      <c r="U90" s="764">
        <v>292.33999999999997</v>
      </c>
      <c r="V90" s="764">
        <v>302.87</v>
      </c>
      <c r="W90" s="764">
        <v>313.57</v>
      </c>
      <c r="X90" s="764">
        <v>324.39999999999998</v>
      </c>
      <c r="Y90" s="764">
        <v>335.35</v>
      </c>
      <c r="Z90" s="764">
        <v>346.49</v>
      </c>
      <c r="AA90" s="764">
        <v>357.82</v>
      </c>
      <c r="AB90" s="764">
        <v>369.26</v>
      </c>
      <c r="AC90" s="764">
        <v>380.92</v>
      </c>
      <c r="AD90" s="764">
        <v>392.77</v>
      </c>
      <c r="AE90" s="764">
        <v>404.76</v>
      </c>
      <c r="AF90" s="764">
        <v>416.77</v>
      </c>
      <c r="AG90" s="764">
        <v>428.77</v>
      </c>
      <c r="AH90" s="764">
        <v>440.76</v>
      </c>
      <c r="AI90" s="764">
        <v>452.78</v>
      </c>
      <c r="AJ90" s="764">
        <v>464.79</v>
      </c>
      <c r="AK90" s="764">
        <v>476.81</v>
      </c>
      <c r="AL90" s="764">
        <v>488.8</v>
      </c>
    </row>
    <row r="91" spans="2:38" ht="13.5" customHeight="1" x14ac:dyDescent="0.2">
      <c r="B91" s="622">
        <v>2.1</v>
      </c>
      <c r="C91" s="765">
        <v>89.84</v>
      </c>
      <c r="D91" s="765">
        <v>101.66</v>
      </c>
      <c r="E91" s="766">
        <v>114.09</v>
      </c>
      <c r="F91" s="766">
        <v>126.46</v>
      </c>
      <c r="G91" s="766">
        <v>138.61000000000001</v>
      </c>
      <c r="H91" s="766">
        <v>151.32</v>
      </c>
      <c r="I91" s="766">
        <v>162.65</v>
      </c>
      <c r="J91" s="766">
        <v>174.35</v>
      </c>
      <c r="K91" s="766">
        <v>186.4</v>
      </c>
      <c r="L91" s="766">
        <v>197.7</v>
      </c>
      <c r="M91" s="766">
        <v>209.26</v>
      </c>
      <c r="N91" s="766">
        <v>221.16</v>
      </c>
      <c r="O91" s="766">
        <v>233.35</v>
      </c>
      <c r="P91" s="766">
        <v>244.53</v>
      </c>
      <c r="Q91" s="766">
        <v>255.87</v>
      </c>
      <c r="R91" s="766">
        <v>267.49</v>
      </c>
      <c r="S91" s="764">
        <v>279.31</v>
      </c>
      <c r="T91" s="764">
        <v>289.81</v>
      </c>
      <c r="U91" s="764">
        <v>300.45</v>
      </c>
      <c r="V91" s="764">
        <v>311.20999999999998</v>
      </c>
      <c r="W91" s="764">
        <v>322.14999999999998</v>
      </c>
      <c r="X91" s="764">
        <v>333.22</v>
      </c>
      <c r="Y91" s="764">
        <v>344.47</v>
      </c>
      <c r="Z91" s="764">
        <v>355.89</v>
      </c>
      <c r="AA91" s="764">
        <v>367.47</v>
      </c>
      <c r="AB91" s="764">
        <v>379.23</v>
      </c>
      <c r="AC91" s="764">
        <v>391.16</v>
      </c>
      <c r="AD91" s="764">
        <v>403.33</v>
      </c>
      <c r="AE91" s="764">
        <v>415.64</v>
      </c>
      <c r="AF91" s="764">
        <v>427.93</v>
      </c>
      <c r="AG91" s="764">
        <v>440.23</v>
      </c>
      <c r="AH91" s="764">
        <v>452.57</v>
      </c>
      <c r="AI91" s="764">
        <v>464.87</v>
      </c>
      <c r="AJ91" s="764">
        <v>477.17</v>
      </c>
      <c r="AK91" s="764">
        <v>489.47</v>
      </c>
      <c r="AL91" s="764">
        <v>501.78</v>
      </c>
    </row>
    <row r="92" spans="2:38" ht="13.5" customHeight="1" x14ac:dyDescent="0.2">
      <c r="B92" s="622">
        <v>2.2999999999999998</v>
      </c>
      <c r="C92" s="765">
        <v>92.92</v>
      </c>
      <c r="D92" s="765">
        <v>105.02</v>
      </c>
      <c r="E92" s="765">
        <v>117.8</v>
      </c>
      <c r="F92" s="766">
        <v>130.5</v>
      </c>
      <c r="G92" s="766">
        <v>142.97999999999999</v>
      </c>
      <c r="H92" s="766">
        <v>156</v>
      </c>
      <c r="I92" s="766">
        <v>167.64</v>
      </c>
      <c r="J92" s="766">
        <v>179.64</v>
      </c>
      <c r="K92" s="766">
        <v>192.02</v>
      </c>
      <c r="L92" s="766">
        <v>203.58</v>
      </c>
      <c r="M92" s="766">
        <v>215.49</v>
      </c>
      <c r="N92" s="766">
        <v>227.68</v>
      </c>
      <c r="O92" s="766">
        <v>240.17</v>
      </c>
      <c r="P92" s="766">
        <v>251.65</v>
      </c>
      <c r="Q92" s="766">
        <v>263.3</v>
      </c>
      <c r="R92" s="766">
        <v>275.18</v>
      </c>
      <c r="S92" s="764">
        <v>287.32</v>
      </c>
      <c r="T92" s="764">
        <v>298.05</v>
      </c>
      <c r="U92" s="764">
        <v>308.89999999999998</v>
      </c>
      <c r="V92" s="764">
        <v>319.95</v>
      </c>
      <c r="W92" s="764">
        <v>331.13</v>
      </c>
      <c r="X92" s="764">
        <v>342.5</v>
      </c>
      <c r="Y92" s="764">
        <v>354.01</v>
      </c>
      <c r="Z92" s="764">
        <v>365.73</v>
      </c>
      <c r="AA92" s="764">
        <v>377.59</v>
      </c>
      <c r="AB92" s="764">
        <v>389.66</v>
      </c>
      <c r="AC92" s="764">
        <v>401.92</v>
      </c>
      <c r="AD92" s="764">
        <v>414.4</v>
      </c>
      <c r="AE92" s="764">
        <v>427.04</v>
      </c>
      <c r="AF92" s="764">
        <v>439.68</v>
      </c>
      <c r="AG92" s="764">
        <v>452.34</v>
      </c>
      <c r="AH92" s="764">
        <v>464.97</v>
      </c>
      <c r="AI92" s="764">
        <v>477.64</v>
      </c>
      <c r="AJ92" s="764">
        <v>490.28</v>
      </c>
      <c r="AK92" s="764">
        <v>502.93</v>
      </c>
      <c r="AL92" s="764">
        <v>515.57000000000005</v>
      </c>
    </row>
    <row r="93" spans="2:38" ht="13.5" customHeight="1" x14ac:dyDescent="0.2">
      <c r="B93" s="622">
        <v>2.5</v>
      </c>
      <c r="C93" s="765">
        <v>96.12</v>
      </c>
      <c r="D93" s="765">
        <v>108.58</v>
      </c>
      <c r="E93" s="765">
        <v>121.7</v>
      </c>
      <c r="F93" s="765">
        <v>134.75</v>
      </c>
      <c r="G93" s="766">
        <v>147.58000000000001</v>
      </c>
      <c r="H93" s="766">
        <v>160.97</v>
      </c>
      <c r="I93" s="766">
        <v>172.92</v>
      </c>
      <c r="J93" s="766">
        <v>185.22</v>
      </c>
      <c r="K93" s="766">
        <v>197.9</v>
      </c>
      <c r="L93" s="766">
        <v>209.81</v>
      </c>
      <c r="M93" s="766">
        <v>222</v>
      </c>
      <c r="N93" s="766">
        <v>234.51</v>
      </c>
      <c r="O93" s="766">
        <v>247.39</v>
      </c>
      <c r="P93" s="766">
        <v>259.08999999999997</v>
      </c>
      <c r="Q93" s="766">
        <v>271.05</v>
      </c>
      <c r="R93" s="766">
        <v>283.25</v>
      </c>
      <c r="S93" s="764">
        <v>295.72000000000003</v>
      </c>
      <c r="T93" s="764">
        <v>306.7</v>
      </c>
      <c r="U93" s="764">
        <v>317.83</v>
      </c>
      <c r="V93" s="764">
        <v>329.1</v>
      </c>
      <c r="W93" s="764">
        <v>340.59</v>
      </c>
      <c r="X93" s="764">
        <v>352.24</v>
      </c>
      <c r="Y93" s="764">
        <v>364.05</v>
      </c>
      <c r="Z93" s="764">
        <v>376.06</v>
      </c>
      <c r="AA93" s="764">
        <v>388.25</v>
      </c>
      <c r="AB93" s="764">
        <v>400.63</v>
      </c>
      <c r="AC93" s="764">
        <v>413.23</v>
      </c>
      <c r="AD93" s="764">
        <v>426</v>
      </c>
      <c r="AE93" s="764">
        <v>439.03</v>
      </c>
      <c r="AF93" s="764">
        <v>452.08</v>
      </c>
      <c r="AG93" s="764">
        <v>465.1</v>
      </c>
      <c r="AH93" s="764">
        <v>478.14</v>
      </c>
      <c r="AI93" s="764">
        <v>491.17</v>
      </c>
      <c r="AJ93" s="764">
        <v>504.2</v>
      </c>
      <c r="AK93" s="764">
        <v>517.23</v>
      </c>
      <c r="AL93" s="764">
        <v>530.27</v>
      </c>
    </row>
    <row r="94" spans="2:38" ht="13.5" customHeight="1" x14ac:dyDescent="0.2">
      <c r="B94" s="622">
        <v>2.7</v>
      </c>
      <c r="C94" s="765">
        <v>98.84</v>
      </c>
      <c r="D94" s="765">
        <v>111.52</v>
      </c>
      <c r="E94" s="765">
        <v>124.97</v>
      </c>
      <c r="F94" s="765">
        <v>138.33000000000001</v>
      </c>
      <c r="G94" s="766">
        <v>151.44999999999999</v>
      </c>
      <c r="H94" s="766">
        <v>165.12</v>
      </c>
      <c r="I94" s="766">
        <v>177.33</v>
      </c>
      <c r="J94" s="766">
        <v>189.88</v>
      </c>
      <c r="K94" s="766">
        <v>202.88</v>
      </c>
      <c r="L94" s="766">
        <v>215.01</v>
      </c>
      <c r="M94" s="766">
        <v>227.49</v>
      </c>
      <c r="N94" s="766">
        <v>240.27</v>
      </c>
      <c r="O94" s="766">
        <v>253.41</v>
      </c>
      <c r="P94" s="766">
        <v>265.36</v>
      </c>
      <c r="Q94" s="766">
        <v>277.56</v>
      </c>
      <c r="R94" s="766">
        <v>290.04000000000002</v>
      </c>
      <c r="S94" s="764">
        <v>302.8</v>
      </c>
      <c r="T94" s="764">
        <v>313.95999999999998</v>
      </c>
      <c r="U94" s="764">
        <v>325.33</v>
      </c>
      <c r="V94" s="764">
        <v>336.83</v>
      </c>
      <c r="W94" s="764">
        <v>348.52</v>
      </c>
      <c r="X94" s="764">
        <v>360.43</v>
      </c>
      <c r="Y94" s="764">
        <v>372.47</v>
      </c>
      <c r="Z94" s="764">
        <v>384.73</v>
      </c>
      <c r="AA94" s="764">
        <v>397.19</v>
      </c>
      <c r="AB94" s="764">
        <v>409.81</v>
      </c>
      <c r="AC94" s="764">
        <v>422.7</v>
      </c>
      <c r="AD94" s="764">
        <v>435.79</v>
      </c>
      <c r="AE94" s="764">
        <v>449.09</v>
      </c>
      <c r="AF94" s="764">
        <v>462.39</v>
      </c>
      <c r="AG94" s="764">
        <v>475.7</v>
      </c>
      <c r="AH94" s="764">
        <v>488.99</v>
      </c>
      <c r="AI94" s="764">
        <v>502.29</v>
      </c>
      <c r="AJ94" s="764">
        <v>515.59</v>
      </c>
      <c r="AK94" s="764">
        <v>528.9</v>
      </c>
      <c r="AL94" s="764">
        <v>542.21</v>
      </c>
    </row>
    <row r="95" spans="2:38" ht="13.5" customHeight="1" x14ac:dyDescent="0.2">
      <c r="B95" s="622">
        <v>2.9</v>
      </c>
      <c r="C95" s="765">
        <v>101.62</v>
      </c>
      <c r="D95" s="765">
        <v>114.65</v>
      </c>
      <c r="E95" s="765">
        <v>128.37</v>
      </c>
      <c r="F95" s="765">
        <v>142.03</v>
      </c>
      <c r="G95" s="765">
        <v>155.44</v>
      </c>
      <c r="H95" s="766">
        <v>169.49</v>
      </c>
      <c r="I95" s="766">
        <v>181.92</v>
      </c>
      <c r="J95" s="766">
        <v>194.73</v>
      </c>
      <c r="K95" s="766">
        <v>208.03</v>
      </c>
      <c r="L95" s="766">
        <v>220.43</v>
      </c>
      <c r="M95" s="766">
        <v>233.16</v>
      </c>
      <c r="N95" s="766">
        <v>246.26</v>
      </c>
      <c r="O95" s="766">
        <v>259.68</v>
      </c>
      <c r="P95" s="766">
        <v>271.88</v>
      </c>
      <c r="Q95" s="766">
        <v>284.35000000000002</v>
      </c>
      <c r="R95" s="766">
        <v>297.11</v>
      </c>
      <c r="S95" s="764">
        <v>310.11</v>
      </c>
      <c r="T95" s="764">
        <v>321.54000000000002</v>
      </c>
      <c r="U95" s="764">
        <v>333.1</v>
      </c>
      <c r="V95" s="764">
        <v>344.86</v>
      </c>
      <c r="W95" s="764">
        <v>356.79</v>
      </c>
      <c r="X95" s="764">
        <v>368.93</v>
      </c>
      <c r="Y95" s="764">
        <v>381.23</v>
      </c>
      <c r="Z95" s="764">
        <v>393.75</v>
      </c>
      <c r="AA95" s="764">
        <v>406.47</v>
      </c>
      <c r="AB95" s="764">
        <v>419.4</v>
      </c>
      <c r="AC95" s="764">
        <v>432.56</v>
      </c>
      <c r="AD95" s="764">
        <v>445.92</v>
      </c>
      <c r="AE95" s="764">
        <v>459.53</v>
      </c>
      <c r="AF95" s="764">
        <v>473.13</v>
      </c>
      <c r="AG95" s="764">
        <v>486.73</v>
      </c>
      <c r="AH95" s="764">
        <v>500.35</v>
      </c>
      <c r="AI95" s="764">
        <v>513.95000000000005</v>
      </c>
      <c r="AJ95" s="764">
        <v>527.55999999999995</v>
      </c>
      <c r="AK95" s="764">
        <v>541.15</v>
      </c>
      <c r="AL95" s="764">
        <v>554.75</v>
      </c>
    </row>
    <row r="96" spans="2:38" ht="13.5" customHeight="1" x14ac:dyDescent="0.2">
      <c r="B96" s="622">
        <v>3.1</v>
      </c>
      <c r="C96" s="765">
        <v>104.59</v>
      </c>
      <c r="D96" s="765">
        <v>117.89</v>
      </c>
      <c r="E96" s="765">
        <v>131.93</v>
      </c>
      <c r="F96" s="765">
        <v>145.91999999999999</v>
      </c>
      <c r="G96" s="765">
        <v>159.62</v>
      </c>
      <c r="H96" s="765">
        <v>173.98</v>
      </c>
      <c r="I96" s="766">
        <v>186.69</v>
      </c>
      <c r="J96" s="766">
        <v>199.82</v>
      </c>
      <c r="K96" s="766">
        <v>213.4</v>
      </c>
      <c r="L96" s="766">
        <v>226.08</v>
      </c>
      <c r="M96" s="766">
        <v>239.07</v>
      </c>
      <c r="N96" s="766">
        <v>252.45</v>
      </c>
      <c r="O96" s="766">
        <v>266.19</v>
      </c>
      <c r="P96" s="766">
        <v>278.66000000000003</v>
      </c>
      <c r="Q96" s="766">
        <v>291.42</v>
      </c>
      <c r="R96" s="766">
        <v>304.44</v>
      </c>
      <c r="S96" s="764">
        <v>317.76</v>
      </c>
      <c r="T96" s="764">
        <v>329.37</v>
      </c>
      <c r="U96" s="764">
        <v>341.2</v>
      </c>
      <c r="V96" s="764">
        <v>353.18</v>
      </c>
      <c r="W96" s="764">
        <v>365.39</v>
      </c>
      <c r="X96" s="764">
        <v>377.77</v>
      </c>
      <c r="Y96" s="764">
        <v>390.36</v>
      </c>
      <c r="Z96" s="764">
        <v>403.14</v>
      </c>
      <c r="AA96" s="764">
        <v>416.14</v>
      </c>
      <c r="AB96" s="764">
        <v>429.34</v>
      </c>
      <c r="AC96" s="764">
        <v>442.82</v>
      </c>
      <c r="AD96" s="764">
        <v>456.5</v>
      </c>
      <c r="AE96" s="764">
        <v>470.4</v>
      </c>
      <c r="AF96" s="764">
        <v>484.31</v>
      </c>
      <c r="AG96" s="764">
        <v>498.21</v>
      </c>
      <c r="AH96" s="764">
        <v>512.13</v>
      </c>
      <c r="AI96" s="764">
        <v>526.02</v>
      </c>
      <c r="AJ96" s="764">
        <v>539.91999999999996</v>
      </c>
      <c r="AK96" s="764">
        <v>553.84</v>
      </c>
      <c r="AL96" s="764">
        <v>567.74</v>
      </c>
    </row>
    <row r="97" spans="2:38" ht="13.5" customHeight="1" x14ac:dyDescent="0.2">
      <c r="B97" s="622">
        <v>3.3</v>
      </c>
      <c r="C97" s="765">
        <v>107.61</v>
      </c>
      <c r="D97" s="765">
        <v>121.21</v>
      </c>
      <c r="E97" s="765">
        <v>135.63</v>
      </c>
      <c r="F97" s="765">
        <v>149.91999999999999</v>
      </c>
      <c r="G97" s="765">
        <v>163.94</v>
      </c>
      <c r="H97" s="765">
        <v>178.67</v>
      </c>
      <c r="I97" s="766">
        <v>191.65</v>
      </c>
      <c r="J97" s="766">
        <v>205.1</v>
      </c>
      <c r="K97" s="766">
        <v>218.97</v>
      </c>
      <c r="L97" s="766">
        <v>231.91</v>
      </c>
      <c r="M97" s="766">
        <v>245.21</v>
      </c>
      <c r="N97" s="766">
        <v>258.91000000000003</v>
      </c>
      <c r="O97" s="766">
        <v>273</v>
      </c>
      <c r="P97" s="766">
        <v>285.74</v>
      </c>
      <c r="Q97" s="766">
        <v>298.76</v>
      </c>
      <c r="R97" s="766">
        <v>312.07</v>
      </c>
      <c r="S97" s="764">
        <v>325.7</v>
      </c>
      <c r="T97" s="764">
        <v>337.52</v>
      </c>
      <c r="U97" s="764">
        <v>349.61</v>
      </c>
      <c r="V97" s="764">
        <v>361.88</v>
      </c>
      <c r="W97" s="764">
        <v>374.32</v>
      </c>
      <c r="X97" s="764">
        <v>386.97</v>
      </c>
      <c r="Y97" s="764">
        <v>399.83</v>
      </c>
      <c r="Z97" s="764">
        <v>412.9</v>
      </c>
      <c r="AA97" s="764">
        <v>426.2</v>
      </c>
      <c r="AB97" s="764">
        <v>439.7</v>
      </c>
      <c r="AC97" s="764">
        <v>453.48</v>
      </c>
      <c r="AD97" s="764">
        <v>467.48</v>
      </c>
      <c r="AE97" s="764">
        <v>481.75</v>
      </c>
      <c r="AF97" s="764">
        <v>496</v>
      </c>
      <c r="AG97" s="764">
        <v>510.27</v>
      </c>
      <c r="AH97" s="764">
        <v>524.51</v>
      </c>
      <c r="AI97" s="764">
        <v>538.79</v>
      </c>
      <c r="AJ97" s="764">
        <v>553.04999999999995</v>
      </c>
      <c r="AK97" s="764">
        <v>567.30999999999995</v>
      </c>
      <c r="AL97" s="764">
        <v>581.57000000000005</v>
      </c>
    </row>
    <row r="98" spans="2:38" ht="13.5" customHeight="1" x14ac:dyDescent="0.2">
      <c r="B98" s="622">
        <v>3.5</v>
      </c>
      <c r="C98" s="765">
        <v>110.8</v>
      </c>
      <c r="D98" s="765">
        <v>124.7</v>
      </c>
      <c r="E98" s="765">
        <v>139.44999999999999</v>
      </c>
      <c r="F98" s="765">
        <v>154.09</v>
      </c>
      <c r="G98" s="765">
        <v>168.49</v>
      </c>
      <c r="H98" s="765">
        <v>183.56</v>
      </c>
      <c r="I98" s="765">
        <v>196.83</v>
      </c>
      <c r="J98" s="766">
        <v>210.58</v>
      </c>
      <c r="K98" s="766">
        <v>224.8</v>
      </c>
      <c r="L98" s="766">
        <v>238</v>
      </c>
      <c r="M98" s="766">
        <v>251.65</v>
      </c>
      <c r="N98" s="766">
        <v>265.63</v>
      </c>
      <c r="O98" s="766">
        <v>280.06</v>
      </c>
      <c r="P98" s="766">
        <v>293.07</v>
      </c>
      <c r="Q98" s="766">
        <v>306.39</v>
      </c>
      <c r="R98" s="766">
        <v>320.01</v>
      </c>
      <c r="S98" s="764">
        <v>333.94</v>
      </c>
      <c r="T98" s="764">
        <v>346.06</v>
      </c>
      <c r="U98" s="764">
        <v>358.37</v>
      </c>
      <c r="V98" s="764">
        <v>370.89</v>
      </c>
      <c r="W98" s="764">
        <v>383.59</v>
      </c>
      <c r="X98" s="764">
        <v>396.55</v>
      </c>
      <c r="Y98" s="764">
        <v>409.67</v>
      </c>
      <c r="Z98" s="764">
        <v>423.05</v>
      </c>
      <c r="AA98" s="764">
        <v>436.66</v>
      </c>
      <c r="AB98" s="764">
        <v>450.49</v>
      </c>
      <c r="AC98" s="764">
        <v>464.57</v>
      </c>
      <c r="AD98" s="764">
        <v>478.91</v>
      </c>
      <c r="AE98" s="764">
        <v>493.5</v>
      </c>
      <c r="AF98" s="764">
        <v>508.09</v>
      </c>
      <c r="AG98" s="764">
        <v>522.66999999999996</v>
      </c>
      <c r="AH98" s="764">
        <v>537.26</v>
      </c>
      <c r="AI98" s="764">
        <v>551.87</v>
      </c>
      <c r="AJ98" s="764">
        <v>566.45000000000005</v>
      </c>
      <c r="AK98" s="764">
        <v>581.04</v>
      </c>
      <c r="AL98" s="764">
        <v>595.63</v>
      </c>
    </row>
    <row r="99" spans="2:38" ht="13.5" customHeight="1" x14ac:dyDescent="0.2">
      <c r="B99" s="622">
        <v>3.7</v>
      </c>
      <c r="C99" s="765">
        <v>114.09</v>
      </c>
      <c r="D99" s="765">
        <v>128.32</v>
      </c>
      <c r="E99" s="765">
        <v>143.44999999999999</v>
      </c>
      <c r="F99" s="765">
        <v>158.46</v>
      </c>
      <c r="G99" s="765">
        <v>173.17</v>
      </c>
      <c r="H99" s="765">
        <v>188.62</v>
      </c>
      <c r="I99" s="765">
        <v>202.21</v>
      </c>
      <c r="J99" s="765">
        <v>216.26</v>
      </c>
      <c r="K99" s="766">
        <v>230.84</v>
      </c>
      <c r="L99" s="766">
        <v>244.35</v>
      </c>
      <c r="M99" s="766">
        <v>258.27999999999997</v>
      </c>
      <c r="N99" s="766">
        <v>272.64</v>
      </c>
      <c r="O99" s="766">
        <v>287.39</v>
      </c>
      <c r="P99" s="766">
        <v>300.70999999999998</v>
      </c>
      <c r="Q99" s="766">
        <v>314.33</v>
      </c>
      <c r="R99" s="766">
        <v>328.25</v>
      </c>
      <c r="S99" s="764">
        <v>342.53</v>
      </c>
      <c r="T99" s="764">
        <v>354.9</v>
      </c>
      <c r="U99" s="764">
        <v>367.49</v>
      </c>
      <c r="V99" s="764">
        <v>380.27</v>
      </c>
      <c r="W99" s="764">
        <v>393.25</v>
      </c>
      <c r="X99" s="764">
        <v>406.49</v>
      </c>
      <c r="Y99" s="764">
        <v>419.95</v>
      </c>
      <c r="Z99" s="764">
        <v>433.59</v>
      </c>
      <c r="AA99" s="764">
        <v>447.52</v>
      </c>
      <c r="AB99" s="764">
        <v>461.68</v>
      </c>
      <c r="AC99" s="764">
        <v>476.11</v>
      </c>
      <c r="AD99" s="764">
        <v>490.8</v>
      </c>
      <c r="AE99" s="764">
        <v>505.74</v>
      </c>
      <c r="AF99" s="764">
        <v>520.66999999999996</v>
      </c>
      <c r="AG99" s="764">
        <v>535.59</v>
      </c>
      <c r="AH99" s="764">
        <v>550.53</v>
      </c>
      <c r="AI99" s="764">
        <v>565.47</v>
      </c>
      <c r="AJ99" s="764">
        <v>580.4</v>
      </c>
      <c r="AK99" s="764">
        <v>595.33000000000004</v>
      </c>
      <c r="AL99" s="764">
        <v>610.26</v>
      </c>
    </row>
    <row r="100" spans="2:38" ht="13.5" customHeight="1" x14ac:dyDescent="0.2">
      <c r="B100" s="622">
        <v>3.9</v>
      </c>
      <c r="C100" s="765">
        <v>117.5</v>
      </c>
      <c r="D100" s="765">
        <v>132.11000000000001</v>
      </c>
      <c r="E100" s="765">
        <v>147.61000000000001</v>
      </c>
      <c r="F100" s="765">
        <v>162.94999999999999</v>
      </c>
      <c r="G100" s="765">
        <v>178.06</v>
      </c>
      <c r="H100" s="765">
        <v>193.89</v>
      </c>
      <c r="I100" s="765">
        <v>207.79</v>
      </c>
      <c r="J100" s="765">
        <v>222.17</v>
      </c>
      <c r="K100" s="766">
        <v>237.11</v>
      </c>
      <c r="L100" s="766">
        <v>250.94</v>
      </c>
      <c r="M100" s="766">
        <v>265.18</v>
      </c>
      <c r="N100" s="766">
        <v>279.88</v>
      </c>
      <c r="O100" s="766">
        <v>295.02999999999997</v>
      </c>
      <c r="P100" s="766">
        <v>308.64</v>
      </c>
      <c r="Q100" s="766">
        <v>322.58</v>
      </c>
      <c r="R100" s="766">
        <v>336.84</v>
      </c>
      <c r="S100" s="764">
        <v>351.46</v>
      </c>
      <c r="T100" s="764">
        <v>364.08</v>
      </c>
      <c r="U100" s="764">
        <v>376.98</v>
      </c>
      <c r="V100" s="764">
        <v>389.99</v>
      </c>
      <c r="W100" s="764">
        <v>403.3</v>
      </c>
      <c r="X100" s="764">
        <v>416.85</v>
      </c>
      <c r="Y100" s="764">
        <v>430.61</v>
      </c>
      <c r="Z100" s="764">
        <v>444.58</v>
      </c>
      <c r="AA100" s="764">
        <v>458.83</v>
      </c>
      <c r="AB100" s="764">
        <v>473.35</v>
      </c>
      <c r="AC100" s="764">
        <v>488.1</v>
      </c>
      <c r="AD100" s="764">
        <v>503.15</v>
      </c>
      <c r="AE100" s="764">
        <v>518.49</v>
      </c>
      <c r="AF100" s="764">
        <v>533.80999999999995</v>
      </c>
      <c r="AG100" s="764">
        <v>549.15</v>
      </c>
      <c r="AH100" s="764">
        <v>564.48</v>
      </c>
      <c r="AI100" s="764">
        <v>579.80999999999995</v>
      </c>
      <c r="AJ100" s="764">
        <v>595.13</v>
      </c>
      <c r="AK100" s="764">
        <v>610.47</v>
      </c>
      <c r="AL100" s="764">
        <v>625.80999999999995</v>
      </c>
    </row>
    <row r="101" spans="2:38" ht="13.5" customHeight="1" x14ac:dyDescent="0.2">
      <c r="B101" s="622">
        <v>4.0999999999999996</v>
      </c>
      <c r="C101" s="765">
        <v>121.08</v>
      </c>
      <c r="D101" s="765">
        <v>136.03</v>
      </c>
      <c r="E101" s="765">
        <v>151.9</v>
      </c>
      <c r="F101" s="765">
        <v>167.66</v>
      </c>
      <c r="G101" s="765">
        <v>183.14</v>
      </c>
      <c r="H101" s="765">
        <v>199.36</v>
      </c>
      <c r="I101" s="765">
        <v>213.61</v>
      </c>
      <c r="J101" s="765">
        <v>228.34</v>
      </c>
      <c r="K101" s="765">
        <v>243.65</v>
      </c>
      <c r="L101" s="766">
        <v>257.8</v>
      </c>
      <c r="M101" s="766">
        <v>272.39999999999998</v>
      </c>
      <c r="N101" s="766">
        <v>287.45</v>
      </c>
      <c r="O101" s="766">
        <v>302.95</v>
      </c>
      <c r="P101" s="766">
        <v>316.89999999999998</v>
      </c>
      <c r="Q101" s="766">
        <v>331.17</v>
      </c>
      <c r="R101" s="766">
        <v>345.77</v>
      </c>
      <c r="S101" s="764">
        <v>360.73</v>
      </c>
      <c r="T101" s="764">
        <v>373.65</v>
      </c>
      <c r="U101" s="764">
        <v>386.8</v>
      </c>
      <c r="V101" s="764">
        <v>400.16</v>
      </c>
      <c r="W101" s="764">
        <v>413.77</v>
      </c>
      <c r="X101" s="764">
        <v>427.6</v>
      </c>
      <c r="Y101" s="764">
        <v>441.71</v>
      </c>
      <c r="Z101" s="764">
        <v>455.99</v>
      </c>
      <c r="AA101" s="764">
        <v>470.59</v>
      </c>
      <c r="AB101" s="764">
        <v>485.43</v>
      </c>
      <c r="AC101" s="764">
        <v>500.58</v>
      </c>
      <c r="AD101" s="764">
        <v>516.01</v>
      </c>
      <c r="AE101" s="764">
        <v>531.71</v>
      </c>
      <c r="AF101" s="764">
        <v>547.4</v>
      </c>
      <c r="AG101" s="764">
        <v>563.1</v>
      </c>
      <c r="AH101" s="764">
        <v>578.80999999999995</v>
      </c>
      <c r="AI101" s="764">
        <v>594.52</v>
      </c>
      <c r="AJ101" s="764">
        <v>610.20000000000005</v>
      </c>
      <c r="AK101" s="764">
        <v>625.9</v>
      </c>
      <c r="AL101" s="764">
        <v>641.62</v>
      </c>
    </row>
    <row r="102" spans="2:38" ht="13.5" customHeight="1" x14ac:dyDescent="0.2">
      <c r="B102" s="622">
        <v>4.3</v>
      </c>
      <c r="C102" s="765">
        <v>124.78</v>
      </c>
      <c r="D102" s="765">
        <v>140.09</v>
      </c>
      <c r="E102" s="765">
        <v>156.4</v>
      </c>
      <c r="F102" s="765">
        <v>172.56</v>
      </c>
      <c r="G102" s="765">
        <v>188.4</v>
      </c>
      <c r="H102" s="765">
        <v>205.06</v>
      </c>
      <c r="I102" s="765">
        <v>219.62</v>
      </c>
      <c r="J102" s="765">
        <v>234.74</v>
      </c>
      <c r="K102" s="765">
        <v>250.42</v>
      </c>
      <c r="L102" s="765">
        <v>264.94</v>
      </c>
      <c r="M102" s="766">
        <v>279.92</v>
      </c>
      <c r="N102" s="766">
        <v>295.31</v>
      </c>
      <c r="O102" s="766">
        <v>311.20999999999998</v>
      </c>
      <c r="P102" s="766">
        <v>325.48</v>
      </c>
      <c r="Q102" s="766">
        <v>340.1</v>
      </c>
      <c r="R102" s="766">
        <v>355.06</v>
      </c>
      <c r="S102" s="764">
        <v>370.39</v>
      </c>
      <c r="T102" s="764">
        <v>383.6</v>
      </c>
      <c r="U102" s="764">
        <v>397.05</v>
      </c>
      <c r="V102" s="764">
        <v>410.72</v>
      </c>
      <c r="W102" s="764">
        <v>424.63</v>
      </c>
      <c r="X102" s="764">
        <v>438.8</v>
      </c>
      <c r="Y102" s="764">
        <v>453.22</v>
      </c>
      <c r="Z102" s="764">
        <v>467.87</v>
      </c>
      <c r="AA102" s="764">
        <v>482.8</v>
      </c>
      <c r="AB102" s="764">
        <v>498.05</v>
      </c>
      <c r="AC102" s="764">
        <v>513.57000000000005</v>
      </c>
      <c r="AD102" s="764">
        <v>529.36</v>
      </c>
      <c r="AE102" s="764">
        <v>545.48</v>
      </c>
      <c r="AF102" s="764">
        <v>561.61</v>
      </c>
      <c r="AG102" s="764">
        <v>577.72</v>
      </c>
      <c r="AH102" s="764">
        <v>593.85</v>
      </c>
      <c r="AI102" s="764">
        <v>609.95000000000005</v>
      </c>
      <c r="AJ102" s="764">
        <v>626.09</v>
      </c>
      <c r="AK102" s="764">
        <v>642.17999999999995</v>
      </c>
      <c r="AL102" s="764">
        <v>658.31</v>
      </c>
    </row>
    <row r="103" spans="2:38" ht="13.5" customHeight="1" x14ac:dyDescent="0.2">
      <c r="B103" s="622">
        <v>4.5</v>
      </c>
      <c r="C103" s="765">
        <v>128.63</v>
      </c>
      <c r="D103" s="765">
        <v>144.33000000000001</v>
      </c>
      <c r="E103" s="765">
        <v>161.05000000000001</v>
      </c>
      <c r="F103" s="765">
        <v>177.63</v>
      </c>
      <c r="G103" s="765">
        <v>193.9</v>
      </c>
      <c r="H103" s="765">
        <v>211.01</v>
      </c>
      <c r="I103" s="765">
        <v>225.92</v>
      </c>
      <c r="J103" s="765">
        <v>241.43</v>
      </c>
      <c r="K103" s="765">
        <v>257.48</v>
      </c>
      <c r="L103" s="765">
        <v>272.36</v>
      </c>
      <c r="M103" s="766">
        <v>287.67</v>
      </c>
      <c r="N103" s="766">
        <v>303.47000000000003</v>
      </c>
      <c r="O103" s="766">
        <v>319.79000000000002</v>
      </c>
      <c r="P103" s="766">
        <v>334.39</v>
      </c>
      <c r="Q103" s="766">
        <v>349.38</v>
      </c>
      <c r="R103" s="766">
        <v>364.71</v>
      </c>
      <c r="S103" s="764">
        <v>380.46</v>
      </c>
      <c r="T103" s="764">
        <v>393.94</v>
      </c>
      <c r="U103" s="764">
        <v>407.72</v>
      </c>
      <c r="V103" s="764">
        <v>421.69</v>
      </c>
      <c r="W103" s="764">
        <v>435.92</v>
      </c>
      <c r="X103" s="764">
        <v>450.43</v>
      </c>
      <c r="Y103" s="764">
        <v>465.2</v>
      </c>
      <c r="Z103" s="764">
        <v>480.21</v>
      </c>
      <c r="AA103" s="764">
        <v>495.55</v>
      </c>
      <c r="AB103" s="764">
        <v>511.15</v>
      </c>
      <c r="AC103" s="764">
        <v>527.07000000000005</v>
      </c>
      <c r="AD103" s="764">
        <v>543.27</v>
      </c>
      <c r="AE103" s="764">
        <v>559.79</v>
      </c>
      <c r="AF103" s="764">
        <v>576.29999999999995</v>
      </c>
      <c r="AG103" s="764">
        <v>592.82000000000005</v>
      </c>
      <c r="AH103" s="764">
        <v>609.33000000000004</v>
      </c>
      <c r="AI103" s="764">
        <v>625.86</v>
      </c>
      <c r="AJ103" s="764">
        <v>642.38</v>
      </c>
      <c r="AK103" s="764">
        <v>658.89</v>
      </c>
      <c r="AL103" s="764">
        <v>675.41</v>
      </c>
    </row>
    <row r="104" spans="2:38" ht="13.5" customHeight="1" x14ac:dyDescent="0.2">
      <c r="B104" s="622">
        <v>4.7</v>
      </c>
      <c r="C104" s="765">
        <v>132.47999999999999</v>
      </c>
      <c r="D104" s="765">
        <v>148.58000000000001</v>
      </c>
      <c r="E104" s="765">
        <v>165.69</v>
      </c>
      <c r="F104" s="765">
        <v>182.72</v>
      </c>
      <c r="G104" s="765">
        <v>199.39</v>
      </c>
      <c r="H104" s="765">
        <v>216.96</v>
      </c>
      <c r="I104" s="765">
        <v>232.21</v>
      </c>
      <c r="J104" s="765">
        <v>248.07</v>
      </c>
      <c r="K104" s="765">
        <v>264.52999999999997</v>
      </c>
      <c r="L104" s="765">
        <v>279.76</v>
      </c>
      <c r="M104" s="765">
        <v>295.44</v>
      </c>
      <c r="N104" s="766">
        <v>311.61</v>
      </c>
      <c r="O104" s="766">
        <v>328.38</v>
      </c>
      <c r="P104" s="766">
        <v>343.3</v>
      </c>
      <c r="Q104" s="766">
        <v>358.64</v>
      </c>
      <c r="R104" s="766">
        <v>374.39</v>
      </c>
      <c r="S104" s="764">
        <v>390.49</v>
      </c>
      <c r="T104" s="764">
        <v>404.27</v>
      </c>
      <c r="U104" s="764">
        <v>418.39</v>
      </c>
      <c r="V104" s="764">
        <v>432.66</v>
      </c>
      <c r="W104" s="764">
        <v>447.22</v>
      </c>
      <c r="X104" s="764">
        <v>462.06</v>
      </c>
      <c r="Y104" s="764">
        <v>477.18</v>
      </c>
      <c r="Z104" s="764">
        <v>492.55</v>
      </c>
      <c r="AA104" s="764">
        <v>508.27</v>
      </c>
      <c r="AB104" s="764">
        <v>524.25</v>
      </c>
      <c r="AC104" s="764">
        <v>540.54</v>
      </c>
      <c r="AD104" s="764">
        <v>557.17999999999995</v>
      </c>
      <c r="AE104" s="764">
        <v>574.09</v>
      </c>
      <c r="AF104" s="764">
        <v>591.01</v>
      </c>
      <c r="AG104" s="764">
        <v>607.94000000000005</v>
      </c>
      <c r="AH104" s="764">
        <v>624.83000000000004</v>
      </c>
      <c r="AI104" s="764">
        <v>641.76</v>
      </c>
      <c r="AJ104" s="764">
        <v>658.68</v>
      </c>
      <c r="AK104" s="764">
        <v>675.59</v>
      </c>
      <c r="AL104" s="764">
        <v>692.52</v>
      </c>
    </row>
    <row r="105" spans="2:38" ht="13.5" customHeight="1" x14ac:dyDescent="0.2">
      <c r="B105" s="622">
        <v>4.9000000000000004</v>
      </c>
      <c r="C105" s="765">
        <v>136.33000000000001</v>
      </c>
      <c r="D105" s="765">
        <v>152.81</v>
      </c>
      <c r="E105" s="765">
        <v>170.36</v>
      </c>
      <c r="F105" s="765">
        <v>187.81</v>
      </c>
      <c r="G105" s="765">
        <v>204.91</v>
      </c>
      <c r="H105" s="765">
        <v>222.93</v>
      </c>
      <c r="I105" s="765">
        <v>238.5</v>
      </c>
      <c r="J105" s="765">
        <v>254.76</v>
      </c>
      <c r="K105" s="765">
        <v>271.58999999999997</v>
      </c>
      <c r="L105" s="765">
        <v>287.17</v>
      </c>
      <c r="M105" s="765">
        <v>303.2</v>
      </c>
      <c r="N105" s="765">
        <v>319.77</v>
      </c>
      <c r="O105" s="766">
        <v>336.97</v>
      </c>
      <c r="P105" s="766">
        <v>352.19</v>
      </c>
      <c r="Q105" s="766">
        <v>367.93</v>
      </c>
      <c r="R105" s="766">
        <v>384.04</v>
      </c>
      <c r="S105" s="764">
        <v>400.54</v>
      </c>
      <c r="T105" s="764">
        <v>414.6</v>
      </c>
      <c r="U105" s="764">
        <v>429.04</v>
      </c>
      <c r="V105" s="764">
        <v>443.65</v>
      </c>
      <c r="W105" s="764">
        <v>458.49</v>
      </c>
      <c r="X105" s="764">
        <v>473.69</v>
      </c>
      <c r="Y105" s="764">
        <v>489.15</v>
      </c>
      <c r="Z105" s="764">
        <v>504.9</v>
      </c>
      <c r="AA105" s="764">
        <v>521</v>
      </c>
      <c r="AB105" s="764">
        <v>537.35</v>
      </c>
      <c r="AC105" s="764">
        <v>554.04</v>
      </c>
      <c r="AD105" s="764">
        <v>571.07000000000005</v>
      </c>
      <c r="AE105" s="764">
        <v>588.39</v>
      </c>
      <c r="AF105" s="764">
        <v>605.70000000000005</v>
      </c>
      <c r="AG105" s="764">
        <v>623.03</v>
      </c>
      <c r="AH105" s="764">
        <v>640.33000000000004</v>
      </c>
      <c r="AI105" s="764">
        <v>657.66</v>
      </c>
      <c r="AJ105" s="764">
        <v>674.97</v>
      </c>
      <c r="AK105" s="764">
        <v>692.29</v>
      </c>
      <c r="AL105" s="764">
        <v>709.6</v>
      </c>
    </row>
    <row r="106" spans="2:38" ht="13.5" customHeight="1" x14ac:dyDescent="0.2">
      <c r="B106" s="622">
        <v>5.0999999999999996</v>
      </c>
      <c r="C106" s="765">
        <v>140.21</v>
      </c>
      <c r="D106" s="765">
        <v>157.06</v>
      </c>
      <c r="E106" s="765">
        <v>175.02</v>
      </c>
      <c r="F106" s="765">
        <v>192.87</v>
      </c>
      <c r="G106" s="765">
        <v>210.39</v>
      </c>
      <c r="H106" s="765">
        <v>228.88</v>
      </c>
      <c r="I106" s="765">
        <v>244.81</v>
      </c>
      <c r="J106" s="765">
        <v>261.43</v>
      </c>
      <c r="K106" s="765">
        <v>278.63</v>
      </c>
      <c r="L106" s="765">
        <v>294.57</v>
      </c>
      <c r="M106" s="765">
        <v>310.97000000000003</v>
      </c>
      <c r="N106" s="765">
        <v>327.91</v>
      </c>
      <c r="O106" s="766">
        <v>345.57</v>
      </c>
      <c r="P106" s="766">
        <v>361.11</v>
      </c>
      <c r="Q106" s="766">
        <v>377.19</v>
      </c>
      <c r="R106" s="766">
        <v>393.71</v>
      </c>
      <c r="S106" s="764">
        <v>410.59</v>
      </c>
      <c r="T106" s="764">
        <v>424.94</v>
      </c>
      <c r="U106" s="764">
        <v>439.69</v>
      </c>
      <c r="V106" s="764">
        <v>454.62</v>
      </c>
      <c r="W106" s="764">
        <v>469.8</v>
      </c>
      <c r="X106" s="764">
        <v>485.33</v>
      </c>
      <c r="Y106" s="764">
        <v>501.13</v>
      </c>
      <c r="Z106" s="764">
        <v>517.24</v>
      </c>
      <c r="AA106" s="764">
        <v>533.72</v>
      </c>
      <c r="AB106" s="764">
        <v>550.47</v>
      </c>
      <c r="AC106" s="764">
        <v>567.51</v>
      </c>
      <c r="AD106" s="764">
        <v>584.98</v>
      </c>
      <c r="AE106" s="764">
        <v>602.69000000000005</v>
      </c>
      <c r="AF106" s="764">
        <v>620.41</v>
      </c>
      <c r="AG106" s="764">
        <v>638.13</v>
      </c>
      <c r="AH106" s="764">
        <v>655.85</v>
      </c>
      <c r="AI106" s="764">
        <v>673.55</v>
      </c>
      <c r="AJ106" s="764">
        <v>691.27</v>
      </c>
      <c r="AK106" s="764">
        <v>708.99</v>
      </c>
      <c r="AL106" s="764">
        <v>726.7</v>
      </c>
    </row>
    <row r="107" spans="2:38" ht="13.5" customHeight="1" x14ac:dyDescent="0.2">
      <c r="B107" s="622">
        <v>5.3</v>
      </c>
      <c r="C107" s="765">
        <v>144.06</v>
      </c>
      <c r="D107" s="765">
        <v>161.29</v>
      </c>
      <c r="E107" s="765">
        <v>179.67</v>
      </c>
      <c r="F107" s="765">
        <v>197.96</v>
      </c>
      <c r="G107" s="765">
        <v>215.88</v>
      </c>
      <c r="H107" s="765">
        <v>234.84</v>
      </c>
      <c r="I107" s="765">
        <v>251.11</v>
      </c>
      <c r="J107" s="765">
        <v>268.08</v>
      </c>
      <c r="K107" s="765">
        <v>285.69</v>
      </c>
      <c r="L107" s="765">
        <v>301.99</v>
      </c>
      <c r="M107" s="765">
        <v>318.74</v>
      </c>
      <c r="N107" s="765">
        <v>336.07</v>
      </c>
      <c r="O107" s="765">
        <v>354.17</v>
      </c>
      <c r="P107" s="766">
        <v>370.02</v>
      </c>
      <c r="Q107" s="766">
        <v>386.5</v>
      </c>
      <c r="R107" s="766">
        <v>403.38</v>
      </c>
      <c r="S107" s="764">
        <v>420.64</v>
      </c>
      <c r="T107" s="764">
        <v>435.28</v>
      </c>
      <c r="U107" s="764">
        <v>450.36</v>
      </c>
      <c r="V107" s="764">
        <v>465.59</v>
      </c>
      <c r="W107" s="764">
        <v>481.09</v>
      </c>
      <c r="X107" s="764">
        <v>496.96</v>
      </c>
      <c r="Y107" s="764">
        <v>513.11</v>
      </c>
      <c r="Z107" s="764">
        <v>529.61</v>
      </c>
      <c r="AA107" s="764">
        <v>546.47</v>
      </c>
      <c r="AB107" s="764">
        <v>563.57000000000005</v>
      </c>
      <c r="AC107" s="764">
        <v>581.01</v>
      </c>
      <c r="AD107" s="764">
        <v>598.9</v>
      </c>
      <c r="AE107" s="764">
        <v>616.99</v>
      </c>
      <c r="AF107" s="764">
        <v>635.12</v>
      </c>
      <c r="AG107" s="764">
        <v>653.25</v>
      </c>
      <c r="AH107" s="764">
        <v>671.34</v>
      </c>
      <c r="AI107" s="764">
        <v>689.46</v>
      </c>
      <c r="AJ107" s="764">
        <v>707.56</v>
      </c>
      <c r="AK107" s="764">
        <v>725.69</v>
      </c>
      <c r="AL107" s="764">
        <v>743.81</v>
      </c>
    </row>
    <row r="108" spans="2:38" ht="13.5" customHeight="1" x14ac:dyDescent="0.2">
      <c r="B108" s="622">
        <v>5.5</v>
      </c>
      <c r="C108" s="765">
        <v>147.91</v>
      </c>
      <c r="D108" s="765">
        <v>165.53</v>
      </c>
      <c r="E108" s="765">
        <v>184.32</v>
      </c>
      <c r="F108" s="765">
        <v>203.05</v>
      </c>
      <c r="G108" s="765">
        <v>221.38</v>
      </c>
      <c r="H108" s="765">
        <v>240.78</v>
      </c>
      <c r="I108" s="765">
        <v>257.39999999999998</v>
      </c>
      <c r="J108" s="765">
        <v>274.76</v>
      </c>
      <c r="K108" s="765">
        <v>292.74</v>
      </c>
      <c r="L108" s="765">
        <v>309.39999999999998</v>
      </c>
      <c r="M108" s="765">
        <v>326.5</v>
      </c>
      <c r="N108" s="765">
        <v>344.21</v>
      </c>
      <c r="O108" s="765">
        <v>362.75</v>
      </c>
      <c r="P108" s="765">
        <v>378.93</v>
      </c>
      <c r="Q108" s="766">
        <v>395.77</v>
      </c>
      <c r="R108" s="766">
        <v>413.03</v>
      </c>
      <c r="S108" s="764">
        <v>430.71</v>
      </c>
      <c r="T108" s="764">
        <v>445.61</v>
      </c>
      <c r="U108" s="764">
        <v>461.03</v>
      </c>
      <c r="V108" s="764">
        <v>476.58</v>
      </c>
      <c r="W108" s="764">
        <v>492.37</v>
      </c>
      <c r="X108" s="764">
        <v>508.6</v>
      </c>
      <c r="Y108" s="764">
        <v>525.09</v>
      </c>
      <c r="Z108" s="764">
        <v>541.94000000000005</v>
      </c>
      <c r="AA108" s="764">
        <v>559.21</v>
      </c>
      <c r="AB108" s="764">
        <v>576.67999999999995</v>
      </c>
      <c r="AC108" s="764">
        <v>594.51</v>
      </c>
      <c r="AD108" s="764">
        <v>612.79</v>
      </c>
      <c r="AE108" s="764">
        <v>631.30999999999995</v>
      </c>
      <c r="AF108" s="764">
        <v>649.80999999999995</v>
      </c>
      <c r="AG108" s="764">
        <v>668.33</v>
      </c>
      <c r="AH108" s="764">
        <v>686.84</v>
      </c>
      <c r="AI108" s="764">
        <v>705.35</v>
      </c>
      <c r="AJ108" s="764">
        <v>723.87</v>
      </c>
      <c r="AK108" s="764">
        <v>742.39</v>
      </c>
      <c r="AL108" s="764">
        <v>760.9</v>
      </c>
    </row>
    <row r="109" spans="2:38" ht="13.5" customHeight="1" x14ac:dyDescent="0.2">
      <c r="B109" s="622">
        <v>5.7</v>
      </c>
      <c r="C109" s="765">
        <v>151.76</v>
      </c>
      <c r="D109" s="765">
        <v>169.76</v>
      </c>
      <c r="E109" s="765">
        <v>188.98</v>
      </c>
      <c r="F109" s="765">
        <v>208.14</v>
      </c>
      <c r="G109" s="765">
        <v>226.86</v>
      </c>
      <c r="H109" s="765">
        <v>246.72</v>
      </c>
      <c r="I109" s="765">
        <v>263.69</v>
      </c>
      <c r="J109" s="765">
        <v>281.42</v>
      </c>
      <c r="K109" s="765">
        <v>299.79000000000002</v>
      </c>
      <c r="L109" s="765">
        <v>316.8</v>
      </c>
      <c r="M109" s="765">
        <v>334.26</v>
      </c>
      <c r="N109" s="765">
        <v>352.37</v>
      </c>
      <c r="O109" s="765">
        <v>371.35</v>
      </c>
      <c r="P109" s="765">
        <v>387.81</v>
      </c>
      <c r="Q109" s="766">
        <v>405.05</v>
      </c>
      <c r="R109" s="766">
        <v>422.71</v>
      </c>
      <c r="S109" s="764">
        <v>440.74</v>
      </c>
      <c r="T109" s="764">
        <v>455.95</v>
      </c>
      <c r="U109" s="764">
        <v>471.68</v>
      </c>
      <c r="V109" s="764">
        <v>487.55</v>
      </c>
      <c r="W109" s="764">
        <v>503.68</v>
      </c>
      <c r="X109" s="764">
        <v>520.22</v>
      </c>
      <c r="Y109" s="764">
        <v>537.04999999999995</v>
      </c>
      <c r="Z109" s="764">
        <v>554.29</v>
      </c>
      <c r="AA109" s="764">
        <v>571.95000000000005</v>
      </c>
      <c r="AB109" s="764">
        <v>589.78</v>
      </c>
      <c r="AC109" s="764">
        <v>607.99</v>
      </c>
      <c r="AD109" s="764">
        <v>626.67999999999995</v>
      </c>
      <c r="AE109" s="764">
        <v>645.62</v>
      </c>
      <c r="AF109" s="764">
        <v>664.52</v>
      </c>
      <c r="AG109" s="764">
        <v>683.44</v>
      </c>
      <c r="AH109" s="764">
        <v>702.35</v>
      </c>
      <c r="AI109" s="764">
        <v>721.27</v>
      </c>
      <c r="AJ109" s="764">
        <v>740.17</v>
      </c>
      <c r="AK109" s="764">
        <v>759.1</v>
      </c>
      <c r="AL109" s="764">
        <v>778.01</v>
      </c>
    </row>
    <row r="110" spans="2:38" ht="13.5" customHeight="1" x14ac:dyDescent="0.2">
      <c r="B110" s="622">
        <v>5.9</v>
      </c>
      <c r="C110" s="765">
        <v>155.61000000000001</v>
      </c>
      <c r="D110" s="765">
        <v>174.01</v>
      </c>
      <c r="E110" s="765">
        <v>193.63</v>
      </c>
      <c r="F110" s="765">
        <v>213.21</v>
      </c>
      <c r="G110" s="765">
        <v>232.38</v>
      </c>
      <c r="H110" s="765">
        <v>252.68</v>
      </c>
      <c r="I110" s="765">
        <v>269.98</v>
      </c>
      <c r="J110" s="765">
        <v>288.08</v>
      </c>
      <c r="K110" s="765">
        <v>306.85000000000002</v>
      </c>
      <c r="L110" s="765">
        <v>324.2</v>
      </c>
      <c r="M110" s="765">
        <v>342.03</v>
      </c>
      <c r="N110" s="765">
        <v>360.51</v>
      </c>
      <c r="O110" s="765">
        <v>379.95</v>
      </c>
      <c r="P110" s="765">
        <v>396.72</v>
      </c>
      <c r="Q110" s="765">
        <v>414.32</v>
      </c>
      <c r="R110" s="766">
        <v>432.34</v>
      </c>
      <c r="S110" s="764">
        <v>450.79</v>
      </c>
      <c r="T110" s="764">
        <v>466.27</v>
      </c>
      <c r="U110" s="764">
        <v>482.36</v>
      </c>
      <c r="V110" s="764">
        <v>498.54</v>
      </c>
      <c r="W110" s="764">
        <v>514.95000000000005</v>
      </c>
      <c r="X110" s="764">
        <v>531.86</v>
      </c>
      <c r="Y110" s="764">
        <v>549.03</v>
      </c>
      <c r="Z110" s="764">
        <v>566.64</v>
      </c>
      <c r="AA110" s="764">
        <v>584.66</v>
      </c>
      <c r="AB110" s="764">
        <v>602.89</v>
      </c>
      <c r="AC110" s="764">
        <v>621.48</v>
      </c>
      <c r="AD110" s="764">
        <v>640.6</v>
      </c>
      <c r="AE110" s="764">
        <v>659.91</v>
      </c>
      <c r="AF110" s="764">
        <v>679.21</v>
      </c>
      <c r="AG110" s="764">
        <v>698.52</v>
      </c>
      <c r="AH110" s="764">
        <v>717.85</v>
      </c>
      <c r="AI110" s="764">
        <v>737.17</v>
      </c>
      <c r="AJ110" s="764">
        <v>756.47</v>
      </c>
      <c r="AK110" s="764">
        <v>775.79</v>
      </c>
      <c r="AL110" s="764">
        <v>795.1</v>
      </c>
    </row>
    <row r="111" spans="2:38" ht="13.5" customHeight="1" thickBot="1" x14ac:dyDescent="0.25">
      <c r="B111" s="622">
        <v>6.1</v>
      </c>
      <c r="C111" s="765">
        <v>159.47</v>
      </c>
      <c r="D111" s="765">
        <v>178.26</v>
      </c>
      <c r="E111" s="765">
        <v>198.26</v>
      </c>
      <c r="F111" s="765">
        <v>218.28</v>
      </c>
      <c r="G111" s="765">
        <v>237.86</v>
      </c>
      <c r="H111" s="765">
        <v>258.63</v>
      </c>
      <c r="I111" s="765">
        <v>276.27999999999997</v>
      </c>
      <c r="J111" s="765">
        <v>294.76</v>
      </c>
      <c r="K111" s="765">
        <v>313.91000000000003</v>
      </c>
      <c r="L111" s="765">
        <v>331.62</v>
      </c>
      <c r="M111" s="765">
        <v>349.8</v>
      </c>
      <c r="N111" s="765">
        <v>368.68</v>
      </c>
      <c r="O111" s="765">
        <v>388.54</v>
      </c>
      <c r="P111" s="765">
        <v>405.64</v>
      </c>
      <c r="Q111" s="765">
        <v>423.6</v>
      </c>
      <c r="R111" s="765">
        <v>442.02</v>
      </c>
      <c r="S111" s="764">
        <v>460.83</v>
      </c>
      <c r="T111" s="764">
        <v>476.62</v>
      </c>
      <c r="U111" s="764">
        <v>493.01</v>
      </c>
      <c r="V111" s="764">
        <v>509.5</v>
      </c>
      <c r="W111" s="764">
        <v>526.26</v>
      </c>
      <c r="X111" s="764">
        <v>543.49</v>
      </c>
      <c r="Y111" s="764">
        <v>561</v>
      </c>
      <c r="Z111" s="764">
        <v>578.99</v>
      </c>
      <c r="AA111" s="764">
        <v>597.39</v>
      </c>
      <c r="AB111" s="764">
        <v>616</v>
      </c>
      <c r="AC111" s="764">
        <v>634.95000000000005</v>
      </c>
      <c r="AD111" s="764">
        <v>654.49</v>
      </c>
      <c r="AE111" s="764">
        <v>674.22</v>
      </c>
      <c r="AF111" s="764">
        <v>693.92</v>
      </c>
      <c r="AG111" s="764">
        <v>713.64</v>
      </c>
      <c r="AH111" s="764">
        <v>733.34</v>
      </c>
      <c r="AI111" s="764">
        <v>753.07</v>
      </c>
      <c r="AJ111" s="764">
        <v>772.78</v>
      </c>
      <c r="AK111" s="764">
        <v>792.5</v>
      </c>
      <c r="AL111" s="764">
        <v>812.2</v>
      </c>
    </row>
    <row r="112" spans="2:38" ht="25.5" customHeight="1" thickBot="1" x14ac:dyDescent="0.25">
      <c r="B112" s="1505" t="s">
        <v>1706</v>
      </c>
      <c r="C112" s="1506"/>
      <c r="D112" s="1506"/>
      <c r="E112" s="1506"/>
      <c r="F112" s="1506"/>
      <c r="G112" s="1506"/>
      <c r="H112" s="1506"/>
      <c r="I112" s="1506"/>
      <c r="J112" s="1506"/>
      <c r="K112" s="1506"/>
      <c r="L112" s="1506"/>
      <c r="M112" s="1506"/>
      <c r="N112" s="1506"/>
      <c r="O112" s="1506"/>
      <c r="P112" s="1506"/>
      <c r="Q112" s="1506"/>
      <c r="R112" s="1506"/>
      <c r="S112" s="1506"/>
      <c r="T112" s="1506"/>
      <c r="U112" s="1506"/>
      <c r="V112" s="1506"/>
      <c r="W112" s="1506"/>
      <c r="X112" s="1506"/>
      <c r="Y112" s="1506"/>
      <c r="Z112" s="1506"/>
      <c r="AA112" s="1506"/>
      <c r="AB112" s="1506"/>
      <c r="AC112" s="1506"/>
      <c r="AD112" s="1506"/>
      <c r="AE112" s="1506"/>
      <c r="AF112" s="1506"/>
      <c r="AG112" s="1506"/>
      <c r="AH112" s="1506"/>
      <c r="AI112" s="1506"/>
      <c r="AJ112" s="1506"/>
      <c r="AK112" s="1506"/>
      <c r="AL112" s="1507"/>
    </row>
    <row r="113" spans="2:38" ht="13.5" customHeight="1" x14ac:dyDescent="0.2">
      <c r="B113" s="619"/>
      <c r="C113" s="620">
        <v>0.5</v>
      </c>
      <c r="D113" s="620">
        <v>0.6</v>
      </c>
      <c r="E113" s="620">
        <v>0.7</v>
      </c>
      <c r="F113" s="620">
        <v>0.8</v>
      </c>
      <c r="G113" s="620">
        <v>0.9</v>
      </c>
      <c r="H113" s="620">
        <v>1</v>
      </c>
      <c r="I113" s="620">
        <v>1.1000000000000001</v>
      </c>
      <c r="J113" s="620">
        <v>1.2</v>
      </c>
      <c r="K113" s="620">
        <v>1.3</v>
      </c>
      <c r="L113" s="620">
        <v>1.4</v>
      </c>
      <c r="M113" s="620">
        <v>1.5</v>
      </c>
      <c r="N113" s="620">
        <v>1.6</v>
      </c>
      <c r="O113" s="620">
        <v>1.7</v>
      </c>
      <c r="P113" s="620">
        <v>1.8</v>
      </c>
      <c r="Q113" s="620">
        <v>1.9</v>
      </c>
      <c r="R113" s="620">
        <v>2</v>
      </c>
      <c r="S113" s="620">
        <v>2.1</v>
      </c>
      <c r="T113" s="620">
        <v>2.2000000000000002</v>
      </c>
      <c r="U113" s="620">
        <v>2.2999999999999998</v>
      </c>
      <c r="V113" s="620">
        <v>2.4</v>
      </c>
      <c r="W113" s="620">
        <v>2.5</v>
      </c>
      <c r="X113" s="620">
        <v>2.6</v>
      </c>
      <c r="Y113" s="620">
        <v>2.7</v>
      </c>
      <c r="Z113" s="620">
        <v>2.8</v>
      </c>
      <c r="AA113" s="620">
        <v>2.9</v>
      </c>
      <c r="AB113" s="620">
        <v>3</v>
      </c>
      <c r="AC113" s="620">
        <v>3.1</v>
      </c>
      <c r="AD113" s="620">
        <v>3.2</v>
      </c>
      <c r="AE113" s="620">
        <v>3.3</v>
      </c>
      <c r="AF113" s="620">
        <v>3.4</v>
      </c>
      <c r="AG113" s="620">
        <v>3.5</v>
      </c>
      <c r="AH113" s="620">
        <v>3.6</v>
      </c>
      <c r="AI113" s="620">
        <v>3.7</v>
      </c>
      <c r="AJ113" s="620">
        <v>3.8</v>
      </c>
      <c r="AK113" s="620">
        <v>3.9</v>
      </c>
      <c r="AL113" s="621">
        <v>4</v>
      </c>
    </row>
    <row r="114" spans="2:38" ht="13.5" customHeight="1" x14ac:dyDescent="0.2">
      <c r="B114" s="622">
        <v>1.1000000000000001</v>
      </c>
      <c r="C114" s="764">
        <v>90.1</v>
      </c>
      <c r="D114" s="764">
        <v>101.96</v>
      </c>
      <c r="E114" s="764">
        <v>114.41</v>
      </c>
      <c r="F114" s="764">
        <v>126.82</v>
      </c>
      <c r="G114" s="764">
        <v>139.01</v>
      </c>
      <c r="H114" s="764">
        <v>151.69999999999999</v>
      </c>
      <c r="I114" s="764">
        <v>163.11000000000001</v>
      </c>
      <c r="J114" s="764">
        <v>174.83</v>
      </c>
      <c r="K114" s="764">
        <v>186.91</v>
      </c>
      <c r="L114" s="764">
        <v>198.23</v>
      </c>
      <c r="M114" s="764">
        <v>209.86</v>
      </c>
      <c r="N114" s="764">
        <v>221.77</v>
      </c>
      <c r="O114" s="764">
        <v>234</v>
      </c>
      <c r="P114" s="764">
        <v>246.53</v>
      </c>
      <c r="Q114" s="764">
        <v>259.44</v>
      </c>
      <c r="R114" s="764">
        <v>272.7</v>
      </c>
      <c r="S114" s="764">
        <v>286.33</v>
      </c>
      <c r="T114" s="764">
        <v>298.69</v>
      </c>
      <c r="U114" s="764">
        <v>311.33</v>
      </c>
      <c r="V114" s="764">
        <v>324.23</v>
      </c>
      <c r="W114" s="764">
        <v>337.43</v>
      </c>
      <c r="X114" s="764">
        <v>350.94</v>
      </c>
      <c r="Y114" s="764">
        <v>364.72</v>
      </c>
      <c r="Z114" s="764">
        <v>376.75</v>
      </c>
      <c r="AA114" s="764">
        <v>388.95</v>
      </c>
      <c r="AB114" s="764">
        <v>401.38</v>
      </c>
      <c r="AC114" s="764">
        <v>414</v>
      </c>
      <c r="AD114" s="764">
        <v>426.8</v>
      </c>
      <c r="AE114" s="764">
        <v>439.85</v>
      </c>
      <c r="AF114" s="764">
        <v>452.9</v>
      </c>
      <c r="AG114" s="764">
        <v>465.94</v>
      </c>
      <c r="AH114" s="764">
        <v>479</v>
      </c>
      <c r="AI114" s="764">
        <v>492.03</v>
      </c>
      <c r="AJ114" s="764">
        <v>505.09</v>
      </c>
      <c r="AK114" s="764">
        <v>518.14</v>
      </c>
      <c r="AL114" s="764">
        <v>531.17999999999995</v>
      </c>
    </row>
    <row r="115" spans="2:38" ht="13.5" customHeight="1" x14ac:dyDescent="0.2">
      <c r="B115" s="622">
        <v>1.3</v>
      </c>
      <c r="C115" s="764">
        <v>94.42</v>
      </c>
      <c r="D115" s="764">
        <v>106.7</v>
      </c>
      <c r="E115" s="764">
        <v>119.66</v>
      </c>
      <c r="F115" s="764">
        <v>132.52000000000001</v>
      </c>
      <c r="G115" s="764">
        <v>145.16999999999999</v>
      </c>
      <c r="H115" s="764">
        <v>158.38</v>
      </c>
      <c r="I115" s="764">
        <v>170.14</v>
      </c>
      <c r="J115" s="764">
        <v>182.28</v>
      </c>
      <c r="K115" s="764">
        <v>194.83</v>
      </c>
      <c r="L115" s="764">
        <v>206.55</v>
      </c>
      <c r="M115" s="764">
        <v>218.56</v>
      </c>
      <c r="N115" s="764">
        <v>230.91</v>
      </c>
      <c r="O115" s="764">
        <v>243.61</v>
      </c>
      <c r="P115" s="764">
        <v>256.64</v>
      </c>
      <c r="Q115" s="764">
        <v>270.05</v>
      </c>
      <c r="R115" s="764">
        <v>283.81</v>
      </c>
      <c r="S115" s="764">
        <v>298.01</v>
      </c>
      <c r="T115" s="764">
        <v>310.85000000000002</v>
      </c>
      <c r="U115" s="764">
        <v>323.97000000000003</v>
      </c>
      <c r="V115" s="764">
        <v>337.37</v>
      </c>
      <c r="W115" s="764">
        <v>351.09</v>
      </c>
      <c r="X115" s="764">
        <v>365.15</v>
      </c>
      <c r="Y115" s="764">
        <v>379.51</v>
      </c>
      <c r="Z115" s="764">
        <v>392</v>
      </c>
      <c r="AA115" s="764">
        <v>404.67</v>
      </c>
      <c r="AB115" s="764">
        <v>417.56</v>
      </c>
      <c r="AC115" s="764">
        <v>430.63</v>
      </c>
      <c r="AD115" s="764">
        <v>443.95</v>
      </c>
      <c r="AE115" s="764">
        <v>457.51</v>
      </c>
      <c r="AF115" s="764">
        <v>471.04</v>
      </c>
      <c r="AG115" s="764">
        <v>484.59</v>
      </c>
      <c r="AH115" s="764">
        <v>498.15</v>
      </c>
      <c r="AI115" s="764">
        <v>511.69</v>
      </c>
      <c r="AJ115" s="764">
        <v>525.24</v>
      </c>
      <c r="AK115" s="764">
        <v>538.79</v>
      </c>
      <c r="AL115" s="764">
        <v>552.34</v>
      </c>
    </row>
    <row r="116" spans="2:38" ht="13.5" customHeight="1" x14ac:dyDescent="0.2">
      <c r="B116" s="622">
        <v>1.5</v>
      </c>
      <c r="C116" s="764">
        <v>99.03</v>
      </c>
      <c r="D116" s="764">
        <v>111.77</v>
      </c>
      <c r="E116" s="764">
        <v>125.25</v>
      </c>
      <c r="F116" s="764">
        <v>138.61000000000001</v>
      </c>
      <c r="G116" s="764">
        <v>151.72999999999999</v>
      </c>
      <c r="H116" s="764">
        <v>165.47</v>
      </c>
      <c r="I116" s="764">
        <v>177.66</v>
      </c>
      <c r="J116" s="764">
        <v>190.29</v>
      </c>
      <c r="K116" s="764">
        <v>203.28</v>
      </c>
      <c r="L116" s="764">
        <v>215.42</v>
      </c>
      <c r="M116" s="764">
        <v>227.9</v>
      </c>
      <c r="N116" s="764">
        <v>240.71</v>
      </c>
      <c r="O116" s="764">
        <v>253.89</v>
      </c>
      <c r="P116" s="764">
        <v>267.47000000000003</v>
      </c>
      <c r="Q116" s="764">
        <v>281.37</v>
      </c>
      <c r="R116" s="764">
        <v>295.75</v>
      </c>
      <c r="S116" s="764">
        <v>310.54000000000002</v>
      </c>
      <c r="T116" s="764">
        <v>323.87</v>
      </c>
      <c r="U116" s="764">
        <v>337.49</v>
      </c>
      <c r="V116" s="764">
        <v>351.45</v>
      </c>
      <c r="W116" s="764">
        <v>365.74</v>
      </c>
      <c r="X116" s="764">
        <v>380.36</v>
      </c>
      <c r="Y116" s="764">
        <v>395.35</v>
      </c>
      <c r="Z116" s="764">
        <v>408.31</v>
      </c>
      <c r="AA116" s="764">
        <v>421.44</v>
      </c>
      <c r="AB116" s="764">
        <v>434.83</v>
      </c>
      <c r="AC116" s="764">
        <v>448.44</v>
      </c>
      <c r="AD116" s="764">
        <v>462.29</v>
      </c>
      <c r="AE116" s="764">
        <v>476.39</v>
      </c>
      <c r="AF116" s="764">
        <v>490.47</v>
      </c>
      <c r="AG116" s="764">
        <v>504.57</v>
      </c>
      <c r="AH116" s="764">
        <v>518.66</v>
      </c>
      <c r="AI116" s="764">
        <v>532.74</v>
      </c>
      <c r="AJ116" s="764">
        <v>546.83000000000004</v>
      </c>
      <c r="AK116" s="764">
        <v>560.92999999999995</v>
      </c>
      <c r="AL116" s="764">
        <v>575.01</v>
      </c>
    </row>
    <row r="117" spans="2:38" ht="13.5" customHeight="1" x14ac:dyDescent="0.2">
      <c r="B117" s="622">
        <v>1.7</v>
      </c>
      <c r="C117" s="765">
        <v>103.97</v>
      </c>
      <c r="D117" s="766">
        <v>117.24</v>
      </c>
      <c r="E117" s="766">
        <v>131.19999999999999</v>
      </c>
      <c r="F117" s="766">
        <v>145.13</v>
      </c>
      <c r="G117" s="766">
        <v>158.77000000000001</v>
      </c>
      <c r="H117" s="766">
        <v>173.07</v>
      </c>
      <c r="I117" s="766">
        <v>185.75</v>
      </c>
      <c r="J117" s="766">
        <v>198.84</v>
      </c>
      <c r="K117" s="766">
        <v>212.33</v>
      </c>
      <c r="L117" s="766">
        <v>224.93</v>
      </c>
      <c r="M117" s="766">
        <v>237.91</v>
      </c>
      <c r="N117" s="766">
        <v>251.22</v>
      </c>
      <c r="O117" s="766">
        <v>264.89999999999998</v>
      </c>
      <c r="P117" s="766">
        <v>279.02</v>
      </c>
      <c r="Q117" s="766">
        <v>293.52</v>
      </c>
      <c r="R117" s="766">
        <v>308.48</v>
      </c>
      <c r="S117" s="764">
        <v>323.91000000000003</v>
      </c>
      <c r="T117" s="764">
        <v>337.78</v>
      </c>
      <c r="U117" s="764">
        <v>351.98</v>
      </c>
      <c r="V117" s="764">
        <v>366.51</v>
      </c>
      <c r="W117" s="764">
        <v>381.39</v>
      </c>
      <c r="X117" s="764">
        <v>396.66</v>
      </c>
      <c r="Y117" s="764">
        <v>412.27</v>
      </c>
      <c r="Z117" s="764">
        <v>425.72</v>
      </c>
      <c r="AA117" s="764">
        <v>439.42</v>
      </c>
      <c r="AB117" s="764">
        <v>453.32</v>
      </c>
      <c r="AC117" s="764">
        <v>467.51</v>
      </c>
      <c r="AD117" s="764">
        <v>481.9</v>
      </c>
      <c r="AE117" s="764">
        <v>496.63</v>
      </c>
      <c r="AF117" s="764">
        <v>511.31</v>
      </c>
      <c r="AG117" s="764">
        <v>526.02</v>
      </c>
      <c r="AH117" s="764">
        <v>540.74</v>
      </c>
      <c r="AI117" s="764">
        <v>555.41999999999996</v>
      </c>
      <c r="AJ117" s="764">
        <v>570.14</v>
      </c>
      <c r="AK117" s="764">
        <v>584.83000000000004</v>
      </c>
      <c r="AL117" s="764">
        <v>599.54</v>
      </c>
    </row>
    <row r="118" spans="2:38" ht="13.5" customHeight="1" x14ac:dyDescent="0.2">
      <c r="B118" s="622">
        <v>1.9</v>
      </c>
      <c r="C118" s="765">
        <v>109.27</v>
      </c>
      <c r="D118" s="765">
        <v>123.07</v>
      </c>
      <c r="E118" s="766">
        <v>137.63</v>
      </c>
      <c r="F118" s="766">
        <v>152.13</v>
      </c>
      <c r="G118" s="766">
        <v>166.32</v>
      </c>
      <c r="H118" s="766">
        <v>181.24</v>
      </c>
      <c r="I118" s="766">
        <v>194.38</v>
      </c>
      <c r="J118" s="766">
        <v>207.98</v>
      </c>
      <c r="K118" s="766">
        <v>222.02</v>
      </c>
      <c r="L118" s="766">
        <v>235.11</v>
      </c>
      <c r="M118" s="766">
        <v>248.57</v>
      </c>
      <c r="N118" s="766">
        <v>262.44</v>
      </c>
      <c r="O118" s="766">
        <v>276.70999999999998</v>
      </c>
      <c r="P118" s="766">
        <v>291.38</v>
      </c>
      <c r="Q118" s="766">
        <v>306.49</v>
      </c>
      <c r="R118" s="766">
        <v>322.14</v>
      </c>
      <c r="S118" s="764">
        <v>338.25</v>
      </c>
      <c r="T118" s="764">
        <v>352.66</v>
      </c>
      <c r="U118" s="764">
        <v>367.46</v>
      </c>
      <c r="V118" s="764">
        <v>382.62</v>
      </c>
      <c r="W118" s="764">
        <v>398.13</v>
      </c>
      <c r="X118" s="764">
        <v>414.07</v>
      </c>
      <c r="Y118" s="764">
        <v>430.4</v>
      </c>
      <c r="Z118" s="764">
        <v>444.41</v>
      </c>
      <c r="AA118" s="764">
        <v>458.63</v>
      </c>
      <c r="AB118" s="764">
        <v>473.12</v>
      </c>
      <c r="AC118" s="764">
        <v>487.92</v>
      </c>
      <c r="AD118" s="764">
        <v>502.93</v>
      </c>
      <c r="AE118" s="764">
        <v>518.25</v>
      </c>
      <c r="AF118" s="764">
        <v>533.58000000000004</v>
      </c>
      <c r="AG118" s="764">
        <v>548.91999999999996</v>
      </c>
      <c r="AH118" s="764">
        <v>564.25</v>
      </c>
      <c r="AI118" s="764">
        <v>579.59</v>
      </c>
      <c r="AJ118" s="764">
        <v>594.91</v>
      </c>
      <c r="AK118" s="764">
        <v>610.23</v>
      </c>
      <c r="AL118" s="764">
        <v>625.58000000000004</v>
      </c>
    </row>
    <row r="119" spans="2:38" ht="13.5" customHeight="1" x14ac:dyDescent="0.2">
      <c r="B119" s="622">
        <v>2.1</v>
      </c>
      <c r="C119" s="765">
        <v>114.14</v>
      </c>
      <c r="D119" s="765">
        <v>128.38999999999999</v>
      </c>
      <c r="E119" s="766">
        <v>143.47999999999999</v>
      </c>
      <c r="F119" s="766">
        <v>158.51</v>
      </c>
      <c r="G119" s="766">
        <v>173.24</v>
      </c>
      <c r="H119" s="766">
        <v>188.71</v>
      </c>
      <c r="I119" s="766">
        <v>202.3</v>
      </c>
      <c r="J119" s="766">
        <v>216.35</v>
      </c>
      <c r="K119" s="766">
        <v>230.91</v>
      </c>
      <c r="L119" s="766">
        <v>244.46</v>
      </c>
      <c r="M119" s="766">
        <v>258.39</v>
      </c>
      <c r="N119" s="766">
        <v>272.70999999999998</v>
      </c>
      <c r="O119" s="766">
        <v>287.5</v>
      </c>
      <c r="P119" s="766">
        <v>302.70999999999998</v>
      </c>
      <c r="Q119" s="766">
        <v>318.41000000000003</v>
      </c>
      <c r="R119" s="766">
        <v>334.64</v>
      </c>
      <c r="S119" s="764">
        <v>351.36</v>
      </c>
      <c r="T119" s="764">
        <v>366.32</v>
      </c>
      <c r="U119" s="764">
        <v>381.66</v>
      </c>
      <c r="V119" s="764">
        <v>397.38</v>
      </c>
      <c r="W119" s="764">
        <v>413.51</v>
      </c>
      <c r="X119" s="764">
        <v>430.07</v>
      </c>
      <c r="Y119" s="764">
        <v>447.02</v>
      </c>
      <c r="Z119" s="764">
        <v>461.51</v>
      </c>
      <c r="AA119" s="764">
        <v>476.29</v>
      </c>
      <c r="AB119" s="764">
        <v>491.32</v>
      </c>
      <c r="AC119" s="764">
        <v>506.61</v>
      </c>
      <c r="AD119" s="764">
        <v>522.20000000000005</v>
      </c>
      <c r="AE119" s="764">
        <v>538.09</v>
      </c>
      <c r="AF119" s="764">
        <v>553.99</v>
      </c>
      <c r="AG119" s="764">
        <v>569.88</v>
      </c>
      <c r="AH119" s="764">
        <v>585.75</v>
      </c>
      <c r="AI119" s="764">
        <v>601.65</v>
      </c>
      <c r="AJ119" s="764">
        <v>617.54</v>
      </c>
      <c r="AK119" s="764">
        <v>633.44000000000005</v>
      </c>
      <c r="AL119" s="764">
        <v>649.30999999999995</v>
      </c>
    </row>
    <row r="120" spans="2:38" ht="13.5" customHeight="1" x14ac:dyDescent="0.2">
      <c r="B120" s="622">
        <v>2.2999999999999998</v>
      </c>
      <c r="C120" s="765">
        <v>119.26</v>
      </c>
      <c r="D120" s="765">
        <v>134.04</v>
      </c>
      <c r="E120" s="765">
        <v>149.71</v>
      </c>
      <c r="F120" s="766">
        <v>165.3</v>
      </c>
      <c r="G120" s="766">
        <v>180.58</v>
      </c>
      <c r="H120" s="766">
        <v>196.61</v>
      </c>
      <c r="I120" s="766">
        <v>210.66</v>
      </c>
      <c r="J120" s="766">
        <v>225.24</v>
      </c>
      <c r="K120" s="766">
        <v>240.34</v>
      </c>
      <c r="L120" s="766">
        <v>254.31</v>
      </c>
      <c r="M120" s="766">
        <v>268.79000000000002</v>
      </c>
      <c r="N120" s="766">
        <v>283.62</v>
      </c>
      <c r="O120" s="766">
        <v>298.97000000000003</v>
      </c>
      <c r="P120" s="766">
        <v>314.74</v>
      </c>
      <c r="Q120" s="766">
        <v>331.08</v>
      </c>
      <c r="R120" s="766">
        <v>347.9</v>
      </c>
      <c r="S120" s="764">
        <v>365.31</v>
      </c>
      <c r="T120" s="764">
        <v>380.81</v>
      </c>
      <c r="U120" s="764">
        <v>396.73</v>
      </c>
      <c r="V120" s="764">
        <v>413.05</v>
      </c>
      <c r="W120" s="764">
        <v>429.8</v>
      </c>
      <c r="X120" s="764">
        <v>447</v>
      </c>
      <c r="Y120" s="764">
        <v>464.64</v>
      </c>
      <c r="Z120" s="764">
        <v>479.67</v>
      </c>
      <c r="AA120" s="764">
        <v>494.96</v>
      </c>
      <c r="AB120" s="764">
        <v>510.54</v>
      </c>
      <c r="AC120" s="764">
        <v>526.44000000000005</v>
      </c>
      <c r="AD120" s="764">
        <v>542.63</v>
      </c>
      <c r="AE120" s="764">
        <v>559.14</v>
      </c>
      <c r="AF120" s="764">
        <v>575.63</v>
      </c>
      <c r="AG120" s="764">
        <v>592.15</v>
      </c>
      <c r="AH120" s="764">
        <v>608.64</v>
      </c>
      <c r="AI120" s="764">
        <v>625.13</v>
      </c>
      <c r="AJ120" s="764">
        <v>641.64</v>
      </c>
      <c r="AK120" s="764">
        <v>658.14</v>
      </c>
      <c r="AL120" s="764">
        <v>674.64</v>
      </c>
    </row>
    <row r="121" spans="2:38" ht="13.5" customHeight="1" x14ac:dyDescent="0.2">
      <c r="B121" s="622">
        <v>2.5</v>
      </c>
      <c r="C121" s="765">
        <v>124.72</v>
      </c>
      <c r="D121" s="765">
        <v>140.04</v>
      </c>
      <c r="E121" s="765">
        <v>156.31</v>
      </c>
      <c r="F121" s="765">
        <v>172.48</v>
      </c>
      <c r="G121" s="766">
        <v>188.34</v>
      </c>
      <c r="H121" s="766">
        <v>204.97</v>
      </c>
      <c r="I121" s="766">
        <v>219.56</v>
      </c>
      <c r="J121" s="766">
        <v>234.67</v>
      </c>
      <c r="K121" s="766">
        <v>250.34</v>
      </c>
      <c r="L121" s="766">
        <v>264.85000000000002</v>
      </c>
      <c r="M121" s="766">
        <v>279.8</v>
      </c>
      <c r="N121" s="766">
        <v>295.20999999999998</v>
      </c>
      <c r="O121" s="766">
        <v>311.08999999999997</v>
      </c>
      <c r="P121" s="766">
        <v>327.51</v>
      </c>
      <c r="Q121" s="766">
        <v>344.43</v>
      </c>
      <c r="R121" s="766">
        <v>361.97</v>
      </c>
      <c r="S121" s="764">
        <v>380.04</v>
      </c>
      <c r="T121" s="764">
        <v>396.17</v>
      </c>
      <c r="U121" s="764">
        <v>412.67</v>
      </c>
      <c r="V121" s="764">
        <v>429.63</v>
      </c>
      <c r="W121" s="764">
        <v>447.05</v>
      </c>
      <c r="X121" s="764">
        <v>464.94</v>
      </c>
      <c r="Y121" s="764">
        <v>483.32</v>
      </c>
      <c r="Z121" s="764">
        <v>498.88</v>
      </c>
      <c r="AA121" s="764">
        <v>514.75</v>
      </c>
      <c r="AB121" s="764">
        <v>530.96</v>
      </c>
      <c r="AC121" s="764">
        <v>547.45000000000005</v>
      </c>
      <c r="AD121" s="764">
        <v>564.27</v>
      </c>
      <c r="AE121" s="764">
        <v>581.44000000000005</v>
      </c>
      <c r="AF121" s="764">
        <v>598.59</v>
      </c>
      <c r="AG121" s="764">
        <v>615.75</v>
      </c>
      <c r="AH121" s="764">
        <v>632.9</v>
      </c>
      <c r="AI121" s="764">
        <v>650.07000000000005</v>
      </c>
      <c r="AJ121" s="764">
        <v>667.23</v>
      </c>
      <c r="AK121" s="764">
        <v>684.38</v>
      </c>
      <c r="AL121" s="764">
        <v>701.54</v>
      </c>
    </row>
    <row r="122" spans="2:38" ht="13.5" customHeight="1" x14ac:dyDescent="0.2">
      <c r="B122" s="622">
        <v>2.7</v>
      </c>
      <c r="C122" s="765">
        <v>130.5</v>
      </c>
      <c r="D122" s="765">
        <v>146.38999999999999</v>
      </c>
      <c r="E122" s="765">
        <v>163.31</v>
      </c>
      <c r="F122" s="765">
        <v>180.1</v>
      </c>
      <c r="G122" s="766">
        <v>196.55</v>
      </c>
      <c r="H122" s="766">
        <v>213.87</v>
      </c>
      <c r="I122" s="766">
        <v>228.99</v>
      </c>
      <c r="J122" s="766">
        <v>244.65</v>
      </c>
      <c r="K122" s="766">
        <v>260.93</v>
      </c>
      <c r="L122" s="766">
        <v>275.95</v>
      </c>
      <c r="M122" s="766">
        <v>291.45</v>
      </c>
      <c r="N122" s="766">
        <v>307.44</v>
      </c>
      <c r="O122" s="766">
        <v>323.97000000000003</v>
      </c>
      <c r="P122" s="766">
        <v>341.01</v>
      </c>
      <c r="Q122" s="766">
        <v>358.63</v>
      </c>
      <c r="R122" s="766">
        <v>376.84</v>
      </c>
      <c r="S122" s="764">
        <v>395.68</v>
      </c>
      <c r="T122" s="764">
        <v>412.45</v>
      </c>
      <c r="U122" s="764">
        <v>429.61</v>
      </c>
      <c r="V122" s="764">
        <v>447.24</v>
      </c>
      <c r="W122" s="764">
        <v>465.39</v>
      </c>
      <c r="X122" s="764">
        <v>483.97</v>
      </c>
      <c r="Y122" s="764">
        <v>503.1</v>
      </c>
      <c r="Z122" s="764">
        <v>519.28</v>
      </c>
      <c r="AA122" s="764">
        <v>535.76</v>
      </c>
      <c r="AB122" s="764">
        <v>552.55999999999995</v>
      </c>
      <c r="AC122" s="764">
        <v>569.70000000000005</v>
      </c>
      <c r="AD122" s="764">
        <v>587.21</v>
      </c>
      <c r="AE122" s="764">
        <v>605.04</v>
      </c>
      <c r="AF122" s="764">
        <v>622.9</v>
      </c>
      <c r="AG122" s="764">
        <v>640.75</v>
      </c>
      <c r="AH122" s="764">
        <v>658.58</v>
      </c>
      <c r="AI122" s="764">
        <v>676.43</v>
      </c>
      <c r="AJ122" s="764">
        <v>694.29</v>
      </c>
      <c r="AK122" s="764">
        <v>712.11</v>
      </c>
      <c r="AL122" s="764">
        <v>729.96</v>
      </c>
    </row>
    <row r="123" spans="2:38" ht="13.5" customHeight="1" x14ac:dyDescent="0.2">
      <c r="B123" s="622">
        <v>2.9</v>
      </c>
      <c r="C123" s="765">
        <v>135.63</v>
      </c>
      <c r="D123" s="765">
        <v>152</v>
      </c>
      <c r="E123" s="765">
        <v>169.48</v>
      </c>
      <c r="F123" s="765">
        <v>186.84</v>
      </c>
      <c r="G123" s="765">
        <v>203.83</v>
      </c>
      <c r="H123" s="766">
        <v>221.75</v>
      </c>
      <c r="I123" s="766">
        <v>237.28</v>
      </c>
      <c r="J123" s="766">
        <v>253.48</v>
      </c>
      <c r="K123" s="766">
        <v>270.27</v>
      </c>
      <c r="L123" s="766">
        <v>285.77</v>
      </c>
      <c r="M123" s="766">
        <v>301.76</v>
      </c>
      <c r="N123" s="766">
        <v>318.29000000000002</v>
      </c>
      <c r="O123" s="766">
        <v>335.32</v>
      </c>
      <c r="P123" s="766">
        <v>352.95</v>
      </c>
      <c r="Q123" s="766">
        <v>371.15</v>
      </c>
      <c r="R123" s="766">
        <v>389.99</v>
      </c>
      <c r="S123" s="764">
        <v>409.5</v>
      </c>
      <c r="T123" s="764">
        <v>426.78</v>
      </c>
      <c r="U123" s="764">
        <v>444.54</v>
      </c>
      <c r="V123" s="764">
        <v>462.77</v>
      </c>
      <c r="W123" s="764">
        <v>481.53</v>
      </c>
      <c r="X123" s="764">
        <v>500.78</v>
      </c>
      <c r="Y123" s="764">
        <v>520.59</v>
      </c>
      <c r="Z123" s="764">
        <v>537.28</v>
      </c>
      <c r="AA123" s="764">
        <v>554.30999999999995</v>
      </c>
      <c r="AB123" s="764">
        <v>571.67999999999995</v>
      </c>
      <c r="AC123" s="764">
        <v>589.41</v>
      </c>
      <c r="AD123" s="764">
        <v>607.48</v>
      </c>
      <c r="AE123" s="764">
        <v>625.92999999999995</v>
      </c>
      <c r="AF123" s="764">
        <v>644.36</v>
      </c>
      <c r="AG123" s="764">
        <v>662.81</v>
      </c>
      <c r="AH123" s="764">
        <v>681.26</v>
      </c>
      <c r="AI123" s="764">
        <v>699.68</v>
      </c>
      <c r="AJ123" s="764">
        <v>718.14</v>
      </c>
      <c r="AK123" s="764">
        <v>736.58</v>
      </c>
      <c r="AL123" s="764">
        <v>755.03</v>
      </c>
    </row>
    <row r="124" spans="2:38" ht="13.5" customHeight="1" x14ac:dyDescent="0.2">
      <c r="B124" s="622">
        <v>3.1</v>
      </c>
      <c r="C124" s="765">
        <v>140.94999999999999</v>
      </c>
      <c r="D124" s="765">
        <v>157.91</v>
      </c>
      <c r="E124" s="765">
        <v>175.98</v>
      </c>
      <c r="F124" s="765">
        <v>193.91</v>
      </c>
      <c r="G124" s="765">
        <v>211.48</v>
      </c>
      <c r="H124" s="765">
        <v>229.98</v>
      </c>
      <c r="I124" s="766">
        <v>246.04</v>
      </c>
      <c r="J124" s="766">
        <v>262.75</v>
      </c>
      <c r="K124" s="766">
        <v>280.08</v>
      </c>
      <c r="L124" s="766">
        <v>296.08</v>
      </c>
      <c r="M124" s="766">
        <v>312.61</v>
      </c>
      <c r="N124" s="766">
        <v>329.64</v>
      </c>
      <c r="O124" s="766">
        <v>347.26</v>
      </c>
      <c r="P124" s="766">
        <v>365.48</v>
      </c>
      <c r="Q124" s="766">
        <v>384.34</v>
      </c>
      <c r="R124" s="766">
        <v>403.82</v>
      </c>
      <c r="S124" s="764">
        <v>424.03</v>
      </c>
      <c r="T124" s="764">
        <v>441.88</v>
      </c>
      <c r="U124" s="764">
        <v>460.25</v>
      </c>
      <c r="V124" s="764">
        <v>479.11</v>
      </c>
      <c r="W124" s="764">
        <v>498.51</v>
      </c>
      <c r="X124" s="764">
        <v>518.44000000000005</v>
      </c>
      <c r="Y124" s="764">
        <v>538.95000000000005</v>
      </c>
      <c r="Z124" s="764">
        <v>556.19000000000005</v>
      </c>
      <c r="AA124" s="764">
        <v>573.79999999999995</v>
      </c>
      <c r="AB124" s="764">
        <v>591.72</v>
      </c>
      <c r="AC124" s="764">
        <v>610.04999999999995</v>
      </c>
      <c r="AD124" s="764">
        <v>628.74</v>
      </c>
      <c r="AE124" s="764">
        <v>647.85</v>
      </c>
      <c r="AF124" s="764">
        <v>666.93</v>
      </c>
      <c r="AG124" s="764">
        <v>686.04</v>
      </c>
      <c r="AH124" s="764">
        <v>705.14</v>
      </c>
      <c r="AI124" s="764">
        <v>724.24</v>
      </c>
      <c r="AJ124" s="764">
        <v>743.34</v>
      </c>
      <c r="AK124" s="764">
        <v>762.43</v>
      </c>
      <c r="AL124" s="764">
        <v>781.55</v>
      </c>
    </row>
    <row r="125" spans="2:38" ht="13.5" customHeight="1" x14ac:dyDescent="0.2">
      <c r="B125" s="622">
        <v>3.3</v>
      </c>
      <c r="C125" s="765">
        <v>145.46</v>
      </c>
      <c r="D125" s="765">
        <v>162.87</v>
      </c>
      <c r="E125" s="765">
        <v>181.41</v>
      </c>
      <c r="F125" s="765">
        <v>199.87</v>
      </c>
      <c r="G125" s="765">
        <v>217.88</v>
      </c>
      <c r="H125" s="765">
        <v>236.91</v>
      </c>
      <c r="I125" s="766">
        <v>253.37</v>
      </c>
      <c r="J125" s="766">
        <v>270.52999999999997</v>
      </c>
      <c r="K125" s="766">
        <v>288.35000000000002</v>
      </c>
      <c r="L125" s="766">
        <v>304.77</v>
      </c>
      <c r="M125" s="766">
        <v>321.7</v>
      </c>
      <c r="N125" s="766">
        <v>339.22</v>
      </c>
      <c r="O125" s="766">
        <v>357.3</v>
      </c>
      <c r="P125" s="766">
        <v>376.01</v>
      </c>
      <c r="Q125" s="766">
        <v>395.4</v>
      </c>
      <c r="R125" s="766">
        <v>415.43</v>
      </c>
      <c r="S125" s="764">
        <v>436.19</v>
      </c>
      <c r="T125" s="764">
        <v>454.54</v>
      </c>
      <c r="U125" s="764">
        <v>473.43</v>
      </c>
      <c r="V125" s="764">
        <v>492.83</v>
      </c>
      <c r="W125" s="764">
        <v>512.78</v>
      </c>
      <c r="X125" s="764">
        <v>533.26</v>
      </c>
      <c r="Y125" s="764">
        <v>554.37</v>
      </c>
      <c r="Z125" s="764">
        <v>572.09</v>
      </c>
      <c r="AA125" s="764">
        <v>590.15</v>
      </c>
      <c r="AB125" s="764">
        <v>608.59</v>
      </c>
      <c r="AC125" s="764">
        <v>627.41</v>
      </c>
      <c r="AD125" s="764">
        <v>646.62</v>
      </c>
      <c r="AE125" s="764">
        <v>666.26</v>
      </c>
      <c r="AF125" s="764">
        <v>685.89</v>
      </c>
      <c r="AG125" s="764">
        <v>705.52</v>
      </c>
      <c r="AH125" s="764">
        <v>725.14</v>
      </c>
      <c r="AI125" s="764">
        <v>744.76</v>
      </c>
      <c r="AJ125" s="764">
        <v>764.39</v>
      </c>
      <c r="AK125" s="764">
        <v>784.04</v>
      </c>
      <c r="AL125" s="764">
        <v>803.66</v>
      </c>
    </row>
    <row r="126" spans="2:38" ht="13.5" customHeight="1" x14ac:dyDescent="0.2">
      <c r="B126" s="622">
        <v>3.5</v>
      </c>
      <c r="C126" s="765">
        <v>150.15</v>
      </c>
      <c r="D126" s="765">
        <v>168.01</v>
      </c>
      <c r="E126" s="765">
        <v>187.07</v>
      </c>
      <c r="F126" s="765">
        <v>206.02</v>
      </c>
      <c r="G126" s="765">
        <v>224.53</v>
      </c>
      <c r="H126" s="765">
        <v>244.09</v>
      </c>
      <c r="I126" s="765">
        <v>261</v>
      </c>
      <c r="J126" s="766">
        <v>278.61</v>
      </c>
      <c r="K126" s="766">
        <v>296.91000000000003</v>
      </c>
      <c r="L126" s="766">
        <v>313.74</v>
      </c>
      <c r="M126" s="766">
        <v>331.17</v>
      </c>
      <c r="N126" s="766">
        <v>349.14</v>
      </c>
      <c r="O126" s="766">
        <v>367.73</v>
      </c>
      <c r="P126" s="766">
        <v>386.95</v>
      </c>
      <c r="Q126" s="766">
        <v>406.89</v>
      </c>
      <c r="R126" s="766">
        <v>427.48</v>
      </c>
      <c r="S126" s="764">
        <v>448.89</v>
      </c>
      <c r="T126" s="764">
        <v>467.72</v>
      </c>
      <c r="U126" s="764">
        <v>487.15</v>
      </c>
      <c r="V126" s="764">
        <v>507.09</v>
      </c>
      <c r="W126" s="764">
        <v>527.62</v>
      </c>
      <c r="X126" s="764">
        <v>548.67999999999995</v>
      </c>
      <c r="Y126" s="764">
        <v>570.41</v>
      </c>
      <c r="Z126" s="764">
        <v>588.6</v>
      </c>
      <c r="AA126" s="764">
        <v>607.17999999999995</v>
      </c>
      <c r="AB126" s="764">
        <v>626.13</v>
      </c>
      <c r="AC126" s="764">
        <v>645.46</v>
      </c>
      <c r="AD126" s="764">
        <v>665.23</v>
      </c>
      <c r="AE126" s="764">
        <v>685.41</v>
      </c>
      <c r="AF126" s="764">
        <v>705.6</v>
      </c>
      <c r="AG126" s="764">
        <v>725.78</v>
      </c>
      <c r="AH126" s="764">
        <v>745.98</v>
      </c>
      <c r="AI126" s="764">
        <v>766.16</v>
      </c>
      <c r="AJ126" s="764">
        <v>786.35</v>
      </c>
      <c r="AK126" s="764">
        <v>806.52</v>
      </c>
      <c r="AL126" s="764">
        <v>826.72</v>
      </c>
    </row>
    <row r="127" spans="2:38" ht="13.5" customHeight="1" x14ac:dyDescent="0.2">
      <c r="B127" s="622">
        <v>3.7</v>
      </c>
      <c r="C127" s="765">
        <v>155</v>
      </c>
      <c r="D127" s="765">
        <v>173.37</v>
      </c>
      <c r="E127" s="765">
        <v>193</v>
      </c>
      <c r="F127" s="765">
        <v>212.45</v>
      </c>
      <c r="G127" s="765">
        <v>231.5</v>
      </c>
      <c r="H127" s="765">
        <v>251.58</v>
      </c>
      <c r="I127" s="765">
        <v>268.93</v>
      </c>
      <c r="J127" s="765">
        <v>287.05</v>
      </c>
      <c r="K127" s="766">
        <v>305.83999999999997</v>
      </c>
      <c r="L127" s="766">
        <v>323.14999999999998</v>
      </c>
      <c r="M127" s="766">
        <v>341</v>
      </c>
      <c r="N127" s="766">
        <v>359.48</v>
      </c>
      <c r="O127" s="766">
        <v>378.55</v>
      </c>
      <c r="P127" s="766">
        <v>398.34</v>
      </c>
      <c r="Q127" s="766">
        <v>418.83</v>
      </c>
      <c r="R127" s="766">
        <v>440.06</v>
      </c>
      <c r="S127" s="764">
        <v>462.06</v>
      </c>
      <c r="T127" s="764">
        <v>481.45</v>
      </c>
      <c r="U127" s="764">
        <v>501.4</v>
      </c>
      <c r="V127" s="764">
        <v>521.91</v>
      </c>
      <c r="W127" s="764">
        <v>542.99</v>
      </c>
      <c r="X127" s="764">
        <v>564.73</v>
      </c>
      <c r="Y127" s="764">
        <v>587.09</v>
      </c>
      <c r="Z127" s="764">
        <v>605.77</v>
      </c>
      <c r="AA127" s="764">
        <v>624.87</v>
      </c>
      <c r="AB127" s="764">
        <v>644.35</v>
      </c>
      <c r="AC127" s="764">
        <v>664.22</v>
      </c>
      <c r="AD127" s="764">
        <v>684.55</v>
      </c>
      <c r="AE127" s="764">
        <v>705.34</v>
      </c>
      <c r="AF127" s="764">
        <v>726.14</v>
      </c>
      <c r="AG127" s="764">
        <v>746.91</v>
      </c>
      <c r="AH127" s="764">
        <v>767.71</v>
      </c>
      <c r="AI127" s="764">
        <v>788.47</v>
      </c>
      <c r="AJ127" s="764">
        <v>809.26</v>
      </c>
      <c r="AK127" s="764">
        <v>830.05</v>
      </c>
      <c r="AL127" s="764">
        <v>850.83</v>
      </c>
    </row>
    <row r="128" spans="2:38" ht="13.5" customHeight="1" x14ac:dyDescent="0.2">
      <c r="B128" s="622">
        <v>3.9</v>
      </c>
      <c r="C128" s="765">
        <v>160.07</v>
      </c>
      <c r="D128" s="765">
        <v>178.94</v>
      </c>
      <c r="E128" s="765">
        <v>199.09</v>
      </c>
      <c r="F128" s="765">
        <v>219.11</v>
      </c>
      <c r="G128" s="765">
        <v>238.7</v>
      </c>
      <c r="H128" s="765">
        <v>259.35000000000002</v>
      </c>
      <c r="I128" s="765">
        <v>277.22000000000003</v>
      </c>
      <c r="J128" s="765">
        <v>295.79000000000002</v>
      </c>
      <c r="K128" s="766">
        <v>315.12</v>
      </c>
      <c r="L128" s="766">
        <v>332.86</v>
      </c>
      <c r="M128" s="766">
        <v>351.24</v>
      </c>
      <c r="N128" s="766">
        <v>370.21</v>
      </c>
      <c r="O128" s="766">
        <v>389.85</v>
      </c>
      <c r="P128" s="766">
        <v>410.19</v>
      </c>
      <c r="Q128" s="766">
        <v>431.26</v>
      </c>
      <c r="R128" s="766">
        <v>453.11</v>
      </c>
      <c r="S128" s="764">
        <v>475.77</v>
      </c>
      <c r="T128" s="764">
        <v>495.69</v>
      </c>
      <c r="U128" s="764">
        <v>516.24</v>
      </c>
      <c r="V128" s="764">
        <v>537.32000000000005</v>
      </c>
      <c r="W128" s="764">
        <v>559.05999999999995</v>
      </c>
      <c r="X128" s="764">
        <v>581.41</v>
      </c>
      <c r="Y128" s="764">
        <v>604.44000000000005</v>
      </c>
      <c r="Z128" s="764">
        <v>623.65</v>
      </c>
      <c r="AA128" s="764">
        <v>643.28</v>
      </c>
      <c r="AB128" s="764">
        <v>663.3</v>
      </c>
      <c r="AC128" s="764">
        <v>683.76</v>
      </c>
      <c r="AD128" s="764">
        <v>704.67</v>
      </c>
      <c r="AE128" s="764">
        <v>726.04</v>
      </c>
      <c r="AF128" s="764">
        <v>747.43</v>
      </c>
      <c r="AG128" s="764">
        <v>768.81</v>
      </c>
      <c r="AH128" s="764">
        <v>790.2</v>
      </c>
      <c r="AI128" s="764">
        <v>811.59</v>
      </c>
      <c r="AJ128" s="764">
        <v>832.98</v>
      </c>
      <c r="AK128" s="764">
        <v>854.35</v>
      </c>
      <c r="AL128" s="764">
        <v>875.73</v>
      </c>
    </row>
    <row r="129" spans="2:38" ht="13.5" customHeight="1" x14ac:dyDescent="0.2">
      <c r="B129" s="622">
        <v>4.0999999999999996</v>
      </c>
      <c r="C129" s="765">
        <v>165.34</v>
      </c>
      <c r="D129" s="765">
        <v>184.73</v>
      </c>
      <c r="E129" s="765">
        <v>205.47</v>
      </c>
      <c r="F129" s="765">
        <v>226.08</v>
      </c>
      <c r="G129" s="765">
        <v>246.2</v>
      </c>
      <c r="H129" s="765">
        <v>267.48</v>
      </c>
      <c r="I129" s="765">
        <v>285.79000000000002</v>
      </c>
      <c r="J129" s="765">
        <v>304.89999999999998</v>
      </c>
      <c r="K129" s="765">
        <v>324.79000000000002</v>
      </c>
      <c r="L129" s="766">
        <v>343.01</v>
      </c>
      <c r="M129" s="766">
        <v>361.87</v>
      </c>
      <c r="N129" s="766">
        <v>381.38</v>
      </c>
      <c r="O129" s="766">
        <v>401.58</v>
      </c>
      <c r="P129" s="766">
        <v>422.53</v>
      </c>
      <c r="Q129" s="766">
        <v>444.19</v>
      </c>
      <c r="R129" s="766">
        <v>466.69</v>
      </c>
      <c r="S129" s="764">
        <v>490.03</v>
      </c>
      <c r="T129" s="764">
        <v>510.53</v>
      </c>
      <c r="U129" s="764">
        <v>531.63</v>
      </c>
      <c r="V129" s="764">
        <v>553.36</v>
      </c>
      <c r="W129" s="764">
        <v>575.73</v>
      </c>
      <c r="X129" s="764">
        <v>598.76</v>
      </c>
      <c r="Y129" s="764">
        <v>622.47</v>
      </c>
      <c r="Z129" s="764">
        <v>642.20000000000005</v>
      </c>
      <c r="AA129" s="764">
        <v>662.41</v>
      </c>
      <c r="AB129" s="764">
        <v>683</v>
      </c>
      <c r="AC129" s="764">
        <v>704.07</v>
      </c>
      <c r="AD129" s="764">
        <v>725.59</v>
      </c>
      <c r="AE129" s="764">
        <v>747.58</v>
      </c>
      <c r="AF129" s="764">
        <v>769.56</v>
      </c>
      <c r="AG129" s="764">
        <v>791.55</v>
      </c>
      <c r="AH129" s="764">
        <v>813.53</v>
      </c>
      <c r="AI129" s="764">
        <v>835.51</v>
      </c>
      <c r="AJ129" s="764">
        <v>857.49</v>
      </c>
      <c r="AK129" s="764">
        <v>879.48</v>
      </c>
      <c r="AL129" s="764">
        <v>901.47</v>
      </c>
    </row>
    <row r="130" spans="2:38" ht="13.5" customHeight="1" x14ac:dyDescent="0.2">
      <c r="B130" s="622">
        <v>4.3</v>
      </c>
      <c r="C130" s="765">
        <v>170.82</v>
      </c>
      <c r="D130" s="765">
        <v>190.74</v>
      </c>
      <c r="E130" s="765">
        <v>212.1</v>
      </c>
      <c r="F130" s="765">
        <v>233.29</v>
      </c>
      <c r="G130" s="765">
        <v>254.01</v>
      </c>
      <c r="H130" s="765">
        <v>275.89999999999998</v>
      </c>
      <c r="I130" s="765">
        <v>294.72000000000003</v>
      </c>
      <c r="J130" s="765">
        <v>314.37</v>
      </c>
      <c r="K130" s="765">
        <v>334.8</v>
      </c>
      <c r="L130" s="765">
        <v>353.55</v>
      </c>
      <c r="M130" s="766">
        <v>372.94</v>
      </c>
      <c r="N130" s="766">
        <v>392.99</v>
      </c>
      <c r="O130" s="766">
        <v>413.78</v>
      </c>
      <c r="P130" s="766">
        <v>435.31</v>
      </c>
      <c r="Q130" s="766">
        <v>457.64</v>
      </c>
      <c r="R130" s="766">
        <v>480.81</v>
      </c>
      <c r="S130" s="764">
        <v>504.86</v>
      </c>
      <c r="T130" s="764">
        <v>525.92999999999995</v>
      </c>
      <c r="U130" s="764">
        <v>547.69000000000005</v>
      </c>
      <c r="V130" s="764">
        <v>570.04</v>
      </c>
      <c r="W130" s="764">
        <v>593.08000000000004</v>
      </c>
      <c r="X130" s="764">
        <v>616.79</v>
      </c>
      <c r="Y130" s="764">
        <v>641.23</v>
      </c>
      <c r="Z130" s="764">
        <v>661.54</v>
      </c>
      <c r="AA130" s="764">
        <v>682.32</v>
      </c>
      <c r="AB130" s="764">
        <v>703.53</v>
      </c>
      <c r="AC130" s="764">
        <v>725.18</v>
      </c>
      <c r="AD130" s="764">
        <v>747.33</v>
      </c>
      <c r="AE130" s="764">
        <v>769.98</v>
      </c>
      <c r="AF130" s="764">
        <v>792.65</v>
      </c>
      <c r="AG130" s="764">
        <v>815.32</v>
      </c>
      <c r="AH130" s="764">
        <v>838</v>
      </c>
      <c r="AI130" s="764">
        <v>860.67</v>
      </c>
      <c r="AJ130" s="764">
        <v>883.34</v>
      </c>
      <c r="AK130" s="764">
        <v>905.99</v>
      </c>
      <c r="AL130" s="764">
        <v>928.68</v>
      </c>
    </row>
    <row r="131" spans="2:38" ht="13.5" customHeight="1" x14ac:dyDescent="0.2">
      <c r="B131" s="622">
        <v>4.5</v>
      </c>
      <c r="C131" s="765">
        <v>176.54</v>
      </c>
      <c r="D131" s="765">
        <v>197.04</v>
      </c>
      <c r="E131" s="765">
        <v>218.98</v>
      </c>
      <c r="F131" s="765">
        <v>240.81</v>
      </c>
      <c r="G131" s="765">
        <v>262.13</v>
      </c>
      <c r="H131" s="765">
        <v>284.66000000000003</v>
      </c>
      <c r="I131" s="765">
        <v>304.01</v>
      </c>
      <c r="J131" s="765">
        <v>324.2</v>
      </c>
      <c r="K131" s="765">
        <v>345.25</v>
      </c>
      <c r="L131" s="765">
        <v>364.51</v>
      </c>
      <c r="M131" s="766">
        <v>384.43</v>
      </c>
      <c r="N131" s="766">
        <v>405.08</v>
      </c>
      <c r="O131" s="766">
        <v>426.46</v>
      </c>
      <c r="P131" s="766">
        <v>448.62</v>
      </c>
      <c r="Q131" s="766">
        <v>471.64</v>
      </c>
      <c r="R131" s="766">
        <v>495.5</v>
      </c>
      <c r="S131" s="764">
        <v>520.28</v>
      </c>
      <c r="T131" s="764">
        <v>541.98</v>
      </c>
      <c r="U131" s="764">
        <v>564.36</v>
      </c>
      <c r="V131" s="764">
        <v>587.39</v>
      </c>
      <c r="W131" s="764">
        <v>611.11</v>
      </c>
      <c r="X131" s="764">
        <v>635.55999999999995</v>
      </c>
      <c r="Y131" s="764">
        <v>660.76</v>
      </c>
      <c r="Z131" s="764">
        <v>681.64</v>
      </c>
      <c r="AA131" s="764">
        <v>703.02</v>
      </c>
      <c r="AB131" s="764">
        <v>724.85</v>
      </c>
      <c r="AC131" s="764">
        <v>747.15</v>
      </c>
      <c r="AD131" s="764">
        <v>769.95</v>
      </c>
      <c r="AE131" s="764">
        <v>793.28</v>
      </c>
      <c r="AF131" s="764">
        <v>816.6</v>
      </c>
      <c r="AG131" s="764">
        <v>839.91</v>
      </c>
      <c r="AH131" s="764">
        <v>863.25</v>
      </c>
      <c r="AI131" s="764">
        <v>886.58</v>
      </c>
      <c r="AJ131" s="764">
        <v>909.9</v>
      </c>
      <c r="AK131" s="764">
        <v>933.22</v>
      </c>
      <c r="AL131" s="764">
        <v>956.54</v>
      </c>
    </row>
    <row r="132" spans="2:38" ht="13.5" customHeight="1" x14ac:dyDescent="0.2">
      <c r="B132" s="622">
        <v>4.7</v>
      </c>
      <c r="C132" s="765">
        <v>182.25</v>
      </c>
      <c r="D132" s="765">
        <v>203.34</v>
      </c>
      <c r="E132" s="765">
        <v>225.87</v>
      </c>
      <c r="F132" s="765">
        <v>248.34</v>
      </c>
      <c r="G132" s="765">
        <v>270.25</v>
      </c>
      <c r="H132" s="765">
        <v>293.39999999999998</v>
      </c>
      <c r="I132" s="765">
        <v>313.27999999999997</v>
      </c>
      <c r="J132" s="765">
        <v>334.05</v>
      </c>
      <c r="K132" s="765">
        <v>355.66</v>
      </c>
      <c r="L132" s="765">
        <v>375.47</v>
      </c>
      <c r="M132" s="765">
        <v>395.93</v>
      </c>
      <c r="N132" s="766">
        <v>417.15</v>
      </c>
      <c r="O132" s="766">
        <v>439.15</v>
      </c>
      <c r="P132" s="766">
        <v>461.95</v>
      </c>
      <c r="Q132" s="766">
        <v>485.62</v>
      </c>
      <c r="R132" s="766">
        <v>510.18</v>
      </c>
      <c r="S132" s="764">
        <v>535.69000000000005</v>
      </c>
      <c r="T132" s="764">
        <v>558.03</v>
      </c>
      <c r="U132" s="764">
        <v>581.01</v>
      </c>
      <c r="V132" s="764">
        <v>604.76</v>
      </c>
      <c r="W132" s="764">
        <v>629.13</v>
      </c>
      <c r="X132" s="764">
        <v>654.29999999999995</v>
      </c>
      <c r="Y132" s="764">
        <v>680.28</v>
      </c>
      <c r="Z132" s="764">
        <v>701.73</v>
      </c>
      <c r="AA132" s="764">
        <v>723.73</v>
      </c>
      <c r="AB132" s="764">
        <v>746.15</v>
      </c>
      <c r="AC132" s="764">
        <v>769.12</v>
      </c>
      <c r="AD132" s="764">
        <v>792.57</v>
      </c>
      <c r="AE132" s="764">
        <v>816.54</v>
      </c>
      <c r="AF132" s="764">
        <v>840.54</v>
      </c>
      <c r="AG132" s="764">
        <v>864.52</v>
      </c>
      <c r="AH132" s="764">
        <v>888.5</v>
      </c>
      <c r="AI132" s="764">
        <v>912.48</v>
      </c>
      <c r="AJ132" s="764">
        <v>936.45</v>
      </c>
      <c r="AK132" s="764">
        <v>960.44</v>
      </c>
      <c r="AL132" s="764">
        <v>984.43</v>
      </c>
    </row>
    <row r="133" spans="2:38" ht="13.5" customHeight="1" x14ac:dyDescent="0.25">
      <c r="B133" s="622">
        <v>4.9000000000000004</v>
      </c>
      <c r="C133" s="765">
        <v>187.96</v>
      </c>
      <c r="D133" s="765">
        <v>209.63</v>
      </c>
      <c r="E133" s="765">
        <v>232.75</v>
      </c>
      <c r="F133" s="765">
        <v>255.86</v>
      </c>
      <c r="G133" s="765">
        <v>278.38</v>
      </c>
      <c r="H133" s="765">
        <v>302.14999999999998</v>
      </c>
      <c r="I133" s="765">
        <v>322.55</v>
      </c>
      <c r="J133" s="765">
        <v>343.88</v>
      </c>
      <c r="K133" s="765">
        <v>366.11</v>
      </c>
      <c r="L133" s="765">
        <v>386.43</v>
      </c>
      <c r="M133" s="765">
        <v>407.45</v>
      </c>
      <c r="N133" s="765">
        <v>429.23</v>
      </c>
      <c r="O133" s="766">
        <v>451.84</v>
      </c>
      <c r="P133" s="766">
        <v>475.28</v>
      </c>
      <c r="Q133" s="766">
        <v>499.61</v>
      </c>
      <c r="R133" s="766">
        <v>524.87</v>
      </c>
      <c r="S133" s="764">
        <v>551.11</v>
      </c>
      <c r="T133" s="764">
        <v>574.07000000000005</v>
      </c>
      <c r="U133" s="764">
        <v>597.66999999999996</v>
      </c>
      <c r="V133" s="764">
        <v>622.11</v>
      </c>
      <c r="W133" s="764">
        <v>647.16</v>
      </c>
      <c r="X133" s="764">
        <v>673.07</v>
      </c>
      <c r="Y133" s="764">
        <v>699.81</v>
      </c>
      <c r="Z133" s="764">
        <v>721.83</v>
      </c>
      <c r="AA133" s="764">
        <v>744.44</v>
      </c>
      <c r="AB133" s="764">
        <v>767.46</v>
      </c>
      <c r="AC133" s="764">
        <v>791.09</v>
      </c>
      <c r="AD133" s="764">
        <v>815.19</v>
      </c>
      <c r="AE133" s="764">
        <v>839.84</v>
      </c>
      <c r="AF133" s="767">
        <v>864.47</v>
      </c>
      <c r="AG133" s="767">
        <v>889.11</v>
      </c>
      <c r="AH133" s="767">
        <v>913.75</v>
      </c>
      <c r="AI133" s="767">
        <v>938.39</v>
      </c>
      <c r="AJ133" s="767">
        <v>963.02</v>
      </c>
      <c r="AK133" s="767">
        <v>987.67</v>
      </c>
      <c r="AL133" s="767">
        <v>1012.3</v>
      </c>
    </row>
    <row r="134" spans="2:38" ht="13.5" customHeight="1" x14ac:dyDescent="0.25">
      <c r="B134" s="622">
        <v>5.0999999999999996</v>
      </c>
      <c r="C134" s="765">
        <v>193.67</v>
      </c>
      <c r="D134" s="765">
        <v>215.92</v>
      </c>
      <c r="E134" s="765">
        <v>239.62</v>
      </c>
      <c r="F134" s="765">
        <v>263.37</v>
      </c>
      <c r="G134" s="765">
        <v>286.5</v>
      </c>
      <c r="H134" s="765">
        <v>310.89999999999998</v>
      </c>
      <c r="I134" s="765">
        <v>331.85</v>
      </c>
      <c r="J134" s="765">
        <v>353.72</v>
      </c>
      <c r="K134" s="765">
        <v>376.53</v>
      </c>
      <c r="L134" s="765">
        <v>397.39</v>
      </c>
      <c r="M134" s="765">
        <v>418.96</v>
      </c>
      <c r="N134" s="765">
        <v>441.31</v>
      </c>
      <c r="O134" s="766">
        <v>464.54</v>
      </c>
      <c r="P134" s="766">
        <v>488.59</v>
      </c>
      <c r="Q134" s="766">
        <v>513.6</v>
      </c>
      <c r="R134" s="766">
        <v>539.57000000000005</v>
      </c>
      <c r="S134" s="764">
        <v>566.52</v>
      </c>
      <c r="T134" s="764">
        <v>590.12</v>
      </c>
      <c r="U134" s="764">
        <v>614.34</v>
      </c>
      <c r="V134" s="764">
        <v>639.46</v>
      </c>
      <c r="W134" s="764">
        <v>665.19</v>
      </c>
      <c r="X134" s="764">
        <v>691.83</v>
      </c>
      <c r="Y134" s="764">
        <v>719.33</v>
      </c>
      <c r="Z134" s="764">
        <v>741.95</v>
      </c>
      <c r="AA134" s="764">
        <v>765.16</v>
      </c>
      <c r="AB134" s="764">
        <v>788.77</v>
      </c>
      <c r="AC134" s="764">
        <v>813.04</v>
      </c>
      <c r="AD134" s="764">
        <v>837.83</v>
      </c>
      <c r="AE134" s="764">
        <v>863.13</v>
      </c>
      <c r="AF134" s="767">
        <v>888.42</v>
      </c>
      <c r="AG134" s="767">
        <v>913.7</v>
      </c>
      <c r="AH134" s="767">
        <v>939.02</v>
      </c>
      <c r="AI134" s="767">
        <v>964.29</v>
      </c>
      <c r="AJ134" s="767">
        <v>989.58</v>
      </c>
      <c r="AK134" s="767">
        <v>1014.89</v>
      </c>
      <c r="AL134" s="767">
        <v>1040.17</v>
      </c>
    </row>
    <row r="135" spans="2:38" ht="13.5" customHeight="1" x14ac:dyDescent="0.25">
      <c r="B135" s="622">
        <v>5.3</v>
      </c>
      <c r="C135" s="765">
        <v>199.38</v>
      </c>
      <c r="D135" s="765">
        <v>222.21</v>
      </c>
      <c r="E135" s="765">
        <v>246.51</v>
      </c>
      <c r="F135" s="765">
        <v>270.89999999999998</v>
      </c>
      <c r="G135" s="765">
        <v>294.62</v>
      </c>
      <c r="H135" s="765">
        <v>319.66000000000003</v>
      </c>
      <c r="I135" s="765">
        <v>341.13</v>
      </c>
      <c r="J135" s="765">
        <v>363.55</v>
      </c>
      <c r="K135" s="765">
        <v>386.97</v>
      </c>
      <c r="L135" s="765">
        <v>408.36</v>
      </c>
      <c r="M135" s="765">
        <v>430.45</v>
      </c>
      <c r="N135" s="765">
        <v>453.39</v>
      </c>
      <c r="O135" s="765">
        <v>477.21</v>
      </c>
      <c r="P135" s="766">
        <v>501.91</v>
      </c>
      <c r="Q135" s="766">
        <v>527.58000000000004</v>
      </c>
      <c r="R135" s="766">
        <v>554.25</v>
      </c>
      <c r="S135" s="764">
        <v>581.92999999999995</v>
      </c>
      <c r="T135" s="764">
        <v>606.16</v>
      </c>
      <c r="U135" s="764">
        <v>630.99</v>
      </c>
      <c r="V135" s="764">
        <v>656.82</v>
      </c>
      <c r="W135" s="764">
        <v>683.22</v>
      </c>
      <c r="X135" s="764">
        <v>710.58</v>
      </c>
      <c r="Y135" s="764">
        <v>738.87</v>
      </c>
      <c r="Z135" s="764">
        <v>762.04</v>
      </c>
      <c r="AA135" s="764">
        <v>785.87</v>
      </c>
      <c r="AB135" s="764">
        <v>810.07</v>
      </c>
      <c r="AC135" s="764">
        <v>835.02</v>
      </c>
      <c r="AD135" s="764">
        <v>860.44</v>
      </c>
      <c r="AE135" s="764">
        <v>886.39</v>
      </c>
      <c r="AF135" s="767">
        <v>912.35</v>
      </c>
      <c r="AG135" s="767">
        <v>938.29</v>
      </c>
      <c r="AH135" s="767">
        <v>964.26</v>
      </c>
      <c r="AI135" s="767">
        <v>990.2</v>
      </c>
      <c r="AJ135" s="767">
        <v>1016.15</v>
      </c>
      <c r="AK135" s="767">
        <v>1042.1099999999999</v>
      </c>
      <c r="AL135" s="767">
        <v>1068.05</v>
      </c>
    </row>
    <row r="136" spans="2:38" ht="13.5" customHeight="1" x14ac:dyDescent="0.25">
      <c r="B136" s="622">
        <v>5.5</v>
      </c>
      <c r="C136" s="765">
        <v>205.08</v>
      </c>
      <c r="D136" s="765">
        <v>228.5</v>
      </c>
      <c r="E136" s="765">
        <v>253.39</v>
      </c>
      <c r="F136" s="765">
        <v>278.43</v>
      </c>
      <c r="G136" s="765">
        <v>302.72000000000003</v>
      </c>
      <c r="H136" s="765">
        <v>328.41</v>
      </c>
      <c r="I136" s="765">
        <v>350.39</v>
      </c>
      <c r="J136" s="765">
        <v>373.38</v>
      </c>
      <c r="K136" s="765">
        <v>397.42</v>
      </c>
      <c r="L136" s="765">
        <v>419.32</v>
      </c>
      <c r="M136" s="765">
        <v>441.98</v>
      </c>
      <c r="N136" s="765">
        <v>465.45</v>
      </c>
      <c r="O136" s="765">
        <v>489.92</v>
      </c>
      <c r="P136" s="765">
        <v>515.21</v>
      </c>
      <c r="Q136" s="766">
        <v>541.57000000000005</v>
      </c>
      <c r="R136" s="766">
        <v>568.94000000000005</v>
      </c>
      <c r="S136" s="764">
        <v>597.36</v>
      </c>
      <c r="T136" s="764">
        <v>622.23</v>
      </c>
      <c r="U136" s="764">
        <v>647.65</v>
      </c>
      <c r="V136" s="764">
        <v>674.19</v>
      </c>
      <c r="W136" s="764">
        <v>701.25</v>
      </c>
      <c r="X136" s="764">
        <v>729.31</v>
      </c>
      <c r="Y136" s="764">
        <v>758.38</v>
      </c>
      <c r="Z136" s="764">
        <v>782.13</v>
      </c>
      <c r="AA136" s="764">
        <v>806.59</v>
      </c>
      <c r="AB136" s="764">
        <v>831.4</v>
      </c>
      <c r="AC136" s="764">
        <v>856.99</v>
      </c>
      <c r="AD136" s="764">
        <v>883.07</v>
      </c>
      <c r="AE136" s="764">
        <v>909.68</v>
      </c>
      <c r="AF136" s="767">
        <v>936.29</v>
      </c>
      <c r="AG136" s="767">
        <v>962.9</v>
      </c>
      <c r="AH136" s="767">
        <v>989.51</v>
      </c>
      <c r="AI136" s="767">
        <v>1016.1</v>
      </c>
      <c r="AJ136" s="767">
        <v>1042.71</v>
      </c>
      <c r="AK136" s="767">
        <v>1069.32</v>
      </c>
      <c r="AL136" s="767">
        <v>1095.94</v>
      </c>
    </row>
    <row r="137" spans="2:38" ht="13.5" customHeight="1" x14ac:dyDescent="0.25">
      <c r="B137" s="622">
        <v>5.7</v>
      </c>
      <c r="C137" s="765">
        <v>210.79</v>
      </c>
      <c r="D137" s="765">
        <v>234.82</v>
      </c>
      <c r="E137" s="765">
        <v>260.26</v>
      </c>
      <c r="F137" s="765">
        <v>285.95999999999998</v>
      </c>
      <c r="G137" s="765">
        <v>310.86</v>
      </c>
      <c r="H137" s="765">
        <v>337.15</v>
      </c>
      <c r="I137" s="765">
        <v>359.68</v>
      </c>
      <c r="J137" s="765">
        <v>383.23</v>
      </c>
      <c r="K137" s="765">
        <v>407.85</v>
      </c>
      <c r="L137" s="765">
        <v>430.3</v>
      </c>
      <c r="M137" s="765">
        <v>453.48</v>
      </c>
      <c r="N137" s="765">
        <v>477.52</v>
      </c>
      <c r="O137" s="765">
        <v>502.6</v>
      </c>
      <c r="P137" s="765">
        <v>528.53</v>
      </c>
      <c r="Q137" s="766">
        <v>555.55999999999995</v>
      </c>
      <c r="R137" s="766">
        <v>583.63</v>
      </c>
      <c r="S137" s="764">
        <v>612.77</v>
      </c>
      <c r="T137" s="764">
        <v>638.26</v>
      </c>
      <c r="U137" s="764">
        <v>664.3</v>
      </c>
      <c r="V137" s="764">
        <v>691.55</v>
      </c>
      <c r="W137" s="764">
        <v>719.29</v>
      </c>
      <c r="X137" s="764">
        <v>748.08</v>
      </c>
      <c r="Y137" s="764">
        <v>777.93</v>
      </c>
      <c r="Z137" s="764">
        <v>802.23</v>
      </c>
      <c r="AA137" s="764">
        <v>827.3</v>
      </c>
      <c r="AB137" s="764">
        <v>852.7</v>
      </c>
      <c r="AC137" s="764">
        <v>878.96</v>
      </c>
      <c r="AD137" s="764">
        <v>905.69</v>
      </c>
      <c r="AE137" s="764">
        <v>932.95</v>
      </c>
      <c r="AF137" s="767">
        <v>960.23</v>
      </c>
      <c r="AG137" s="767">
        <v>987.48</v>
      </c>
      <c r="AH137" s="767">
        <v>1014.75</v>
      </c>
      <c r="AI137" s="767">
        <v>1042.02</v>
      </c>
      <c r="AJ137" s="767">
        <v>1069.28</v>
      </c>
      <c r="AK137" s="767">
        <v>1096.56</v>
      </c>
      <c r="AL137" s="767">
        <v>1123.8</v>
      </c>
    </row>
    <row r="138" spans="2:38" ht="13.5" customHeight="1" x14ac:dyDescent="0.25">
      <c r="B138" s="622">
        <v>5.9</v>
      </c>
      <c r="C138" s="765">
        <v>216.5</v>
      </c>
      <c r="D138" s="765">
        <v>241.1</v>
      </c>
      <c r="E138" s="765">
        <v>267.14999999999998</v>
      </c>
      <c r="F138" s="765">
        <v>293.47000000000003</v>
      </c>
      <c r="G138" s="765">
        <v>318.98</v>
      </c>
      <c r="H138" s="765">
        <v>345.91</v>
      </c>
      <c r="I138" s="765">
        <v>368.95</v>
      </c>
      <c r="J138" s="765">
        <v>393.06</v>
      </c>
      <c r="K138" s="765">
        <v>418.28</v>
      </c>
      <c r="L138" s="765">
        <v>441.24</v>
      </c>
      <c r="M138" s="765">
        <v>464.96</v>
      </c>
      <c r="N138" s="765">
        <v>489.62</v>
      </c>
      <c r="O138" s="765">
        <v>515.29999999999995</v>
      </c>
      <c r="P138" s="765">
        <v>541.86</v>
      </c>
      <c r="Q138" s="765">
        <v>569.54999999999995</v>
      </c>
      <c r="R138" s="766">
        <v>598.30999999999995</v>
      </c>
      <c r="S138" s="764">
        <v>628.17999999999995</v>
      </c>
      <c r="T138" s="764">
        <v>654.29999999999995</v>
      </c>
      <c r="U138" s="764">
        <v>680.98</v>
      </c>
      <c r="V138" s="764">
        <v>708.88</v>
      </c>
      <c r="W138" s="764">
        <v>737.31</v>
      </c>
      <c r="X138" s="764">
        <v>766.84</v>
      </c>
      <c r="Y138" s="764">
        <v>797.45</v>
      </c>
      <c r="Z138" s="764">
        <v>822.34</v>
      </c>
      <c r="AA138" s="764">
        <v>848</v>
      </c>
      <c r="AB138" s="764">
        <v>874.02</v>
      </c>
      <c r="AC138" s="764">
        <v>900.93</v>
      </c>
      <c r="AD138" s="764">
        <v>928.31</v>
      </c>
      <c r="AE138" s="764">
        <v>956.24</v>
      </c>
      <c r="AF138" s="767">
        <v>984.17</v>
      </c>
      <c r="AG138" s="767">
        <v>1012.08</v>
      </c>
      <c r="AH138" s="767">
        <v>1040</v>
      </c>
      <c r="AI138" s="767">
        <v>1067.9100000000001</v>
      </c>
      <c r="AJ138" s="767">
        <v>1095.8399999999999</v>
      </c>
      <c r="AK138" s="767">
        <v>1123.76</v>
      </c>
      <c r="AL138" s="767">
        <v>1151.68</v>
      </c>
    </row>
    <row r="139" spans="2:38" ht="13.5" customHeight="1" thickBot="1" x14ac:dyDescent="0.3">
      <c r="B139" s="622">
        <v>6.1</v>
      </c>
      <c r="C139" s="765">
        <v>222.21</v>
      </c>
      <c r="D139" s="765">
        <v>247.39</v>
      </c>
      <c r="E139" s="765">
        <v>274.04000000000002</v>
      </c>
      <c r="F139" s="765">
        <v>300.99</v>
      </c>
      <c r="G139" s="765">
        <v>327.11</v>
      </c>
      <c r="H139" s="765">
        <v>354.64</v>
      </c>
      <c r="I139" s="765">
        <v>378.22</v>
      </c>
      <c r="J139" s="765">
        <v>402.89</v>
      </c>
      <c r="K139" s="765">
        <v>428.71</v>
      </c>
      <c r="L139" s="765">
        <v>452.2</v>
      </c>
      <c r="M139" s="765">
        <v>476.47</v>
      </c>
      <c r="N139" s="765">
        <v>501.69</v>
      </c>
      <c r="O139" s="765">
        <v>527.98</v>
      </c>
      <c r="P139" s="765">
        <v>555.16999999999996</v>
      </c>
      <c r="Q139" s="765">
        <v>583.53</v>
      </c>
      <c r="R139" s="765">
        <v>613.01</v>
      </c>
      <c r="S139" s="764">
        <v>643.6</v>
      </c>
      <c r="T139" s="764">
        <v>670.35</v>
      </c>
      <c r="U139" s="764">
        <v>697.62</v>
      </c>
      <c r="V139" s="764">
        <v>726.24</v>
      </c>
      <c r="W139" s="764">
        <v>755.33</v>
      </c>
      <c r="X139" s="764">
        <v>785.59</v>
      </c>
      <c r="Y139" s="764">
        <v>816.97</v>
      </c>
      <c r="Z139" s="764">
        <v>842.42</v>
      </c>
      <c r="AA139" s="764">
        <v>868.73</v>
      </c>
      <c r="AB139" s="764">
        <v>895.32</v>
      </c>
      <c r="AC139" s="764">
        <v>922.89</v>
      </c>
      <c r="AD139" s="764">
        <v>950.95</v>
      </c>
      <c r="AE139" s="764">
        <v>979.53</v>
      </c>
      <c r="AF139" s="767">
        <v>1008.08</v>
      </c>
      <c r="AG139" s="767">
        <v>1036.67</v>
      </c>
      <c r="AH139" s="767">
        <v>1065.25</v>
      </c>
      <c r="AI139" s="767">
        <v>1093.83</v>
      </c>
      <c r="AJ139" s="767">
        <v>1122.4000000000001</v>
      </c>
      <c r="AK139" s="767">
        <v>1150.97</v>
      </c>
      <c r="AL139" s="767">
        <v>1179.56</v>
      </c>
    </row>
    <row r="140" spans="2:38" ht="25.5" customHeight="1" thickBot="1" x14ac:dyDescent="0.25">
      <c r="B140" s="1505" t="s">
        <v>1705</v>
      </c>
      <c r="C140" s="1506"/>
      <c r="D140" s="1506"/>
      <c r="E140" s="1506"/>
      <c r="F140" s="1506"/>
      <c r="G140" s="1506"/>
      <c r="H140" s="1506"/>
      <c r="I140" s="1506"/>
      <c r="J140" s="1506"/>
      <c r="K140" s="1506"/>
      <c r="L140" s="1506"/>
      <c r="M140" s="1506"/>
      <c r="N140" s="1506"/>
      <c r="O140" s="1506"/>
      <c r="P140" s="1506"/>
      <c r="Q140" s="1506"/>
      <c r="R140" s="1506"/>
      <c r="S140" s="1506"/>
      <c r="T140" s="1506"/>
      <c r="U140" s="1506"/>
      <c r="V140" s="1506"/>
      <c r="W140" s="1506"/>
      <c r="X140" s="1506"/>
      <c r="Y140" s="1506"/>
      <c r="Z140" s="1506"/>
      <c r="AA140" s="1506"/>
      <c r="AB140" s="1506"/>
      <c r="AC140" s="1506"/>
      <c r="AD140" s="1506"/>
      <c r="AE140" s="1506"/>
      <c r="AF140" s="1506"/>
      <c r="AG140" s="1506"/>
      <c r="AH140" s="1506"/>
      <c r="AI140" s="1506"/>
      <c r="AJ140" s="1506"/>
      <c r="AK140" s="1506"/>
      <c r="AL140" s="1507"/>
    </row>
    <row r="141" spans="2:38" ht="13.5" customHeight="1" x14ac:dyDescent="0.2">
      <c r="B141" s="619"/>
      <c r="C141" s="620">
        <v>0.5</v>
      </c>
      <c r="D141" s="620">
        <v>0.6</v>
      </c>
      <c r="E141" s="620">
        <v>0.7</v>
      </c>
      <c r="F141" s="620">
        <v>0.8</v>
      </c>
      <c r="G141" s="620">
        <v>0.9</v>
      </c>
      <c r="H141" s="620">
        <v>1</v>
      </c>
      <c r="I141" s="620">
        <v>1.1000000000000001</v>
      </c>
      <c r="J141" s="620">
        <v>1.2</v>
      </c>
      <c r="K141" s="620">
        <v>1.3</v>
      </c>
      <c r="L141" s="620">
        <v>1.4</v>
      </c>
      <c r="M141" s="620">
        <v>1.5</v>
      </c>
      <c r="N141" s="620">
        <v>1.6</v>
      </c>
      <c r="O141" s="620">
        <v>1.7</v>
      </c>
      <c r="P141" s="620">
        <v>1.8</v>
      </c>
      <c r="Q141" s="620">
        <v>1.9</v>
      </c>
      <c r="R141" s="620">
        <v>2</v>
      </c>
      <c r="S141" s="620">
        <v>2.1</v>
      </c>
      <c r="T141" s="620">
        <v>2.2000000000000002</v>
      </c>
      <c r="U141" s="620">
        <v>2.2999999999999998</v>
      </c>
      <c r="V141" s="620">
        <v>2.4</v>
      </c>
      <c r="W141" s="620">
        <v>2.5</v>
      </c>
      <c r="X141" s="620">
        <v>2.6</v>
      </c>
      <c r="Y141" s="620">
        <v>2.7</v>
      </c>
      <c r="Z141" s="620">
        <v>2.8</v>
      </c>
      <c r="AA141" s="620">
        <v>2.9</v>
      </c>
      <c r="AB141" s="620">
        <v>3</v>
      </c>
      <c r="AC141" s="620">
        <v>3.1</v>
      </c>
      <c r="AD141" s="620">
        <v>3.2</v>
      </c>
      <c r="AE141" s="620">
        <v>3.3</v>
      </c>
      <c r="AF141" s="620">
        <v>3.4</v>
      </c>
      <c r="AG141" s="620">
        <v>3.5</v>
      </c>
      <c r="AH141" s="620">
        <v>3.6</v>
      </c>
      <c r="AI141" s="620">
        <v>3.7</v>
      </c>
      <c r="AJ141" s="620">
        <v>3.8</v>
      </c>
      <c r="AK141" s="620">
        <v>3.9</v>
      </c>
      <c r="AL141" s="621">
        <v>4</v>
      </c>
    </row>
    <row r="142" spans="2:38" ht="13.5" customHeight="1" x14ac:dyDescent="0.2">
      <c r="B142" s="622">
        <v>1.1000000000000001</v>
      </c>
      <c r="C142" s="764">
        <v>106.91</v>
      </c>
      <c r="D142" s="764">
        <v>122</v>
      </c>
      <c r="E142" s="764">
        <v>136.49</v>
      </c>
      <c r="F142" s="764">
        <v>150.85</v>
      </c>
      <c r="G142" s="764">
        <v>166.02</v>
      </c>
      <c r="H142" s="764">
        <v>180.91</v>
      </c>
      <c r="I142" s="764">
        <v>196.52</v>
      </c>
      <c r="J142" s="764">
        <v>211.55</v>
      </c>
      <c r="K142" s="764">
        <v>227.3</v>
      </c>
      <c r="L142" s="764">
        <v>240.64</v>
      </c>
      <c r="M142" s="764">
        <v>254.4</v>
      </c>
      <c r="N142" s="764">
        <v>268.52999999999997</v>
      </c>
      <c r="O142" s="764">
        <v>283.07</v>
      </c>
      <c r="P142" s="764">
        <v>298.08</v>
      </c>
      <c r="Q142" s="764">
        <v>313.54000000000002</v>
      </c>
      <c r="R142" s="764">
        <v>327.5</v>
      </c>
      <c r="S142" s="764">
        <v>341.72</v>
      </c>
      <c r="T142" s="764">
        <v>356.29</v>
      </c>
      <c r="U142" s="764">
        <v>371.22</v>
      </c>
      <c r="V142" s="764">
        <v>386.54</v>
      </c>
      <c r="W142" s="764">
        <v>402.2</v>
      </c>
      <c r="X142" s="764">
        <v>418.32</v>
      </c>
      <c r="Y142" s="764">
        <v>432.08</v>
      </c>
      <c r="Z142" s="764">
        <v>446.14</v>
      </c>
      <c r="AA142" s="764">
        <v>460.44</v>
      </c>
      <c r="AB142" s="764">
        <v>475</v>
      </c>
      <c r="AC142" s="764">
        <v>489.81</v>
      </c>
      <c r="AD142" s="764">
        <v>504.91</v>
      </c>
      <c r="AE142" s="764">
        <v>520.28</v>
      </c>
      <c r="AF142" s="764">
        <v>535.61</v>
      </c>
      <c r="AG142" s="764">
        <v>550.99</v>
      </c>
      <c r="AH142" s="764">
        <v>566.34</v>
      </c>
      <c r="AI142" s="764">
        <v>581.71</v>
      </c>
      <c r="AJ142" s="764">
        <v>597.07000000000005</v>
      </c>
      <c r="AK142" s="764">
        <v>612.42999999999995</v>
      </c>
      <c r="AL142" s="764">
        <v>627.79</v>
      </c>
    </row>
    <row r="143" spans="2:38" ht="13.5" customHeight="1" x14ac:dyDescent="0.2">
      <c r="B143" s="622">
        <v>1.3</v>
      </c>
      <c r="C143" s="764">
        <v>112.41</v>
      </c>
      <c r="D143" s="764">
        <v>128.16999999999999</v>
      </c>
      <c r="E143" s="764">
        <v>143.22999999999999</v>
      </c>
      <c r="F143" s="764">
        <v>158.24</v>
      </c>
      <c r="G143" s="764">
        <v>174.08</v>
      </c>
      <c r="H143" s="764">
        <v>189.6</v>
      </c>
      <c r="I143" s="764">
        <v>205.87</v>
      </c>
      <c r="J143" s="764">
        <v>221.62</v>
      </c>
      <c r="K143" s="764">
        <v>238.05</v>
      </c>
      <c r="L143" s="764">
        <v>251.94</v>
      </c>
      <c r="M143" s="764">
        <v>266.22000000000003</v>
      </c>
      <c r="N143" s="764">
        <v>280.95</v>
      </c>
      <c r="O143" s="764">
        <v>296.14</v>
      </c>
      <c r="P143" s="764">
        <v>311.8</v>
      </c>
      <c r="Q143" s="764">
        <v>327.95</v>
      </c>
      <c r="R143" s="764">
        <v>342.45</v>
      </c>
      <c r="S143" s="764">
        <v>357.29</v>
      </c>
      <c r="T143" s="764">
        <v>372.47</v>
      </c>
      <c r="U143" s="764">
        <v>388.06</v>
      </c>
      <c r="V143" s="764">
        <v>404.05</v>
      </c>
      <c r="W143" s="764">
        <v>420.41</v>
      </c>
      <c r="X143" s="764">
        <v>437.24</v>
      </c>
      <c r="Y143" s="764">
        <v>451.59</v>
      </c>
      <c r="Z143" s="764">
        <v>466.25</v>
      </c>
      <c r="AA143" s="764">
        <v>481.13</v>
      </c>
      <c r="AB143" s="764">
        <v>496.3</v>
      </c>
      <c r="AC143" s="764">
        <v>511.78</v>
      </c>
      <c r="AD143" s="764">
        <v>527.51</v>
      </c>
      <c r="AE143" s="764">
        <v>543.57000000000005</v>
      </c>
      <c r="AF143" s="764">
        <v>559.64</v>
      </c>
      <c r="AG143" s="764">
        <v>575.70000000000005</v>
      </c>
      <c r="AH143" s="764">
        <v>591.75</v>
      </c>
      <c r="AI143" s="764">
        <v>607.83000000000004</v>
      </c>
      <c r="AJ143" s="764">
        <v>623.88</v>
      </c>
      <c r="AK143" s="764">
        <v>639.94000000000005</v>
      </c>
      <c r="AL143" s="764">
        <v>656</v>
      </c>
    </row>
    <row r="144" spans="2:38" ht="13.5" customHeight="1" x14ac:dyDescent="0.2">
      <c r="B144" s="622">
        <v>1.5</v>
      </c>
      <c r="C144" s="764">
        <v>118.29</v>
      </c>
      <c r="D144" s="764">
        <v>134.75</v>
      </c>
      <c r="E144" s="764">
        <v>150.49</v>
      </c>
      <c r="F144" s="764">
        <v>166.14</v>
      </c>
      <c r="G144" s="764">
        <v>182.7</v>
      </c>
      <c r="H144" s="764">
        <v>198.89</v>
      </c>
      <c r="I144" s="764">
        <v>215.93</v>
      </c>
      <c r="J144" s="764">
        <v>232.36</v>
      </c>
      <c r="K144" s="764">
        <v>249.52</v>
      </c>
      <c r="L144" s="764">
        <v>264</v>
      </c>
      <c r="M144" s="764">
        <v>278.88</v>
      </c>
      <c r="N144" s="764">
        <v>294.26</v>
      </c>
      <c r="O144" s="764">
        <v>310.10000000000002</v>
      </c>
      <c r="P144" s="764">
        <v>326.47000000000003</v>
      </c>
      <c r="Q144" s="764">
        <v>343.35</v>
      </c>
      <c r="R144" s="764">
        <v>358.47</v>
      </c>
      <c r="S144" s="764">
        <v>373.92</v>
      </c>
      <c r="T144" s="764">
        <v>389.82</v>
      </c>
      <c r="U144" s="764">
        <v>406.09</v>
      </c>
      <c r="V144" s="764">
        <v>422.76</v>
      </c>
      <c r="W144" s="764">
        <v>439.9</v>
      </c>
      <c r="X144" s="764">
        <v>457.52</v>
      </c>
      <c r="Y144" s="764">
        <v>472.47</v>
      </c>
      <c r="Z144" s="764">
        <v>487.74</v>
      </c>
      <c r="AA144" s="764">
        <v>503.27</v>
      </c>
      <c r="AB144" s="764">
        <v>519.12</v>
      </c>
      <c r="AC144" s="764">
        <v>535.25</v>
      </c>
      <c r="AD144" s="764">
        <v>551.72</v>
      </c>
      <c r="AE144" s="764">
        <v>568.5</v>
      </c>
      <c r="AF144" s="764">
        <v>585.28</v>
      </c>
      <c r="AG144" s="764">
        <v>602.04</v>
      </c>
      <c r="AH144" s="764">
        <v>618.82000000000005</v>
      </c>
      <c r="AI144" s="764">
        <v>635.59</v>
      </c>
      <c r="AJ144" s="764">
        <v>652.37</v>
      </c>
      <c r="AK144" s="764">
        <v>669.14</v>
      </c>
      <c r="AL144" s="764">
        <v>685.91</v>
      </c>
    </row>
    <row r="145" spans="2:38" ht="13.5" customHeight="1" x14ac:dyDescent="0.2">
      <c r="B145" s="622">
        <v>1.7</v>
      </c>
      <c r="C145" s="765">
        <v>124.56</v>
      </c>
      <c r="D145" s="766">
        <v>141.77000000000001</v>
      </c>
      <c r="E145" s="766">
        <v>158.24</v>
      </c>
      <c r="F145" s="766">
        <v>174.57</v>
      </c>
      <c r="G145" s="766">
        <v>191.88</v>
      </c>
      <c r="H145" s="766">
        <v>208.82</v>
      </c>
      <c r="I145" s="766">
        <v>226.68</v>
      </c>
      <c r="J145" s="766">
        <v>243.84</v>
      </c>
      <c r="K145" s="766">
        <v>261.82</v>
      </c>
      <c r="L145" s="766">
        <v>276.89</v>
      </c>
      <c r="M145" s="766">
        <v>292.45</v>
      </c>
      <c r="N145" s="766">
        <v>308.51</v>
      </c>
      <c r="O145" s="766">
        <v>325.07</v>
      </c>
      <c r="P145" s="766">
        <v>342.16</v>
      </c>
      <c r="Q145" s="766">
        <v>359.82</v>
      </c>
      <c r="R145" s="766">
        <v>375.58</v>
      </c>
      <c r="S145" s="764">
        <v>391.75</v>
      </c>
      <c r="T145" s="764">
        <v>408.32</v>
      </c>
      <c r="U145" s="764">
        <v>425.35</v>
      </c>
      <c r="V145" s="764">
        <v>442.82</v>
      </c>
      <c r="W145" s="764">
        <v>460.76</v>
      </c>
      <c r="X145" s="764">
        <v>479.18</v>
      </c>
      <c r="Y145" s="764">
        <v>494.81</v>
      </c>
      <c r="Z145" s="764">
        <v>510.75</v>
      </c>
      <c r="AA145" s="764">
        <v>526.98</v>
      </c>
      <c r="AB145" s="764">
        <v>543.51</v>
      </c>
      <c r="AC145" s="764">
        <v>560.38</v>
      </c>
      <c r="AD145" s="764">
        <v>577.59</v>
      </c>
      <c r="AE145" s="764">
        <v>595.16999999999996</v>
      </c>
      <c r="AF145" s="764">
        <v>612.73</v>
      </c>
      <c r="AG145" s="764">
        <v>630.27</v>
      </c>
      <c r="AH145" s="764">
        <v>647.85</v>
      </c>
      <c r="AI145" s="764">
        <v>665.38</v>
      </c>
      <c r="AJ145" s="764">
        <v>682.96</v>
      </c>
      <c r="AK145" s="764">
        <v>700.5</v>
      </c>
      <c r="AL145" s="764">
        <v>718.07</v>
      </c>
    </row>
    <row r="146" spans="2:38" ht="13.5" customHeight="1" x14ac:dyDescent="0.2">
      <c r="B146" s="622">
        <v>1.9</v>
      </c>
      <c r="C146" s="765">
        <v>131.31</v>
      </c>
      <c r="D146" s="765">
        <v>149.33000000000001</v>
      </c>
      <c r="E146" s="766">
        <v>166.53</v>
      </c>
      <c r="F146" s="766">
        <v>183.61</v>
      </c>
      <c r="G146" s="766">
        <v>201.72</v>
      </c>
      <c r="H146" s="766">
        <v>219.46</v>
      </c>
      <c r="I146" s="766">
        <v>238.16</v>
      </c>
      <c r="J146" s="766">
        <v>256.14</v>
      </c>
      <c r="K146" s="766">
        <v>274.97000000000003</v>
      </c>
      <c r="L146" s="766">
        <v>290.70999999999998</v>
      </c>
      <c r="M146" s="766">
        <v>306.97000000000003</v>
      </c>
      <c r="N146" s="766">
        <v>323.74</v>
      </c>
      <c r="O146" s="766">
        <v>341.03</v>
      </c>
      <c r="P146" s="766">
        <v>358.96</v>
      </c>
      <c r="Q146" s="766">
        <v>377.48</v>
      </c>
      <c r="R146" s="766">
        <v>393.94</v>
      </c>
      <c r="S146" s="764">
        <v>410.81</v>
      </c>
      <c r="T146" s="764">
        <v>428.16</v>
      </c>
      <c r="U146" s="764">
        <v>445.96</v>
      </c>
      <c r="V146" s="764">
        <v>464.28</v>
      </c>
      <c r="W146" s="764">
        <v>483.08</v>
      </c>
      <c r="X146" s="764">
        <v>502.38</v>
      </c>
      <c r="Y146" s="764">
        <v>518.71</v>
      </c>
      <c r="Z146" s="764">
        <v>535.35</v>
      </c>
      <c r="AA146" s="764">
        <v>552.29999999999995</v>
      </c>
      <c r="AB146" s="764">
        <v>569.62</v>
      </c>
      <c r="AC146" s="764">
        <v>587.29</v>
      </c>
      <c r="AD146" s="764">
        <v>605.29999999999995</v>
      </c>
      <c r="AE146" s="764">
        <v>623.69000000000005</v>
      </c>
      <c r="AF146" s="764">
        <v>642.08000000000004</v>
      </c>
      <c r="AG146" s="764">
        <v>660.46</v>
      </c>
      <c r="AH146" s="764">
        <v>678.84</v>
      </c>
      <c r="AI146" s="764">
        <v>697.24</v>
      </c>
      <c r="AJ146" s="764">
        <v>715.62</v>
      </c>
      <c r="AK146" s="764">
        <v>734.01</v>
      </c>
      <c r="AL146" s="764">
        <v>752.39</v>
      </c>
    </row>
    <row r="147" spans="2:38" ht="13.5" customHeight="1" x14ac:dyDescent="0.2">
      <c r="B147" s="622">
        <v>2.1</v>
      </c>
      <c r="C147" s="765">
        <v>137.47999999999999</v>
      </c>
      <c r="D147" s="765">
        <v>156.24</v>
      </c>
      <c r="E147" s="766">
        <v>174.15</v>
      </c>
      <c r="F147" s="766">
        <v>191.91</v>
      </c>
      <c r="G147" s="766">
        <v>210.78</v>
      </c>
      <c r="H147" s="766">
        <v>229.24</v>
      </c>
      <c r="I147" s="766">
        <v>248.7</v>
      </c>
      <c r="J147" s="766">
        <v>267.44</v>
      </c>
      <c r="K147" s="766">
        <v>287.05</v>
      </c>
      <c r="L147" s="766">
        <v>303.38</v>
      </c>
      <c r="M147" s="766">
        <v>320.27999999999997</v>
      </c>
      <c r="N147" s="766">
        <v>337.68</v>
      </c>
      <c r="O147" s="766">
        <v>355.73</v>
      </c>
      <c r="P147" s="766">
        <v>374.36</v>
      </c>
      <c r="Q147" s="766">
        <v>393.64</v>
      </c>
      <c r="R147" s="766">
        <v>410.76</v>
      </c>
      <c r="S147" s="764">
        <v>428.31</v>
      </c>
      <c r="T147" s="764">
        <v>446.37</v>
      </c>
      <c r="U147" s="764">
        <v>464.9</v>
      </c>
      <c r="V147" s="764">
        <v>483.95</v>
      </c>
      <c r="W147" s="764">
        <v>503.54</v>
      </c>
      <c r="X147" s="764">
        <v>523.69000000000005</v>
      </c>
      <c r="Y147" s="764">
        <v>540.62</v>
      </c>
      <c r="Z147" s="764">
        <v>557.91999999999996</v>
      </c>
      <c r="AA147" s="764">
        <v>575.58000000000004</v>
      </c>
      <c r="AB147" s="764">
        <v>593.58000000000004</v>
      </c>
      <c r="AC147" s="764">
        <v>611.97</v>
      </c>
      <c r="AD147" s="764">
        <v>630.73</v>
      </c>
      <c r="AE147" s="764">
        <v>649.88</v>
      </c>
      <c r="AF147" s="764">
        <v>669.02</v>
      </c>
      <c r="AG147" s="764">
        <v>688.16</v>
      </c>
      <c r="AH147" s="764">
        <v>707.3</v>
      </c>
      <c r="AI147" s="764">
        <v>726.44</v>
      </c>
      <c r="AJ147" s="764">
        <v>745.58</v>
      </c>
      <c r="AK147" s="764">
        <v>764.73</v>
      </c>
      <c r="AL147" s="764">
        <v>783.88</v>
      </c>
    </row>
    <row r="148" spans="2:38" ht="13.5" customHeight="1" x14ac:dyDescent="0.2">
      <c r="B148" s="622">
        <v>2.2999999999999998</v>
      </c>
      <c r="C148" s="765">
        <v>144.02000000000001</v>
      </c>
      <c r="D148" s="765">
        <v>163.59</v>
      </c>
      <c r="E148" s="765">
        <v>182.19</v>
      </c>
      <c r="F148" s="766">
        <v>200.7</v>
      </c>
      <c r="G148" s="766">
        <v>220.34</v>
      </c>
      <c r="H148" s="766">
        <v>239.57</v>
      </c>
      <c r="I148" s="766">
        <v>259.85000000000002</v>
      </c>
      <c r="J148" s="766">
        <v>279.39999999999998</v>
      </c>
      <c r="K148" s="766">
        <v>299.83999999999997</v>
      </c>
      <c r="L148" s="766">
        <v>316.8</v>
      </c>
      <c r="M148" s="766">
        <v>334.37</v>
      </c>
      <c r="N148" s="766">
        <v>352.52</v>
      </c>
      <c r="O148" s="766">
        <v>371.27</v>
      </c>
      <c r="P148" s="766">
        <v>390.69</v>
      </c>
      <c r="Q148" s="766">
        <v>410.78</v>
      </c>
      <c r="R148" s="766">
        <v>428.57</v>
      </c>
      <c r="S148" s="764">
        <v>446.88</v>
      </c>
      <c r="T148" s="764">
        <v>465.64</v>
      </c>
      <c r="U148" s="764">
        <v>484.95</v>
      </c>
      <c r="V148" s="764">
        <v>504.8</v>
      </c>
      <c r="W148" s="764">
        <v>525.23</v>
      </c>
      <c r="X148" s="764">
        <v>546.23</v>
      </c>
      <c r="Y148" s="764">
        <v>563.88</v>
      </c>
      <c r="Z148" s="764">
        <v>581.87</v>
      </c>
      <c r="AA148" s="764">
        <v>600.24</v>
      </c>
      <c r="AB148" s="764">
        <v>618.97</v>
      </c>
      <c r="AC148" s="764">
        <v>638.12</v>
      </c>
      <c r="AD148" s="764">
        <v>657.66</v>
      </c>
      <c r="AE148" s="764">
        <v>677.62</v>
      </c>
      <c r="AF148" s="764">
        <v>697.6</v>
      </c>
      <c r="AG148" s="764">
        <v>717.56</v>
      </c>
      <c r="AH148" s="764">
        <v>737.54</v>
      </c>
      <c r="AI148" s="764">
        <v>757.5</v>
      </c>
      <c r="AJ148" s="764">
        <v>777.48</v>
      </c>
      <c r="AK148" s="764">
        <v>797.45</v>
      </c>
      <c r="AL148" s="764">
        <v>817.41</v>
      </c>
    </row>
    <row r="149" spans="2:38" ht="13.5" customHeight="1" x14ac:dyDescent="0.2">
      <c r="B149" s="622">
        <v>2.5</v>
      </c>
      <c r="C149" s="765">
        <v>150.94999999999999</v>
      </c>
      <c r="D149" s="765">
        <v>171.34</v>
      </c>
      <c r="E149" s="765">
        <v>190.74</v>
      </c>
      <c r="F149" s="765">
        <v>210</v>
      </c>
      <c r="G149" s="766">
        <v>230.49</v>
      </c>
      <c r="H149" s="766">
        <v>250.53</v>
      </c>
      <c r="I149" s="766">
        <v>271.72000000000003</v>
      </c>
      <c r="J149" s="766">
        <v>292.05</v>
      </c>
      <c r="K149" s="766">
        <v>313.39999999999998</v>
      </c>
      <c r="L149" s="766">
        <v>331.07</v>
      </c>
      <c r="M149" s="766">
        <v>349.31</v>
      </c>
      <c r="N149" s="766">
        <v>368.2</v>
      </c>
      <c r="O149" s="766">
        <v>387.75</v>
      </c>
      <c r="P149" s="766">
        <v>407.98</v>
      </c>
      <c r="Q149" s="766">
        <v>428.96</v>
      </c>
      <c r="R149" s="766">
        <v>447.47</v>
      </c>
      <c r="S149" s="764">
        <v>466.5</v>
      </c>
      <c r="T149" s="764">
        <v>486.08</v>
      </c>
      <c r="U149" s="764">
        <v>506.21</v>
      </c>
      <c r="V149" s="764">
        <v>526.91</v>
      </c>
      <c r="W149" s="764">
        <v>548.20000000000005</v>
      </c>
      <c r="X149" s="764">
        <v>570.15</v>
      </c>
      <c r="Y149" s="764">
        <v>588.48</v>
      </c>
      <c r="Z149" s="764">
        <v>607.21</v>
      </c>
      <c r="AA149" s="764">
        <v>626.35</v>
      </c>
      <c r="AB149" s="764">
        <v>645.9</v>
      </c>
      <c r="AC149" s="764">
        <v>665.83</v>
      </c>
      <c r="AD149" s="764">
        <v>686.2</v>
      </c>
      <c r="AE149" s="764">
        <v>707.01</v>
      </c>
      <c r="AF149" s="764">
        <v>727.84</v>
      </c>
      <c r="AG149" s="764">
        <v>748.64</v>
      </c>
      <c r="AH149" s="764">
        <v>769.45</v>
      </c>
      <c r="AI149" s="764">
        <v>790.27</v>
      </c>
      <c r="AJ149" s="764">
        <v>811.09</v>
      </c>
      <c r="AK149" s="764">
        <v>831.9</v>
      </c>
      <c r="AL149" s="764">
        <v>852.7</v>
      </c>
    </row>
    <row r="150" spans="2:38" ht="13.5" customHeight="1" x14ac:dyDescent="0.2">
      <c r="B150" s="622">
        <v>2.7</v>
      </c>
      <c r="C150" s="765">
        <v>158.31</v>
      </c>
      <c r="D150" s="765">
        <v>179.56</v>
      </c>
      <c r="E150" s="765">
        <v>199.8</v>
      </c>
      <c r="F150" s="765">
        <v>219.89</v>
      </c>
      <c r="G150" s="766">
        <v>241.25</v>
      </c>
      <c r="H150" s="766">
        <v>262.14999999999998</v>
      </c>
      <c r="I150" s="766">
        <v>284.27999999999997</v>
      </c>
      <c r="J150" s="766">
        <v>305.47000000000003</v>
      </c>
      <c r="K150" s="766">
        <v>327.78</v>
      </c>
      <c r="L150" s="766">
        <v>346.15</v>
      </c>
      <c r="M150" s="766">
        <v>365.13</v>
      </c>
      <c r="N150" s="766">
        <v>384.84</v>
      </c>
      <c r="O150" s="766">
        <v>405.21</v>
      </c>
      <c r="P150" s="766">
        <v>426.32</v>
      </c>
      <c r="Q150" s="766">
        <v>448.2</v>
      </c>
      <c r="R150" s="766">
        <v>467.51</v>
      </c>
      <c r="S150" s="764">
        <v>487.32</v>
      </c>
      <c r="T150" s="764">
        <v>507.77</v>
      </c>
      <c r="U150" s="764">
        <v>528.72</v>
      </c>
      <c r="V150" s="764">
        <v>550.34</v>
      </c>
      <c r="W150" s="764">
        <v>572.55999999999995</v>
      </c>
      <c r="X150" s="764">
        <v>595.46</v>
      </c>
      <c r="Y150" s="764">
        <v>614.6</v>
      </c>
      <c r="Z150" s="764">
        <v>634.11</v>
      </c>
      <c r="AA150" s="764">
        <v>654.05999999999995</v>
      </c>
      <c r="AB150" s="764">
        <v>674.4</v>
      </c>
      <c r="AC150" s="764">
        <v>695.21</v>
      </c>
      <c r="AD150" s="764">
        <v>716.46</v>
      </c>
      <c r="AE150" s="764">
        <v>738.19</v>
      </c>
      <c r="AF150" s="764">
        <v>759.9</v>
      </c>
      <c r="AG150" s="764">
        <v>781.64</v>
      </c>
      <c r="AH150" s="764">
        <v>803.37</v>
      </c>
      <c r="AI150" s="764">
        <v>825.1</v>
      </c>
      <c r="AJ150" s="764">
        <v>846.82</v>
      </c>
      <c r="AK150" s="764">
        <v>868.56</v>
      </c>
      <c r="AL150" s="764">
        <v>890.26</v>
      </c>
    </row>
    <row r="151" spans="2:38" ht="13.5" customHeight="1" x14ac:dyDescent="0.2">
      <c r="B151" s="622">
        <v>2.9</v>
      </c>
      <c r="C151" s="765">
        <v>164.79</v>
      </c>
      <c r="D151" s="765">
        <v>186.85</v>
      </c>
      <c r="E151" s="765">
        <v>207.8</v>
      </c>
      <c r="F151" s="765">
        <v>228.61</v>
      </c>
      <c r="G151" s="765">
        <v>250.76</v>
      </c>
      <c r="H151" s="766">
        <v>272.42</v>
      </c>
      <c r="I151" s="766">
        <v>295.35000000000002</v>
      </c>
      <c r="J151" s="766">
        <v>317.33</v>
      </c>
      <c r="K151" s="766">
        <v>340.46</v>
      </c>
      <c r="L151" s="766">
        <v>359.45</v>
      </c>
      <c r="M151" s="766">
        <v>379.17</v>
      </c>
      <c r="N151" s="766">
        <v>399.52</v>
      </c>
      <c r="O151" s="766">
        <v>420.64</v>
      </c>
      <c r="P151" s="766">
        <v>442.52</v>
      </c>
      <c r="Q151" s="766">
        <v>465.21</v>
      </c>
      <c r="R151" s="766">
        <v>485.22</v>
      </c>
      <c r="S151" s="764">
        <v>505.75</v>
      </c>
      <c r="T151" s="764">
        <v>526.89</v>
      </c>
      <c r="U151" s="764">
        <v>548.65</v>
      </c>
      <c r="V151" s="764">
        <v>571.04</v>
      </c>
      <c r="W151" s="764">
        <v>594.09</v>
      </c>
      <c r="X151" s="764">
        <v>617.87</v>
      </c>
      <c r="Y151" s="764">
        <v>637.64</v>
      </c>
      <c r="Z151" s="764">
        <v>657.87</v>
      </c>
      <c r="AA151" s="764">
        <v>678.5</v>
      </c>
      <c r="AB151" s="764">
        <v>699.6</v>
      </c>
      <c r="AC151" s="764">
        <v>721.15</v>
      </c>
      <c r="AD151" s="764">
        <v>743.2</v>
      </c>
      <c r="AE151" s="764">
        <v>765.71</v>
      </c>
      <c r="AF151" s="764">
        <v>788.23</v>
      </c>
      <c r="AG151" s="764">
        <v>810.74</v>
      </c>
      <c r="AH151" s="764">
        <v>833.26</v>
      </c>
      <c r="AI151" s="764">
        <v>855.78</v>
      </c>
      <c r="AJ151" s="764">
        <v>878.27</v>
      </c>
      <c r="AK151" s="764">
        <v>900.79</v>
      </c>
      <c r="AL151" s="764">
        <v>923.3</v>
      </c>
    </row>
    <row r="152" spans="2:38" ht="13.5" customHeight="1" x14ac:dyDescent="0.2">
      <c r="B152" s="622">
        <v>3.1</v>
      </c>
      <c r="C152" s="765">
        <v>171.63</v>
      </c>
      <c r="D152" s="765">
        <v>194.48</v>
      </c>
      <c r="E152" s="765">
        <v>216.19</v>
      </c>
      <c r="F152" s="765">
        <v>237.78</v>
      </c>
      <c r="G152" s="765">
        <v>260.76</v>
      </c>
      <c r="H152" s="765">
        <v>283.23</v>
      </c>
      <c r="I152" s="766">
        <v>306.99</v>
      </c>
      <c r="J152" s="766">
        <v>329.79</v>
      </c>
      <c r="K152" s="766">
        <v>353.76</v>
      </c>
      <c r="L152" s="766">
        <v>373.48</v>
      </c>
      <c r="M152" s="766">
        <v>393.84</v>
      </c>
      <c r="N152" s="766">
        <v>414.95</v>
      </c>
      <c r="O152" s="766">
        <v>436.83</v>
      </c>
      <c r="P152" s="766">
        <v>459.53</v>
      </c>
      <c r="Q152" s="766">
        <v>483.09</v>
      </c>
      <c r="R152" s="766">
        <v>503.78</v>
      </c>
      <c r="S152" s="764">
        <v>525.04999999999995</v>
      </c>
      <c r="T152" s="764">
        <v>546.96</v>
      </c>
      <c r="U152" s="764">
        <v>569.54</v>
      </c>
      <c r="V152" s="764">
        <v>592.75</v>
      </c>
      <c r="W152" s="764">
        <v>616.70000000000005</v>
      </c>
      <c r="X152" s="764">
        <v>641.37</v>
      </c>
      <c r="Y152" s="764">
        <v>661.85</v>
      </c>
      <c r="Z152" s="764">
        <v>682.79</v>
      </c>
      <c r="AA152" s="764">
        <v>704.19</v>
      </c>
      <c r="AB152" s="764">
        <v>726.06</v>
      </c>
      <c r="AC152" s="764">
        <v>748.39</v>
      </c>
      <c r="AD152" s="764">
        <v>771.27</v>
      </c>
      <c r="AE152" s="764">
        <v>794.64</v>
      </c>
      <c r="AF152" s="764">
        <v>818</v>
      </c>
      <c r="AG152" s="764">
        <v>841.38</v>
      </c>
      <c r="AH152" s="764">
        <v>864.72</v>
      </c>
      <c r="AI152" s="764">
        <v>888.09</v>
      </c>
      <c r="AJ152" s="764">
        <v>911.46</v>
      </c>
      <c r="AK152" s="764">
        <v>934.82</v>
      </c>
      <c r="AL152" s="764">
        <v>958.2</v>
      </c>
    </row>
    <row r="153" spans="2:38" ht="13.5" customHeight="1" x14ac:dyDescent="0.2">
      <c r="B153" s="622">
        <v>3.3</v>
      </c>
      <c r="C153" s="765">
        <v>178.77</v>
      </c>
      <c r="D153" s="765">
        <v>202.51</v>
      </c>
      <c r="E153" s="765">
        <v>225.03</v>
      </c>
      <c r="F153" s="765">
        <v>247.38</v>
      </c>
      <c r="G153" s="765">
        <v>271.24</v>
      </c>
      <c r="H153" s="765">
        <v>294.54000000000002</v>
      </c>
      <c r="I153" s="766">
        <v>319.23</v>
      </c>
      <c r="J153" s="766">
        <v>342.87</v>
      </c>
      <c r="K153" s="766">
        <v>367.79</v>
      </c>
      <c r="L153" s="766">
        <v>388.17</v>
      </c>
      <c r="M153" s="766">
        <v>409.27</v>
      </c>
      <c r="N153" s="766">
        <v>431.16</v>
      </c>
      <c r="O153" s="766">
        <v>453.83</v>
      </c>
      <c r="P153" s="766">
        <v>477.4</v>
      </c>
      <c r="Q153" s="766">
        <v>501.85</v>
      </c>
      <c r="R153" s="766">
        <v>523.28</v>
      </c>
      <c r="S153" s="764">
        <v>545.35</v>
      </c>
      <c r="T153" s="764">
        <v>568.08000000000004</v>
      </c>
      <c r="U153" s="764">
        <v>591.46</v>
      </c>
      <c r="V153" s="764">
        <v>615.58000000000004</v>
      </c>
      <c r="W153" s="764">
        <v>640.44000000000005</v>
      </c>
      <c r="X153" s="764">
        <v>666.04</v>
      </c>
      <c r="Y153" s="764">
        <v>687.3</v>
      </c>
      <c r="Z153" s="764">
        <v>708.98</v>
      </c>
      <c r="AA153" s="764">
        <v>731.15</v>
      </c>
      <c r="AB153" s="764">
        <v>753.82</v>
      </c>
      <c r="AC153" s="764">
        <v>777.03</v>
      </c>
      <c r="AD153" s="764">
        <v>800.73</v>
      </c>
      <c r="AE153" s="764">
        <v>824.96</v>
      </c>
      <c r="AF153" s="764">
        <v>849.18</v>
      </c>
      <c r="AG153" s="764">
        <v>873.4</v>
      </c>
      <c r="AH153" s="764">
        <v>897.64</v>
      </c>
      <c r="AI153" s="764">
        <v>921.87</v>
      </c>
      <c r="AJ153" s="764">
        <v>946.09</v>
      </c>
      <c r="AK153" s="764">
        <v>970.32</v>
      </c>
      <c r="AL153" s="764">
        <v>994.54</v>
      </c>
    </row>
    <row r="154" spans="2:38" ht="13.5" customHeight="1" x14ac:dyDescent="0.25">
      <c r="B154" s="622">
        <v>3.5</v>
      </c>
      <c r="C154" s="765">
        <v>186.3</v>
      </c>
      <c r="D154" s="765">
        <v>210.91</v>
      </c>
      <c r="E154" s="765">
        <v>234.28</v>
      </c>
      <c r="F154" s="765">
        <v>257.49</v>
      </c>
      <c r="G154" s="765">
        <v>282.22000000000003</v>
      </c>
      <c r="H154" s="765">
        <v>306.42</v>
      </c>
      <c r="I154" s="765">
        <v>332.06</v>
      </c>
      <c r="J154" s="766">
        <v>356.61</v>
      </c>
      <c r="K154" s="766">
        <v>382.47</v>
      </c>
      <c r="L154" s="766">
        <v>403.58</v>
      </c>
      <c r="M154" s="766">
        <v>425.47</v>
      </c>
      <c r="N154" s="766">
        <v>448.16</v>
      </c>
      <c r="O154" s="766">
        <v>471.7</v>
      </c>
      <c r="P154" s="766">
        <v>496.17</v>
      </c>
      <c r="Q154" s="766">
        <v>521.54</v>
      </c>
      <c r="R154" s="766">
        <v>543.76</v>
      </c>
      <c r="S154" s="764">
        <v>566.64</v>
      </c>
      <c r="T154" s="764">
        <v>590.23</v>
      </c>
      <c r="U154" s="764">
        <v>614.5</v>
      </c>
      <c r="V154" s="767">
        <v>639.54999999999995</v>
      </c>
      <c r="W154" s="767">
        <v>665.35</v>
      </c>
      <c r="X154" s="767">
        <v>691.97</v>
      </c>
      <c r="Y154" s="767">
        <v>713.99</v>
      </c>
      <c r="Z154" s="767">
        <v>736.45</v>
      </c>
      <c r="AA154" s="767">
        <v>759.47</v>
      </c>
      <c r="AB154" s="767">
        <v>783</v>
      </c>
      <c r="AC154" s="767">
        <v>807.07</v>
      </c>
      <c r="AD154" s="767">
        <v>831.67</v>
      </c>
      <c r="AE154" s="767">
        <v>856.86</v>
      </c>
      <c r="AF154" s="767">
        <v>882.04</v>
      </c>
      <c r="AG154" s="767">
        <v>907.2</v>
      </c>
      <c r="AH154" s="767">
        <v>932.38</v>
      </c>
      <c r="AI154" s="767">
        <v>957.57</v>
      </c>
      <c r="AJ154" s="767">
        <v>982.76</v>
      </c>
      <c r="AK154" s="767">
        <v>1007.92</v>
      </c>
      <c r="AL154" s="767">
        <v>1033.1199999999999</v>
      </c>
    </row>
    <row r="155" spans="2:38" ht="13.5" customHeight="1" x14ac:dyDescent="0.25">
      <c r="B155" s="622">
        <v>3.7</v>
      </c>
      <c r="C155" s="765">
        <v>194.19</v>
      </c>
      <c r="D155" s="765">
        <v>219.75</v>
      </c>
      <c r="E155" s="765">
        <v>244</v>
      </c>
      <c r="F155" s="765">
        <v>268.08</v>
      </c>
      <c r="G155" s="765">
        <v>293.8</v>
      </c>
      <c r="H155" s="765">
        <v>318.89999999999998</v>
      </c>
      <c r="I155" s="765">
        <v>345.54</v>
      </c>
      <c r="J155" s="765">
        <v>371.06</v>
      </c>
      <c r="K155" s="766">
        <v>397.88</v>
      </c>
      <c r="L155" s="766">
        <v>419.79</v>
      </c>
      <c r="M155" s="766">
        <v>442.49</v>
      </c>
      <c r="N155" s="766">
        <v>466.05</v>
      </c>
      <c r="O155" s="766">
        <v>490.48</v>
      </c>
      <c r="P155" s="766">
        <v>515.86</v>
      </c>
      <c r="Q155" s="766">
        <v>542.22</v>
      </c>
      <c r="R155" s="766">
        <v>565.28</v>
      </c>
      <c r="S155" s="764">
        <v>589.01</v>
      </c>
      <c r="T155" s="764">
        <v>613.46</v>
      </c>
      <c r="U155" s="764">
        <v>638.72</v>
      </c>
      <c r="V155" s="767">
        <v>664.7</v>
      </c>
      <c r="W155" s="767">
        <v>691.55</v>
      </c>
      <c r="X155" s="767">
        <v>719.18</v>
      </c>
      <c r="Y155" s="767">
        <v>741.99</v>
      </c>
      <c r="Z155" s="767">
        <v>765.35</v>
      </c>
      <c r="AA155" s="767">
        <v>789.23</v>
      </c>
      <c r="AB155" s="767">
        <v>813.64</v>
      </c>
      <c r="AC155" s="767">
        <v>838.57</v>
      </c>
      <c r="AD155" s="767">
        <v>864.15</v>
      </c>
      <c r="AE155" s="767">
        <v>890.33</v>
      </c>
      <c r="AF155" s="767">
        <v>916.5</v>
      </c>
      <c r="AG155" s="767">
        <v>942.65</v>
      </c>
      <c r="AH155" s="767">
        <v>968.81</v>
      </c>
      <c r="AI155" s="767">
        <v>994.99</v>
      </c>
      <c r="AJ155" s="767">
        <v>1021.15</v>
      </c>
      <c r="AK155" s="767">
        <v>1047.31</v>
      </c>
      <c r="AL155" s="767">
        <v>1073.47</v>
      </c>
    </row>
    <row r="156" spans="2:38" ht="13.5" customHeight="1" x14ac:dyDescent="0.25">
      <c r="B156" s="622">
        <v>3.9</v>
      </c>
      <c r="C156" s="765">
        <v>202.48</v>
      </c>
      <c r="D156" s="765">
        <v>229.06</v>
      </c>
      <c r="E156" s="765">
        <v>254.2</v>
      </c>
      <c r="F156" s="765">
        <v>279.20999999999998</v>
      </c>
      <c r="G156" s="765">
        <v>305.94</v>
      </c>
      <c r="H156" s="765">
        <v>331.99</v>
      </c>
      <c r="I156" s="765">
        <v>359.69</v>
      </c>
      <c r="J156" s="765">
        <v>386.18</v>
      </c>
      <c r="K156" s="766">
        <v>414.1</v>
      </c>
      <c r="L156" s="766">
        <v>436.81</v>
      </c>
      <c r="M156" s="766">
        <v>460.36</v>
      </c>
      <c r="N156" s="766">
        <v>484.8</v>
      </c>
      <c r="O156" s="766">
        <v>510.15</v>
      </c>
      <c r="P156" s="766">
        <v>536.54</v>
      </c>
      <c r="Q156" s="766">
        <v>563.92999999999995</v>
      </c>
      <c r="R156" s="766">
        <v>587.83000000000004</v>
      </c>
      <c r="S156" s="764">
        <v>612.51</v>
      </c>
      <c r="T156" s="764">
        <v>637.91</v>
      </c>
      <c r="U156" s="764">
        <v>664.1</v>
      </c>
      <c r="V156" s="767">
        <v>691.11</v>
      </c>
      <c r="W156" s="767">
        <v>718.98</v>
      </c>
      <c r="X156" s="767">
        <v>747.74</v>
      </c>
      <c r="Y156" s="767">
        <v>771.43</v>
      </c>
      <c r="Z156" s="767">
        <v>795.63</v>
      </c>
      <c r="AA156" s="767">
        <v>820.44</v>
      </c>
      <c r="AB156" s="767">
        <v>845.79</v>
      </c>
      <c r="AC156" s="767">
        <v>871.73</v>
      </c>
      <c r="AD156" s="767">
        <v>898.27</v>
      </c>
      <c r="AE156" s="767">
        <v>925.46</v>
      </c>
      <c r="AF156" s="767">
        <v>952.66</v>
      </c>
      <c r="AG156" s="767">
        <v>979.86</v>
      </c>
      <c r="AH156" s="767">
        <v>1007.04</v>
      </c>
      <c r="AI156" s="767">
        <v>1034.23</v>
      </c>
      <c r="AJ156" s="767">
        <v>1061.43</v>
      </c>
      <c r="AK156" s="767">
        <v>1088.6199999999999</v>
      </c>
      <c r="AL156" s="767">
        <v>1115.81</v>
      </c>
    </row>
    <row r="157" spans="2:38" ht="13.5" customHeight="1" x14ac:dyDescent="0.25">
      <c r="B157" s="622">
        <v>4.0999999999999996</v>
      </c>
      <c r="C157" s="765">
        <v>211.18</v>
      </c>
      <c r="D157" s="765">
        <v>238.79</v>
      </c>
      <c r="E157" s="765">
        <v>264.94</v>
      </c>
      <c r="F157" s="765">
        <v>290.91000000000003</v>
      </c>
      <c r="G157" s="765">
        <v>318.64999999999998</v>
      </c>
      <c r="H157" s="765">
        <v>345.75</v>
      </c>
      <c r="I157" s="765">
        <v>374.55</v>
      </c>
      <c r="J157" s="765">
        <v>402.08</v>
      </c>
      <c r="K157" s="765">
        <v>431.11</v>
      </c>
      <c r="L157" s="766">
        <v>454.67</v>
      </c>
      <c r="M157" s="766">
        <v>479.12</v>
      </c>
      <c r="N157" s="766">
        <v>504.5</v>
      </c>
      <c r="O157" s="766">
        <v>530.84</v>
      </c>
      <c r="P157" s="766">
        <v>558.25</v>
      </c>
      <c r="Q157" s="766">
        <v>586.72</v>
      </c>
      <c r="R157" s="766">
        <v>611.53</v>
      </c>
      <c r="S157" s="764">
        <v>637.16</v>
      </c>
      <c r="T157" s="764">
        <v>663.55</v>
      </c>
      <c r="U157" s="764">
        <v>690.76</v>
      </c>
      <c r="V157" s="767">
        <v>718.84</v>
      </c>
      <c r="W157" s="767">
        <v>747.84</v>
      </c>
      <c r="X157" s="767">
        <v>777.77</v>
      </c>
      <c r="Y157" s="767">
        <v>802.34</v>
      </c>
      <c r="Z157" s="767">
        <v>827.46</v>
      </c>
      <c r="AA157" s="767">
        <v>853.2</v>
      </c>
      <c r="AB157" s="767">
        <v>879.56</v>
      </c>
      <c r="AC157" s="767">
        <v>906.5</v>
      </c>
      <c r="AD157" s="767">
        <v>934.1</v>
      </c>
      <c r="AE157" s="767">
        <v>962.35</v>
      </c>
      <c r="AF157" s="767">
        <v>990.58</v>
      </c>
      <c r="AG157" s="767">
        <v>1018.83</v>
      </c>
      <c r="AH157" s="767">
        <v>1047.0899999999999</v>
      </c>
      <c r="AI157" s="767">
        <v>1075.3399999999999</v>
      </c>
      <c r="AJ157" s="767">
        <v>1103.5899999999999</v>
      </c>
      <c r="AK157" s="767">
        <v>1131.83</v>
      </c>
      <c r="AL157" s="767">
        <v>1160.08</v>
      </c>
    </row>
    <row r="158" spans="2:38" ht="13.5" customHeight="1" x14ac:dyDescent="0.25">
      <c r="B158" s="622">
        <v>4.3</v>
      </c>
      <c r="C158" s="765">
        <v>220.31</v>
      </c>
      <c r="D158" s="765">
        <v>249.04</v>
      </c>
      <c r="E158" s="765">
        <v>276.2</v>
      </c>
      <c r="F158" s="765">
        <v>303.16000000000003</v>
      </c>
      <c r="G158" s="765">
        <v>332.05</v>
      </c>
      <c r="H158" s="765">
        <v>360.2</v>
      </c>
      <c r="I158" s="765">
        <v>390.14</v>
      </c>
      <c r="J158" s="765">
        <v>418.78</v>
      </c>
      <c r="K158" s="765">
        <v>448.98</v>
      </c>
      <c r="L158" s="765">
        <v>473.45</v>
      </c>
      <c r="M158" s="766">
        <v>498.83</v>
      </c>
      <c r="N158" s="766">
        <v>525.16999999999996</v>
      </c>
      <c r="O158" s="766">
        <v>552.54</v>
      </c>
      <c r="P158" s="766">
        <v>581.04</v>
      </c>
      <c r="Q158" s="766">
        <v>610.66999999999996</v>
      </c>
      <c r="R158" s="766">
        <v>636.45000000000005</v>
      </c>
      <c r="S158" s="764">
        <v>663.05</v>
      </c>
      <c r="T158" s="764">
        <v>690.47</v>
      </c>
      <c r="U158" s="764">
        <v>718.78</v>
      </c>
      <c r="V158" s="767">
        <v>747.96</v>
      </c>
      <c r="W158" s="767">
        <v>778.13</v>
      </c>
      <c r="X158" s="767">
        <v>809.23</v>
      </c>
      <c r="Y158" s="767">
        <v>834.78</v>
      </c>
      <c r="Z158" s="767">
        <v>860.87</v>
      </c>
      <c r="AA158" s="767">
        <v>887.65</v>
      </c>
      <c r="AB158" s="767">
        <v>915</v>
      </c>
      <c r="AC158" s="767">
        <v>943.02</v>
      </c>
      <c r="AD158" s="767">
        <v>971.71</v>
      </c>
      <c r="AE158" s="767">
        <v>1001.09</v>
      </c>
      <c r="AF158" s="767">
        <v>1030.47</v>
      </c>
      <c r="AG158" s="767">
        <v>1059.8399999999999</v>
      </c>
      <c r="AH158" s="767">
        <v>1089.22</v>
      </c>
      <c r="AI158" s="767">
        <v>1118.5999999999999</v>
      </c>
      <c r="AJ158" s="767">
        <v>1147.97</v>
      </c>
      <c r="AK158" s="767">
        <v>1177.3499999999999</v>
      </c>
      <c r="AL158" s="767">
        <v>1206.73</v>
      </c>
    </row>
    <row r="159" spans="2:38" ht="13.5" customHeight="1" x14ac:dyDescent="0.25">
      <c r="B159" s="622">
        <v>4.5</v>
      </c>
      <c r="C159" s="765">
        <v>229.92</v>
      </c>
      <c r="D159" s="765">
        <v>259.8</v>
      </c>
      <c r="E159" s="765">
        <v>288.02</v>
      </c>
      <c r="F159" s="765">
        <v>316.07</v>
      </c>
      <c r="G159" s="765">
        <v>346.07</v>
      </c>
      <c r="H159" s="765">
        <v>375.36</v>
      </c>
      <c r="I159" s="765">
        <v>406.54</v>
      </c>
      <c r="J159" s="765">
        <v>436.33</v>
      </c>
      <c r="K159" s="765">
        <v>467.74</v>
      </c>
      <c r="L159" s="765">
        <v>493.14</v>
      </c>
      <c r="M159" s="766">
        <v>519.51</v>
      </c>
      <c r="N159" s="766">
        <v>546.87</v>
      </c>
      <c r="O159" s="766">
        <v>575.34</v>
      </c>
      <c r="P159" s="766">
        <v>604.98</v>
      </c>
      <c r="Q159" s="766">
        <v>635.80999999999995</v>
      </c>
      <c r="R159" s="766">
        <v>662.6</v>
      </c>
      <c r="S159" s="764">
        <v>690.23</v>
      </c>
      <c r="T159" s="764">
        <v>718.74</v>
      </c>
      <c r="U159" s="764">
        <v>748.19</v>
      </c>
      <c r="V159" s="767">
        <v>778.55</v>
      </c>
      <c r="W159" s="767">
        <v>809.95</v>
      </c>
      <c r="X159" s="767">
        <v>842.34</v>
      </c>
      <c r="Y159" s="767">
        <v>868.85</v>
      </c>
      <c r="Z159" s="767">
        <v>895.97</v>
      </c>
      <c r="AA159" s="767">
        <v>923.79</v>
      </c>
      <c r="AB159" s="767">
        <v>952.23</v>
      </c>
      <c r="AC159" s="767">
        <v>981.35</v>
      </c>
      <c r="AD159" s="767">
        <v>1011.2</v>
      </c>
      <c r="AE159" s="767">
        <v>1041.77</v>
      </c>
      <c r="AF159" s="767">
        <v>1072.31</v>
      </c>
      <c r="AG159" s="767">
        <v>1102.8900000000001</v>
      </c>
      <c r="AH159" s="767">
        <v>1133.46</v>
      </c>
      <c r="AI159" s="767">
        <v>1164.02</v>
      </c>
      <c r="AJ159" s="767">
        <v>1194.5899999999999</v>
      </c>
      <c r="AK159" s="767">
        <v>1225.1400000000001</v>
      </c>
      <c r="AL159" s="767">
        <v>1255.69</v>
      </c>
    </row>
    <row r="160" spans="2:38" ht="13.5" customHeight="1" x14ac:dyDescent="0.25">
      <c r="B160" s="622">
        <v>4.7</v>
      </c>
      <c r="C160" s="765">
        <v>239.54</v>
      </c>
      <c r="D160" s="765">
        <v>270.52999999999997</v>
      </c>
      <c r="E160" s="765">
        <v>299.83999999999997</v>
      </c>
      <c r="F160" s="765">
        <v>328.99</v>
      </c>
      <c r="G160" s="765">
        <v>360.1</v>
      </c>
      <c r="H160" s="765">
        <v>390.53</v>
      </c>
      <c r="I160" s="765">
        <v>422.95</v>
      </c>
      <c r="J160" s="765">
        <v>453.86</v>
      </c>
      <c r="K160" s="765">
        <v>486.49</v>
      </c>
      <c r="L160" s="765">
        <v>512.82000000000005</v>
      </c>
      <c r="M160" s="765">
        <v>540.19000000000005</v>
      </c>
      <c r="N160" s="766">
        <v>568.57000000000005</v>
      </c>
      <c r="O160" s="766">
        <v>598.14</v>
      </c>
      <c r="P160" s="766">
        <v>628.91</v>
      </c>
      <c r="Q160" s="766">
        <v>660.96</v>
      </c>
      <c r="R160" s="766">
        <v>688.72</v>
      </c>
      <c r="S160" s="764">
        <v>717.41</v>
      </c>
      <c r="T160" s="764">
        <v>747</v>
      </c>
      <c r="U160" s="764">
        <v>777.59</v>
      </c>
      <c r="V160" s="767">
        <v>809.15</v>
      </c>
      <c r="W160" s="767">
        <v>841.76</v>
      </c>
      <c r="X160" s="767">
        <v>875.45</v>
      </c>
      <c r="Y160" s="767">
        <v>902.91</v>
      </c>
      <c r="Z160" s="767">
        <v>931.08</v>
      </c>
      <c r="AA160" s="767">
        <v>959.93</v>
      </c>
      <c r="AB160" s="767">
        <v>989.46</v>
      </c>
      <c r="AC160" s="767">
        <v>1019.68</v>
      </c>
      <c r="AD160" s="767">
        <v>1050.72</v>
      </c>
      <c r="AE160" s="767">
        <v>1082.46</v>
      </c>
      <c r="AF160" s="767">
        <v>1114.19</v>
      </c>
      <c r="AG160" s="767">
        <v>1145.94</v>
      </c>
      <c r="AH160" s="767">
        <v>1177.69</v>
      </c>
      <c r="AI160" s="767">
        <v>1209.43</v>
      </c>
      <c r="AJ160" s="767">
        <v>1241.19</v>
      </c>
      <c r="AK160" s="767">
        <v>1272.94</v>
      </c>
      <c r="AL160" s="767">
        <v>1304.68</v>
      </c>
    </row>
    <row r="161" spans="2:38" ht="13.5" customHeight="1" x14ac:dyDescent="0.25">
      <c r="B161" s="622">
        <v>4.9000000000000004</v>
      </c>
      <c r="C161" s="765">
        <v>249.13</v>
      </c>
      <c r="D161" s="765">
        <v>281.29000000000002</v>
      </c>
      <c r="E161" s="765">
        <v>311.64</v>
      </c>
      <c r="F161" s="765">
        <v>341.9</v>
      </c>
      <c r="G161" s="765">
        <v>374.13</v>
      </c>
      <c r="H161" s="765">
        <v>405.71</v>
      </c>
      <c r="I161" s="765">
        <v>439.34</v>
      </c>
      <c r="J161" s="765">
        <v>471.41</v>
      </c>
      <c r="K161" s="765">
        <v>505.24</v>
      </c>
      <c r="L161" s="765">
        <v>532.51</v>
      </c>
      <c r="M161" s="765">
        <v>560.87</v>
      </c>
      <c r="N161" s="765">
        <v>590.27</v>
      </c>
      <c r="O161" s="766">
        <v>620.94000000000005</v>
      </c>
      <c r="P161" s="766">
        <v>652.86</v>
      </c>
      <c r="Q161" s="766">
        <v>686.11</v>
      </c>
      <c r="R161" s="766">
        <v>714.85</v>
      </c>
      <c r="S161" s="764">
        <v>744.58</v>
      </c>
      <c r="T161" s="764">
        <v>775.26</v>
      </c>
      <c r="U161" s="764">
        <v>806.98</v>
      </c>
      <c r="V161" s="767">
        <v>839.74</v>
      </c>
      <c r="W161" s="767">
        <v>873.57</v>
      </c>
      <c r="X161" s="767">
        <v>908.53</v>
      </c>
      <c r="Y161" s="767">
        <v>936.99</v>
      </c>
      <c r="Z161" s="767">
        <v>966.19</v>
      </c>
      <c r="AA161" s="767">
        <v>996.08</v>
      </c>
      <c r="AB161" s="767">
        <v>1026.69</v>
      </c>
      <c r="AC161" s="767">
        <v>1058</v>
      </c>
      <c r="AD161" s="767">
        <v>1090.21</v>
      </c>
      <c r="AE161" s="767">
        <v>1123.1300000000001</v>
      </c>
      <c r="AF161" s="767">
        <v>1156.06</v>
      </c>
      <c r="AG161" s="767">
        <v>1188.99</v>
      </c>
      <c r="AH161" s="767">
        <v>1221.92</v>
      </c>
      <c r="AI161" s="767">
        <v>1254.8499999999999</v>
      </c>
      <c r="AJ161" s="767">
        <v>1287.8</v>
      </c>
      <c r="AK161" s="767">
        <v>1320.73</v>
      </c>
      <c r="AL161" s="767">
        <v>1353.65</v>
      </c>
    </row>
    <row r="162" spans="2:38" ht="13.5" customHeight="1" x14ac:dyDescent="0.25">
      <c r="B162" s="622">
        <v>5.0999999999999996</v>
      </c>
      <c r="C162" s="765">
        <v>258.75</v>
      </c>
      <c r="D162" s="765">
        <v>292.04000000000002</v>
      </c>
      <c r="E162" s="765">
        <v>323.49</v>
      </c>
      <c r="F162" s="765">
        <v>354.83</v>
      </c>
      <c r="G162" s="765">
        <v>388.18</v>
      </c>
      <c r="H162" s="765">
        <v>420.88</v>
      </c>
      <c r="I162" s="765">
        <v>455.73</v>
      </c>
      <c r="J162" s="765">
        <v>488.95</v>
      </c>
      <c r="K162" s="765">
        <v>524</v>
      </c>
      <c r="L162" s="765">
        <v>552.19000000000005</v>
      </c>
      <c r="M162" s="765">
        <v>581.55999999999995</v>
      </c>
      <c r="N162" s="765">
        <v>611.97</v>
      </c>
      <c r="O162" s="766">
        <v>643.74</v>
      </c>
      <c r="P162" s="766">
        <v>676.78</v>
      </c>
      <c r="Q162" s="766">
        <v>711.26</v>
      </c>
      <c r="R162" s="766">
        <v>740.99</v>
      </c>
      <c r="S162" s="764">
        <v>771.76</v>
      </c>
      <c r="T162" s="764">
        <v>803.52</v>
      </c>
      <c r="U162" s="764">
        <v>836.39</v>
      </c>
      <c r="V162" s="767">
        <v>870.32</v>
      </c>
      <c r="W162" s="767">
        <v>905.4</v>
      </c>
      <c r="X162" s="767">
        <v>941.63</v>
      </c>
      <c r="Y162" s="767">
        <v>971.06</v>
      </c>
      <c r="Z162" s="767">
        <v>1001.29</v>
      </c>
      <c r="AA162" s="767">
        <v>1032.21</v>
      </c>
      <c r="AB162" s="767">
        <v>1063.93</v>
      </c>
      <c r="AC162" s="767">
        <v>1096.33</v>
      </c>
      <c r="AD162" s="767">
        <v>1129.7</v>
      </c>
      <c r="AE162" s="767">
        <v>1163.82</v>
      </c>
      <c r="AF162" s="767">
        <v>1197.92</v>
      </c>
      <c r="AG162" s="767">
        <v>1232.03</v>
      </c>
      <c r="AH162" s="767">
        <v>1266.17</v>
      </c>
      <c r="AI162" s="767">
        <v>1300.27</v>
      </c>
      <c r="AJ162" s="767">
        <v>1334.4</v>
      </c>
      <c r="AK162" s="767">
        <v>1368.5</v>
      </c>
      <c r="AL162" s="767">
        <v>1402.63</v>
      </c>
    </row>
    <row r="163" spans="2:38" ht="13.5" customHeight="1" x14ac:dyDescent="0.25">
      <c r="B163" s="622">
        <v>5.3</v>
      </c>
      <c r="C163" s="765">
        <v>268.35000000000002</v>
      </c>
      <c r="D163" s="765">
        <v>302.79000000000002</v>
      </c>
      <c r="E163" s="765">
        <v>335.29</v>
      </c>
      <c r="F163" s="765">
        <v>367.74</v>
      </c>
      <c r="G163" s="765">
        <v>402.2</v>
      </c>
      <c r="H163" s="765">
        <v>436.05</v>
      </c>
      <c r="I163" s="765">
        <v>472.15</v>
      </c>
      <c r="J163" s="765">
        <v>506.48</v>
      </c>
      <c r="K163" s="765">
        <v>542.75</v>
      </c>
      <c r="L163" s="765">
        <v>571.87</v>
      </c>
      <c r="M163" s="765">
        <v>602.24</v>
      </c>
      <c r="N163" s="765">
        <v>633.66999999999996</v>
      </c>
      <c r="O163" s="765">
        <v>666.51</v>
      </c>
      <c r="P163" s="766">
        <v>700.71</v>
      </c>
      <c r="Q163" s="766">
        <v>736.42</v>
      </c>
      <c r="R163" s="766">
        <v>767.13</v>
      </c>
      <c r="S163" s="764">
        <v>798.95</v>
      </c>
      <c r="T163" s="764">
        <v>831.79</v>
      </c>
      <c r="U163" s="764">
        <v>865.79</v>
      </c>
      <c r="V163" s="767">
        <v>900.92</v>
      </c>
      <c r="W163" s="767">
        <v>937.21</v>
      </c>
      <c r="X163" s="767">
        <v>974.74</v>
      </c>
      <c r="Y163" s="767">
        <v>1005.13</v>
      </c>
      <c r="Z163" s="767">
        <v>1036.3900000000001</v>
      </c>
      <c r="AA163" s="767">
        <v>1068.3499999999999</v>
      </c>
      <c r="AB163" s="767">
        <v>1101.1400000000001</v>
      </c>
      <c r="AC163" s="767">
        <v>1134.6600000000001</v>
      </c>
      <c r="AD163" s="767">
        <v>1169.2</v>
      </c>
      <c r="AE163" s="767">
        <v>1204.48</v>
      </c>
      <c r="AF163" s="767">
        <v>1239.79</v>
      </c>
      <c r="AG163" s="767">
        <v>1275.0999999999999</v>
      </c>
      <c r="AH163" s="767">
        <v>1310.4000000000001</v>
      </c>
      <c r="AI163" s="767">
        <v>1345.69</v>
      </c>
      <c r="AJ163" s="767">
        <v>1381</v>
      </c>
      <c r="AK163" s="767">
        <v>1416.29</v>
      </c>
      <c r="AL163" s="767">
        <v>1451.6</v>
      </c>
    </row>
    <row r="164" spans="2:38" ht="13.5" customHeight="1" x14ac:dyDescent="0.25">
      <c r="B164" s="622">
        <v>5.5</v>
      </c>
      <c r="C164" s="765">
        <v>277.95</v>
      </c>
      <c r="D164" s="765">
        <v>313.52999999999997</v>
      </c>
      <c r="E164" s="765">
        <v>347.12</v>
      </c>
      <c r="F164" s="765">
        <v>380.66</v>
      </c>
      <c r="G164" s="765">
        <v>416.23</v>
      </c>
      <c r="H164" s="765">
        <v>451.24</v>
      </c>
      <c r="I164" s="765">
        <v>488.53</v>
      </c>
      <c r="J164" s="765">
        <v>524.04</v>
      </c>
      <c r="K164" s="765">
        <v>561.51</v>
      </c>
      <c r="L164" s="765">
        <v>591.54999999999995</v>
      </c>
      <c r="M164" s="765">
        <v>622.91</v>
      </c>
      <c r="N164" s="765">
        <v>655.36</v>
      </c>
      <c r="O164" s="765">
        <v>689.32</v>
      </c>
      <c r="P164" s="765">
        <v>724.66</v>
      </c>
      <c r="Q164" s="766">
        <v>761.55</v>
      </c>
      <c r="R164" s="766">
        <v>793.28</v>
      </c>
      <c r="S164" s="764">
        <v>826.11</v>
      </c>
      <c r="T164" s="764">
        <v>860.05</v>
      </c>
      <c r="U164" s="764">
        <v>895.2</v>
      </c>
      <c r="V164" s="767">
        <v>931.5</v>
      </c>
      <c r="W164" s="767">
        <v>969.03</v>
      </c>
      <c r="X164" s="767">
        <v>1007.84</v>
      </c>
      <c r="Y164" s="767">
        <v>1039.21</v>
      </c>
      <c r="Z164" s="767">
        <v>1071.48</v>
      </c>
      <c r="AA164" s="767">
        <v>1104.5</v>
      </c>
      <c r="AB164" s="767">
        <v>1138.3699999999999</v>
      </c>
      <c r="AC164" s="767">
        <v>1172.99</v>
      </c>
      <c r="AD164" s="767">
        <v>1208.7</v>
      </c>
      <c r="AE164" s="767">
        <v>1245.19</v>
      </c>
      <c r="AF164" s="767">
        <v>1281.6500000000001</v>
      </c>
      <c r="AG164" s="767">
        <v>1318.14</v>
      </c>
      <c r="AH164" s="767">
        <v>1354.63</v>
      </c>
      <c r="AI164" s="767">
        <v>1391.12</v>
      </c>
      <c r="AJ164" s="767">
        <v>1427.6</v>
      </c>
      <c r="AK164" s="767">
        <v>1464.08</v>
      </c>
      <c r="AL164" s="767">
        <v>1500.57</v>
      </c>
    </row>
    <row r="165" spans="2:38" ht="13.5" customHeight="1" x14ac:dyDescent="0.25">
      <c r="B165" s="622">
        <v>5.7</v>
      </c>
      <c r="C165" s="765">
        <v>287.56</v>
      </c>
      <c r="D165" s="765">
        <v>324.27999999999997</v>
      </c>
      <c r="E165" s="765">
        <v>358.93</v>
      </c>
      <c r="F165" s="765">
        <v>393.58</v>
      </c>
      <c r="G165" s="765">
        <v>430.27</v>
      </c>
      <c r="H165" s="765">
        <v>466.4</v>
      </c>
      <c r="I165" s="765">
        <v>504.94</v>
      </c>
      <c r="J165" s="765">
        <v>541.57000000000005</v>
      </c>
      <c r="K165" s="765">
        <v>580.27</v>
      </c>
      <c r="L165" s="765">
        <v>611.23</v>
      </c>
      <c r="M165" s="765">
        <v>643.6</v>
      </c>
      <c r="N165" s="765">
        <v>677.05</v>
      </c>
      <c r="O165" s="765">
        <v>712.11</v>
      </c>
      <c r="P165" s="765">
        <v>748.59</v>
      </c>
      <c r="Q165" s="766">
        <v>786.73</v>
      </c>
      <c r="R165" s="766">
        <v>819.4</v>
      </c>
      <c r="S165" s="764">
        <v>853.29</v>
      </c>
      <c r="T165" s="764">
        <v>888.31</v>
      </c>
      <c r="U165" s="764">
        <v>924.62</v>
      </c>
      <c r="V165" s="767">
        <v>962.09</v>
      </c>
      <c r="W165" s="767">
        <v>1000.84</v>
      </c>
      <c r="X165" s="767">
        <v>1040.95</v>
      </c>
      <c r="Y165" s="767">
        <v>1073.28</v>
      </c>
      <c r="Z165" s="767">
        <v>1106.58</v>
      </c>
      <c r="AA165" s="767">
        <v>1140.6300000000001</v>
      </c>
      <c r="AB165" s="767">
        <v>1175.5999999999999</v>
      </c>
      <c r="AC165" s="767">
        <v>1211.31</v>
      </c>
      <c r="AD165" s="767">
        <v>1248.18</v>
      </c>
      <c r="AE165" s="767">
        <v>1285.8499999999999</v>
      </c>
      <c r="AF165" s="767">
        <v>1323.52</v>
      </c>
      <c r="AG165" s="767">
        <v>1361.18</v>
      </c>
      <c r="AH165" s="767">
        <v>1398.87</v>
      </c>
      <c r="AI165" s="767">
        <v>1436.56</v>
      </c>
      <c r="AJ165" s="767">
        <v>1474.22</v>
      </c>
      <c r="AK165" s="767">
        <v>1511.9</v>
      </c>
      <c r="AL165" s="767">
        <v>1549.55</v>
      </c>
    </row>
    <row r="166" spans="2:38" ht="13.5" customHeight="1" x14ac:dyDescent="0.25">
      <c r="B166" s="622">
        <v>5.9</v>
      </c>
      <c r="C166" s="765">
        <v>297.14999999999998</v>
      </c>
      <c r="D166" s="765">
        <v>335.02</v>
      </c>
      <c r="E166" s="765">
        <v>370.76</v>
      </c>
      <c r="F166" s="765">
        <v>406.51</v>
      </c>
      <c r="G166" s="765">
        <v>444.29</v>
      </c>
      <c r="H166" s="765">
        <v>481.58</v>
      </c>
      <c r="I166" s="765">
        <v>521.36</v>
      </c>
      <c r="J166" s="765">
        <v>559.12</v>
      </c>
      <c r="K166" s="765">
        <v>599.04</v>
      </c>
      <c r="L166" s="765">
        <v>630.91999999999996</v>
      </c>
      <c r="M166" s="765">
        <v>664.28</v>
      </c>
      <c r="N166" s="765">
        <v>698.75</v>
      </c>
      <c r="O166" s="765">
        <v>734.91</v>
      </c>
      <c r="P166" s="765">
        <v>772.54</v>
      </c>
      <c r="Q166" s="765">
        <v>811.87</v>
      </c>
      <c r="R166" s="766">
        <v>845.55</v>
      </c>
      <c r="S166" s="764">
        <v>880.46</v>
      </c>
      <c r="T166" s="764">
        <v>916.56</v>
      </c>
      <c r="U166" s="764">
        <v>954.02</v>
      </c>
      <c r="V166" s="767">
        <v>992.67</v>
      </c>
      <c r="W166" s="767">
        <v>1032.67</v>
      </c>
      <c r="X166" s="767">
        <v>1074.05</v>
      </c>
      <c r="Y166" s="767">
        <v>1107.3499999999999</v>
      </c>
      <c r="Z166" s="767">
        <v>1141.68</v>
      </c>
      <c r="AA166" s="767">
        <v>1176.78</v>
      </c>
      <c r="AB166" s="767">
        <v>1212.83</v>
      </c>
      <c r="AC166" s="767">
        <v>1249.6300000000001</v>
      </c>
      <c r="AD166" s="767">
        <v>1287.68</v>
      </c>
      <c r="AE166" s="767">
        <v>1326.53</v>
      </c>
      <c r="AF166" s="767">
        <v>1365.39</v>
      </c>
      <c r="AG166" s="767">
        <v>1404.24</v>
      </c>
      <c r="AH166" s="767">
        <v>1443.1</v>
      </c>
      <c r="AI166" s="767">
        <v>1481.96</v>
      </c>
      <c r="AJ166" s="767">
        <v>1520.83</v>
      </c>
      <c r="AK166" s="767">
        <v>1559.67</v>
      </c>
      <c r="AL166" s="767">
        <v>1598.52</v>
      </c>
    </row>
    <row r="167" spans="2:38" ht="13.5" customHeight="1" thickBot="1" x14ac:dyDescent="0.3">
      <c r="B167" s="622">
        <v>6.1</v>
      </c>
      <c r="C167" s="765">
        <v>306.76</v>
      </c>
      <c r="D167" s="765">
        <v>345.77</v>
      </c>
      <c r="E167" s="765">
        <v>382.57</v>
      </c>
      <c r="F167" s="765">
        <v>419.42</v>
      </c>
      <c r="G167" s="765">
        <v>458.33</v>
      </c>
      <c r="H167" s="765">
        <v>496.75</v>
      </c>
      <c r="I167" s="765">
        <v>537.76</v>
      </c>
      <c r="J167" s="765">
        <v>576.66</v>
      </c>
      <c r="K167" s="765">
        <v>617.78</v>
      </c>
      <c r="L167" s="765">
        <v>650.6</v>
      </c>
      <c r="M167" s="765">
        <v>684.97</v>
      </c>
      <c r="N167" s="765">
        <v>720.46</v>
      </c>
      <c r="O167" s="765">
        <v>757.7</v>
      </c>
      <c r="P167" s="765">
        <v>796.48</v>
      </c>
      <c r="Q167" s="765">
        <v>837.02</v>
      </c>
      <c r="R167" s="765">
        <v>871.67</v>
      </c>
      <c r="S167" s="764">
        <v>907.63</v>
      </c>
      <c r="T167" s="764">
        <v>944.83</v>
      </c>
      <c r="U167" s="764">
        <v>983.42</v>
      </c>
      <c r="V167" s="767">
        <v>1023.29</v>
      </c>
      <c r="W167" s="767">
        <v>1064.48</v>
      </c>
      <c r="X167" s="767">
        <v>1107.1500000000001</v>
      </c>
      <c r="Y167" s="767">
        <v>1141.42</v>
      </c>
      <c r="Z167" s="767">
        <v>1176.78</v>
      </c>
      <c r="AA167" s="767">
        <v>1212.92</v>
      </c>
      <c r="AB167" s="767">
        <v>1250.05</v>
      </c>
      <c r="AC167" s="767">
        <v>1287.97</v>
      </c>
      <c r="AD167" s="767">
        <v>1327.17</v>
      </c>
      <c r="AE167" s="767">
        <v>1367.21</v>
      </c>
      <c r="AF167" s="767">
        <v>1407.25</v>
      </c>
      <c r="AG167" s="767">
        <v>1447.3</v>
      </c>
      <c r="AH167" s="767">
        <v>1487.33</v>
      </c>
      <c r="AI167" s="767">
        <v>1527.38</v>
      </c>
      <c r="AJ167" s="767">
        <v>1567.41</v>
      </c>
      <c r="AK167" s="767">
        <v>1607.45</v>
      </c>
      <c r="AL167" s="767">
        <v>1647.5</v>
      </c>
    </row>
    <row r="168" spans="2:38" ht="25.5" customHeight="1" thickBot="1" x14ac:dyDescent="0.25">
      <c r="B168" s="1505" t="s">
        <v>1704</v>
      </c>
      <c r="C168" s="1506"/>
      <c r="D168" s="1506"/>
      <c r="E168" s="1506"/>
      <c r="F168" s="1506"/>
      <c r="G168" s="1506"/>
      <c r="H168" s="1506"/>
      <c r="I168" s="1506"/>
      <c r="J168" s="1506"/>
      <c r="K168" s="1506"/>
      <c r="L168" s="1506"/>
      <c r="M168" s="1506"/>
      <c r="N168" s="1506"/>
      <c r="O168" s="1506"/>
      <c r="P168" s="1506"/>
      <c r="Q168" s="1506"/>
      <c r="R168" s="1506"/>
      <c r="S168" s="1506"/>
      <c r="T168" s="1506"/>
      <c r="U168" s="1506"/>
      <c r="V168" s="1506"/>
      <c r="W168" s="1506"/>
      <c r="X168" s="1506"/>
      <c r="Y168" s="1506"/>
      <c r="Z168" s="1506"/>
      <c r="AA168" s="1506"/>
      <c r="AB168" s="1506"/>
      <c r="AC168" s="1506"/>
      <c r="AD168" s="1506"/>
      <c r="AE168" s="1506"/>
      <c r="AF168" s="1506"/>
      <c r="AG168" s="1506"/>
      <c r="AH168" s="1506"/>
      <c r="AI168" s="1506"/>
      <c r="AJ168" s="1506"/>
      <c r="AK168" s="1506"/>
      <c r="AL168" s="1507"/>
    </row>
    <row r="169" spans="2:38" ht="13.5" customHeight="1" x14ac:dyDescent="0.2">
      <c r="B169" s="619"/>
      <c r="C169" s="620">
        <v>0.5</v>
      </c>
      <c r="D169" s="620">
        <v>0.6</v>
      </c>
      <c r="E169" s="620">
        <v>0.7</v>
      </c>
      <c r="F169" s="620">
        <v>0.8</v>
      </c>
      <c r="G169" s="620">
        <v>0.9</v>
      </c>
      <c r="H169" s="620">
        <v>1</v>
      </c>
      <c r="I169" s="620">
        <v>1.1000000000000001</v>
      </c>
      <c r="J169" s="620">
        <v>1.2</v>
      </c>
      <c r="K169" s="620">
        <v>1.3</v>
      </c>
      <c r="L169" s="620">
        <v>1.4</v>
      </c>
      <c r="M169" s="620">
        <v>1.5</v>
      </c>
      <c r="N169" s="620">
        <v>1.6</v>
      </c>
      <c r="O169" s="620">
        <v>1.7</v>
      </c>
      <c r="P169" s="620">
        <v>1.8</v>
      </c>
      <c r="Q169" s="620">
        <v>1.9</v>
      </c>
      <c r="R169" s="620">
        <v>2</v>
      </c>
      <c r="S169" s="620">
        <v>2.1</v>
      </c>
      <c r="T169" s="620">
        <v>2.2000000000000002</v>
      </c>
      <c r="U169" s="620">
        <v>2.2999999999999998</v>
      </c>
      <c r="V169" s="620">
        <v>2.4</v>
      </c>
      <c r="W169" s="620">
        <v>2.5</v>
      </c>
      <c r="X169" s="620">
        <v>2.6</v>
      </c>
      <c r="Y169" s="620">
        <v>2.7</v>
      </c>
      <c r="Z169" s="620">
        <v>2.8</v>
      </c>
      <c r="AA169" s="620">
        <v>2.9</v>
      </c>
      <c r="AB169" s="620">
        <v>3</v>
      </c>
      <c r="AC169" s="620">
        <v>3.1</v>
      </c>
      <c r="AD169" s="620">
        <v>3.2</v>
      </c>
      <c r="AE169" s="620">
        <v>3.3</v>
      </c>
      <c r="AF169" s="620">
        <v>3.4</v>
      </c>
      <c r="AG169" s="620">
        <v>3.5</v>
      </c>
      <c r="AH169" s="620">
        <v>3.6</v>
      </c>
      <c r="AI169" s="620">
        <v>3.7</v>
      </c>
      <c r="AJ169" s="620">
        <v>3.8</v>
      </c>
      <c r="AK169" s="620">
        <v>3.9</v>
      </c>
      <c r="AL169" s="621">
        <v>4</v>
      </c>
    </row>
    <row r="170" spans="2:38" ht="13.5" customHeight="1" x14ac:dyDescent="0.2">
      <c r="B170" s="622">
        <v>1.1000000000000001</v>
      </c>
      <c r="C170" s="764">
        <v>158.68</v>
      </c>
      <c r="D170" s="764">
        <v>180.41</v>
      </c>
      <c r="E170" s="764">
        <v>201.21</v>
      </c>
      <c r="F170" s="764">
        <v>221.82</v>
      </c>
      <c r="G170" s="764">
        <v>243.69</v>
      </c>
      <c r="H170" s="764">
        <v>265.11</v>
      </c>
      <c r="I170" s="764">
        <v>287.69</v>
      </c>
      <c r="J170" s="764">
        <v>309.39</v>
      </c>
      <c r="K170" s="764">
        <v>332.15</v>
      </c>
      <c r="L170" s="764">
        <v>351.13</v>
      </c>
      <c r="M170" s="764">
        <v>370.73</v>
      </c>
      <c r="N170" s="764">
        <v>390.97</v>
      </c>
      <c r="O170" s="764">
        <v>411.88</v>
      </c>
      <c r="P170" s="764">
        <v>433.52</v>
      </c>
      <c r="Q170" s="764">
        <v>455.86</v>
      </c>
      <c r="R170" s="764">
        <v>475.74</v>
      </c>
      <c r="S170" s="764">
        <v>496.12</v>
      </c>
      <c r="T170" s="764">
        <v>517.05999999999995</v>
      </c>
      <c r="U170" s="764">
        <v>538.54999999999995</v>
      </c>
      <c r="V170" s="764">
        <v>560.65</v>
      </c>
      <c r="W170" s="764">
        <v>583.36</v>
      </c>
      <c r="X170" s="764">
        <v>606.69000000000005</v>
      </c>
      <c r="Y170" s="764">
        <v>626.38</v>
      </c>
      <c r="Z170" s="764">
        <v>646.46</v>
      </c>
      <c r="AA170" s="764">
        <v>666.96</v>
      </c>
      <c r="AB170" s="764">
        <v>687.85</v>
      </c>
      <c r="AC170" s="764">
        <v>709.19</v>
      </c>
      <c r="AD170" s="764">
        <v>730.93</v>
      </c>
      <c r="AE170" s="764">
        <v>753.14</v>
      </c>
      <c r="AF170" s="764">
        <v>775.31</v>
      </c>
      <c r="AG170" s="764">
        <v>797.51</v>
      </c>
      <c r="AH170" s="764">
        <v>819.71</v>
      </c>
      <c r="AI170" s="764">
        <v>841.93</v>
      </c>
      <c r="AJ170" s="764">
        <v>864.13</v>
      </c>
      <c r="AK170" s="764">
        <v>886.34</v>
      </c>
      <c r="AL170" s="764">
        <v>908.53</v>
      </c>
    </row>
    <row r="171" spans="2:38" ht="13.5" customHeight="1" x14ac:dyDescent="0.2">
      <c r="B171" s="622">
        <v>1.3</v>
      </c>
      <c r="C171" s="764">
        <v>167.37</v>
      </c>
      <c r="D171" s="764">
        <v>190.19</v>
      </c>
      <c r="E171" s="764">
        <v>211.93</v>
      </c>
      <c r="F171" s="764">
        <v>233.53</v>
      </c>
      <c r="G171" s="764">
        <v>256.48</v>
      </c>
      <c r="H171" s="764">
        <v>278.89</v>
      </c>
      <c r="I171" s="764">
        <v>302.58999999999997</v>
      </c>
      <c r="J171" s="764">
        <v>325.33999999999997</v>
      </c>
      <c r="K171" s="764">
        <v>349.2</v>
      </c>
      <c r="L171" s="764">
        <v>369.04</v>
      </c>
      <c r="M171" s="764">
        <v>389.52</v>
      </c>
      <c r="N171" s="764">
        <v>410.73</v>
      </c>
      <c r="O171" s="764">
        <v>432.62</v>
      </c>
      <c r="P171" s="764">
        <v>455.27</v>
      </c>
      <c r="Q171" s="764">
        <v>478.71</v>
      </c>
      <c r="R171" s="764">
        <v>499.5</v>
      </c>
      <c r="S171" s="764">
        <v>520.80999999999995</v>
      </c>
      <c r="T171" s="764">
        <v>542.77</v>
      </c>
      <c r="U171" s="764">
        <v>565.29999999999995</v>
      </c>
      <c r="V171" s="764">
        <v>588.46</v>
      </c>
      <c r="W171" s="764">
        <v>612.27</v>
      </c>
      <c r="X171" s="764">
        <v>636.74</v>
      </c>
      <c r="Y171" s="764">
        <v>657.34</v>
      </c>
      <c r="Z171" s="764">
        <v>678.38</v>
      </c>
      <c r="AA171" s="764">
        <v>699.82</v>
      </c>
      <c r="AB171" s="764">
        <v>721.71</v>
      </c>
      <c r="AC171" s="764">
        <v>744.03</v>
      </c>
      <c r="AD171" s="764">
        <v>766.8</v>
      </c>
      <c r="AE171" s="764">
        <v>790.09</v>
      </c>
      <c r="AF171" s="764">
        <v>813.37</v>
      </c>
      <c r="AG171" s="764">
        <v>836.65</v>
      </c>
      <c r="AH171" s="764">
        <v>859.94</v>
      </c>
      <c r="AI171" s="764">
        <v>883.22</v>
      </c>
      <c r="AJ171" s="764">
        <v>906.49</v>
      </c>
      <c r="AK171" s="764">
        <v>929.79</v>
      </c>
      <c r="AL171" s="764">
        <v>953.04</v>
      </c>
    </row>
    <row r="172" spans="2:38" ht="13.5" customHeight="1" x14ac:dyDescent="0.25">
      <c r="B172" s="622">
        <v>1.5</v>
      </c>
      <c r="C172" s="764">
        <v>176.7</v>
      </c>
      <c r="D172" s="764">
        <v>200.63</v>
      </c>
      <c r="E172" s="764">
        <v>223.44</v>
      </c>
      <c r="F172" s="764">
        <v>246.09</v>
      </c>
      <c r="G172" s="764">
        <v>270.14</v>
      </c>
      <c r="H172" s="764">
        <v>293.63</v>
      </c>
      <c r="I172" s="764">
        <v>318.51</v>
      </c>
      <c r="J172" s="764">
        <v>342.36</v>
      </c>
      <c r="K172" s="764">
        <v>367.41</v>
      </c>
      <c r="L172" s="767">
        <v>388.19</v>
      </c>
      <c r="M172" s="767">
        <v>409.64</v>
      </c>
      <c r="N172" s="767">
        <v>431.82</v>
      </c>
      <c r="O172" s="767">
        <v>454.77</v>
      </c>
      <c r="P172" s="767">
        <v>478.54</v>
      </c>
      <c r="Q172" s="767">
        <v>503.11</v>
      </c>
      <c r="R172" s="767">
        <v>524.91999999999996</v>
      </c>
      <c r="S172" s="767">
        <v>547.28</v>
      </c>
      <c r="T172" s="767">
        <v>570.27</v>
      </c>
      <c r="U172" s="767">
        <v>593.89</v>
      </c>
      <c r="V172" s="767">
        <v>618.20000000000005</v>
      </c>
      <c r="W172" s="767">
        <v>643.17999999999995</v>
      </c>
      <c r="X172" s="767">
        <v>668.89</v>
      </c>
      <c r="Y172" s="767">
        <v>690.45</v>
      </c>
      <c r="Z172" s="767">
        <v>712.48</v>
      </c>
      <c r="AA172" s="767">
        <v>734.97</v>
      </c>
      <c r="AB172" s="767">
        <v>757.88</v>
      </c>
      <c r="AC172" s="767">
        <v>781.32</v>
      </c>
      <c r="AD172" s="767">
        <v>805.23</v>
      </c>
      <c r="AE172" s="767">
        <v>829.65</v>
      </c>
      <c r="AF172" s="767">
        <v>854.07</v>
      </c>
      <c r="AG172" s="767">
        <v>878.53</v>
      </c>
      <c r="AH172" s="767">
        <v>902.95</v>
      </c>
      <c r="AI172" s="767">
        <v>927.37</v>
      </c>
      <c r="AJ172" s="767">
        <v>951.8</v>
      </c>
      <c r="AK172" s="767">
        <v>976.21</v>
      </c>
      <c r="AL172" s="767">
        <v>1000.66</v>
      </c>
    </row>
    <row r="173" spans="2:38" ht="13.5" customHeight="1" x14ac:dyDescent="0.25">
      <c r="B173" s="622">
        <v>1.7</v>
      </c>
      <c r="C173" s="765">
        <v>186.69</v>
      </c>
      <c r="D173" s="766">
        <v>211.82</v>
      </c>
      <c r="E173" s="766">
        <v>235.73</v>
      </c>
      <c r="F173" s="766">
        <v>259.47000000000003</v>
      </c>
      <c r="G173" s="766">
        <v>284.76</v>
      </c>
      <c r="H173" s="766">
        <v>309.43</v>
      </c>
      <c r="I173" s="766">
        <v>335.54</v>
      </c>
      <c r="J173" s="766">
        <v>360.59</v>
      </c>
      <c r="K173" s="766">
        <v>386.95</v>
      </c>
      <c r="L173" s="768">
        <v>408.66</v>
      </c>
      <c r="M173" s="768">
        <v>431.13</v>
      </c>
      <c r="N173" s="768">
        <v>454.42</v>
      </c>
      <c r="O173" s="768">
        <v>478.51</v>
      </c>
      <c r="P173" s="768">
        <v>503.44</v>
      </c>
      <c r="Q173" s="768">
        <v>529.30999999999995</v>
      </c>
      <c r="R173" s="768">
        <v>552.12</v>
      </c>
      <c r="S173" s="767">
        <v>575.54999999999995</v>
      </c>
      <c r="T173" s="767">
        <v>599.65</v>
      </c>
      <c r="U173" s="767">
        <v>624.47</v>
      </c>
      <c r="V173" s="767">
        <v>650.01</v>
      </c>
      <c r="W173" s="767">
        <v>676.27</v>
      </c>
      <c r="X173" s="767">
        <v>703.33</v>
      </c>
      <c r="Y173" s="767">
        <v>725.91</v>
      </c>
      <c r="Z173" s="767">
        <v>749</v>
      </c>
      <c r="AA173" s="767">
        <v>772.56</v>
      </c>
      <c r="AB173" s="767">
        <v>796.64</v>
      </c>
      <c r="AC173" s="767">
        <v>821.22</v>
      </c>
      <c r="AD173" s="767">
        <v>846.3</v>
      </c>
      <c r="AE173" s="767">
        <v>872</v>
      </c>
      <c r="AF173" s="767">
        <v>897.67</v>
      </c>
      <c r="AG173" s="767">
        <v>923.34</v>
      </c>
      <c r="AH173" s="767">
        <v>949.01</v>
      </c>
      <c r="AI173" s="767">
        <v>974.7</v>
      </c>
      <c r="AJ173" s="767">
        <v>1000.38</v>
      </c>
      <c r="AK173" s="767">
        <v>1026.05</v>
      </c>
      <c r="AL173" s="767">
        <v>1051.74</v>
      </c>
    </row>
    <row r="174" spans="2:38" ht="13.5" customHeight="1" x14ac:dyDescent="0.25">
      <c r="B174" s="622">
        <v>1.9</v>
      </c>
      <c r="C174" s="765">
        <v>197.37</v>
      </c>
      <c r="D174" s="765">
        <v>223.78</v>
      </c>
      <c r="E174" s="766">
        <v>248.91</v>
      </c>
      <c r="F174" s="766">
        <v>273.8</v>
      </c>
      <c r="G174" s="766">
        <v>300.37</v>
      </c>
      <c r="H174" s="766">
        <v>326.29000000000002</v>
      </c>
      <c r="I174" s="766">
        <v>353.76</v>
      </c>
      <c r="J174" s="766">
        <v>380.14</v>
      </c>
      <c r="K174" s="766">
        <v>407.85</v>
      </c>
      <c r="L174" s="768">
        <v>430.6</v>
      </c>
      <c r="M174" s="768">
        <v>454.16</v>
      </c>
      <c r="N174" s="768">
        <v>478.58</v>
      </c>
      <c r="O174" s="768">
        <v>503.87</v>
      </c>
      <c r="P174" s="768">
        <v>530.1</v>
      </c>
      <c r="Q174" s="768">
        <v>557.27</v>
      </c>
      <c r="R174" s="768">
        <v>581.22</v>
      </c>
      <c r="S174" s="767">
        <v>605.83000000000004</v>
      </c>
      <c r="T174" s="767">
        <v>631.14</v>
      </c>
      <c r="U174" s="767">
        <v>657.21</v>
      </c>
      <c r="V174" s="767">
        <v>684.05</v>
      </c>
      <c r="W174" s="767">
        <v>711.69</v>
      </c>
      <c r="X174" s="767">
        <v>740.16</v>
      </c>
      <c r="Y174" s="767">
        <v>763.83</v>
      </c>
      <c r="Z174" s="767">
        <v>788.04</v>
      </c>
      <c r="AA174" s="767">
        <v>812.79</v>
      </c>
      <c r="AB174" s="767">
        <v>838.06</v>
      </c>
      <c r="AC174" s="767">
        <v>863.89</v>
      </c>
      <c r="AD174" s="767">
        <v>890.26</v>
      </c>
      <c r="AE174" s="767">
        <v>917.26</v>
      </c>
      <c r="AF174" s="767">
        <v>944.26</v>
      </c>
      <c r="AG174" s="767">
        <v>971.23</v>
      </c>
      <c r="AH174" s="767">
        <v>998.24</v>
      </c>
      <c r="AI174" s="767">
        <v>1025.23</v>
      </c>
      <c r="AJ174" s="767">
        <v>1052.24</v>
      </c>
      <c r="AK174" s="767">
        <v>1079.24</v>
      </c>
      <c r="AL174" s="767">
        <v>1106.24</v>
      </c>
    </row>
    <row r="175" spans="2:38" ht="13.5" customHeight="1" x14ac:dyDescent="0.25">
      <c r="B175" s="622">
        <v>2.1</v>
      </c>
      <c r="C175" s="765">
        <v>207.15</v>
      </c>
      <c r="D175" s="765">
        <v>234.76</v>
      </c>
      <c r="E175" s="766">
        <v>260.95999999999998</v>
      </c>
      <c r="F175" s="766">
        <v>286.95999999999998</v>
      </c>
      <c r="G175" s="766">
        <v>314.74</v>
      </c>
      <c r="H175" s="766">
        <v>341.81</v>
      </c>
      <c r="I175" s="766">
        <v>370.54</v>
      </c>
      <c r="J175" s="766">
        <v>398.01</v>
      </c>
      <c r="K175" s="766">
        <v>426.97</v>
      </c>
      <c r="L175" s="768">
        <v>450.71</v>
      </c>
      <c r="M175" s="768">
        <v>475.29</v>
      </c>
      <c r="N175" s="768">
        <v>500.75</v>
      </c>
      <c r="O175" s="768">
        <v>527.15</v>
      </c>
      <c r="P175" s="768">
        <v>554.58000000000004</v>
      </c>
      <c r="Q175" s="768">
        <v>582.97</v>
      </c>
      <c r="R175" s="768">
        <v>607.89</v>
      </c>
      <c r="S175" s="767">
        <v>633.58000000000004</v>
      </c>
      <c r="T175" s="767">
        <v>660.01</v>
      </c>
      <c r="U175" s="767">
        <v>687.21</v>
      </c>
      <c r="V175" s="767">
        <v>715.25</v>
      </c>
      <c r="W175" s="767">
        <v>744.17</v>
      </c>
      <c r="X175" s="767">
        <v>773.92</v>
      </c>
      <c r="Y175" s="767">
        <v>798.63</v>
      </c>
      <c r="Z175" s="767">
        <v>823.88</v>
      </c>
      <c r="AA175" s="767">
        <v>849.68</v>
      </c>
      <c r="AB175" s="767">
        <v>876.08</v>
      </c>
      <c r="AC175" s="767">
        <v>903.03</v>
      </c>
      <c r="AD175" s="767">
        <v>930.62</v>
      </c>
      <c r="AE175" s="767">
        <v>958.8</v>
      </c>
      <c r="AF175" s="767">
        <v>987</v>
      </c>
      <c r="AG175" s="767">
        <v>1015.21</v>
      </c>
      <c r="AH175" s="767">
        <v>1043.3900000000001</v>
      </c>
      <c r="AI175" s="767">
        <v>1071.5899999999999</v>
      </c>
      <c r="AJ175" s="767">
        <v>1099.79</v>
      </c>
      <c r="AK175" s="767">
        <v>1127.96</v>
      </c>
      <c r="AL175" s="767">
        <v>1156.19</v>
      </c>
    </row>
    <row r="176" spans="2:38" ht="13.5" customHeight="1" x14ac:dyDescent="0.25">
      <c r="B176" s="622">
        <v>2.2999999999999998</v>
      </c>
      <c r="C176" s="765">
        <v>217.57</v>
      </c>
      <c r="D176" s="765">
        <v>246.39</v>
      </c>
      <c r="E176" s="765">
        <v>273.77</v>
      </c>
      <c r="F176" s="766">
        <v>300.93</v>
      </c>
      <c r="G176" s="766">
        <v>329.93</v>
      </c>
      <c r="H176" s="766">
        <v>358.24</v>
      </c>
      <c r="I176" s="766">
        <v>388.22</v>
      </c>
      <c r="J176" s="766">
        <v>416.99</v>
      </c>
      <c r="K176" s="766">
        <v>447.26</v>
      </c>
      <c r="L176" s="768">
        <v>472.01</v>
      </c>
      <c r="M176" s="768">
        <v>497.66</v>
      </c>
      <c r="N176" s="768">
        <v>524.26</v>
      </c>
      <c r="O176" s="768">
        <v>551.83000000000004</v>
      </c>
      <c r="P176" s="768">
        <v>580.42999999999995</v>
      </c>
      <c r="Q176" s="768">
        <v>610.15</v>
      </c>
      <c r="R176" s="768">
        <v>636.20000000000005</v>
      </c>
      <c r="S176" s="767">
        <v>662.98</v>
      </c>
      <c r="T176" s="767">
        <v>690.61</v>
      </c>
      <c r="U176" s="767">
        <v>719.04</v>
      </c>
      <c r="V176" s="767">
        <v>748.35</v>
      </c>
      <c r="W176" s="767">
        <v>778.56</v>
      </c>
      <c r="X176" s="767">
        <v>809.73</v>
      </c>
      <c r="Y176" s="767">
        <v>835.51</v>
      </c>
      <c r="Z176" s="767">
        <v>861.86</v>
      </c>
      <c r="AA176" s="767">
        <v>888.8</v>
      </c>
      <c r="AB176" s="767">
        <v>916.38</v>
      </c>
      <c r="AC176" s="767">
        <v>944.52</v>
      </c>
      <c r="AD176" s="767">
        <v>973.35</v>
      </c>
      <c r="AE176" s="767">
        <v>1002.83</v>
      </c>
      <c r="AF176" s="767">
        <v>1032.33</v>
      </c>
      <c r="AG176" s="767">
        <v>1061.79</v>
      </c>
      <c r="AH176" s="767">
        <v>1091.28</v>
      </c>
      <c r="AI176" s="767">
        <v>1120.75</v>
      </c>
      <c r="AJ176" s="767">
        <v>1150.22</v>
      </c>
      <c r="AK176" s="767">
        <v>1179.71</v>
      </c>
      <c r="AL176" s="767">
        <v>1209.21</v>
      </c>
    </row>
    <row r="177" spans="2:38" ht="13.5" customHeight="1" x14ac:dyDescent="0.25">
      <c r="B177" s="622">
        <v>2.5</v>
      </c>
      <c r="C177" s="765">
        <v>228.6</v>
      </c>
      <c r="D177" s="765">
        <v>258.70999999999998</v>
      </c>
      <c r="E177" s="765">
        <v>287.31</v>
      </c>
      <c r="F177" s="765">
        <v>315.7</v>
      </c>
      <c r="G177" s="766">
        <v>346.03</v>
      </c>
      <c r="H177" s="766">
        <v>375.63</v>
      </c>
      <c r="I177" s="766">
        <v>407.06</v>
      </c>
      <c r="J177" s="766">
        <v>437.1</v>
      </c>
      <c r="K177" s="766">
        <v>468.79</v>
      </c>
      <c r="L177" s="768">
        <v>494.62</v>
      </c>
      <c r="M177" s="768">
        <v>521.39</v>
      </c>
      <c r="N177" s="768">
        <v>549.16</v>
      </c>
      <c r="O177" s="768">
        <v>577.97</v>
      </c>
      <c r="P177" s="768">
        <v>607.89</v>
      </c>
      <c r="Q177" s="768">
        <v>638.97</v>
      </c>
      <c r="R177" s="768">
        <v>666.18</v>
      </c>
      <c r="S177" s="767">
        <v>694.2</v>
      </c>
      <c r="T177" s="767">
        <v>723.06</v>
      </c>
      <c r="U177" s="767">
        <v>752.79</v>
      </c>
      <c r="V177" s="767">
        <v>783.43</v>
      </c>
      <c r="W177" s="767">
        <v>815.05</v>
      </c>
      <c r="X177" s="767">
        <v>847.65</v>
      </c>
      <c r="Y177" s="767">
        <v>874.61</v>
      </c>
      <c r="Z177" s="767">
        <v>902.12</v>
      </c>
      <c r="AA177" s="767">
        <v>930.28</v>
      </c>
      <c r="AB177" s="767">
        <v>959.08</v>
      </c>
      <c r="AC177" s="767">
        <v>988.55</v>
      </c>
      <c r="AD177" s="767">
        <v>1018.67</v>
      </c>
      <c r="AE177" s="767">
        <v>1049.5</v>
      </c>
      <c r="AF177" s="767">
        <v>1080.33</v>
      </c>
      <c r="AG177" s="767">
        <v>1111.1500000000001</v>
      </c>
      <c r="AH177" s="767">
        <v>1141.99</v>
      </c>
      <c r="AI177" s="767">
        <v>1172.83</v>
      </c>
      <c r="AJ177" s="767">
        <v>1203.6400000000001</v>
      </c>
      <c r="AK177" s="767">
        <v>1234.5</v>
      </c>
      <c r="AL177" s="767">
        <v>1265.31</v>
      </c>
    </row>
    <row r="178" spans="2:38" ht="13.5" customHeight="1" x14ac:dyDescent="0.25">
      <c r="B178" s="622">
        <v>2.7</v>
      </c>
      <c r="C178" s="765">
        <v>240.24</v>
      </c>
      <c r="D178" s="765">
        <v>271.79000000000002</v>
      </c>
      <c r="E178" s="765">
        <v>301.69</v>
      </c>
      <c r="F178" s="765">
        <v>331.4</v>
      </c>
      <c r="G178" s="766">
        <v>363.12</v>
      </c>
      <c r="H178" s="766">
        <v>394.06</v>
      </c>
      <c r="I178" s="766">
        <v>426.95</v>
      </c>
      <c r="J178" s="766">
        <v>458.4</v>
      </c>
      <c r="K178" s="766">
        <v>491.6</v>
      </c>
      <c r="L178" s="768">
        <v>518.55999999999995</v>
      </c>
      <c r="M178" s="768">
        <v>546.54</v>
      </c>
      <c r="N178" s="768">
        <v>575.58000000000004</v>
      </c>
      <c r="O178" s="768">
        <v>605.72</v>
      </c>
      <c r="P178" s="768">
        <v>637</v>
      </c>
      <c r="Q178" s="768">
        <v>669.55</v>
      </c>
      <c r="R178" s="768">
        <v>697.95</v>
      </c>
      <c r="S178" s="767">
        <v>727.25</v>
      </c>
      <c r="T178" s="767">
        <v>757.45</v>
      </c>
      <c r="U178" s="767">
        <v>788.56</v>
      </c>
      <c r="V178" s="767">
        <v>820.61</v>
      </c>
      <c r="W178" s="767">
        <v>853.72</v>
      </c>
      <c r="X178" s="767">
        <v>887.89</v>
      </c>
      <c r="Y178" s="767">
        <v>916.01</v>
      </c>
      <c r="Z178" s="767">
        <v>944.8</v>
      </c>
      <c r="AA178" s="767">
        <v>974.23</v>
      </c>
      <c r="AB178" s="767">
        <v>1004.33</v>
      </c>
      <c r="AC178" s="767">
        <v>1035.1600000000001</v>
      </c>
      <c r="AD178" s="767">
        <v>1066.69</v>
      </c>
      <c r="AE178" s="767">
        <v>1098.94</v>
      </c>
      <c r="AF178" s="767">
        <v>1131.22</v>
      </c>
      <c r="AG178" s="767">
        <v>1163.51</v>
      </c>
      <c r="AH178" s="767">
        <v>1195.79</v>
      </c>
      <c r="AI178" s="767">
        <v>1228.04</v>
      </c>
      <c r="AJ178" s="767">
        <v>1260.3399999999999</v>
      </c>
      <c r="AK178" s="767">
        <v>1292.6099999999999</v>
      </c>
      <c r="AL178" s="767">
        <v>1324.87</v>
      </c>
    </row>
    <row r="179" spans="2:38" ht="13.5" customHeight="1" x14ac:dyDescent="0.25">
      <c r="B179" s="622">
        <v>2.9</v>
      </c>
      <c r="C179" s="765">
        <v>250.56</v>
      </c>
      <c r="D179" s="765">
        <v>283.33999999999997</v>
      </c>
      <c r="E179" s="765">
        <v>314.41000000000003</v>
      </c>
      <c r="F179" s="765">
        <v>345.24</v>
      </c>
      <c r="G179" s="765">
        <v>378.18</v>
      </c>
      <c r="H179" s="766">
        <v>410.37</v>
      </c>
      <c r="I179" s="766">
        <v>444.58</v>
      </c>
      <c r="J179" s="766">
        <v>477.25</v>
      </c>
      <c r="K179" s="766">
        <v>511.76</v>
      </c>
      <c r="L179" s="768">
        <v>539.73</v>
      </c>
      <c r="M179" s="768">
        <v>568.77</v>
      </c>
      <c r="N179" s="768">
        <v>598.91</v>
      </c>
      <c r="O179" s="768">
        <v>630.20000000000005</v>
      </c>
      <c r="P179" s="768">
        <v>662.72</v>
      </c>
      <c r="Q179" s="768">
        <v>696.54</v>
      </c>
      <c r="R179" s="768">
        <v>726.03</v>
      </c>
      <c r="S179" s="767">
        <v>756.47</v>
      </c>
      <c r="T179" s="767">
        <v>787.82</v>
      </c>
      <c r="U179" s="767">
        <v>820.14</v>
      </c>
      <c r="V179" s="767">
        <v>853.5</v>
      </c>
      <c r="W179" s="767">
        <v>887.89</v>
      </c>
      <c r="X179" s="767">
        <v>923.42</v>
      </c>
      <c r="Y179" s="767">
        <v>952.62</v>
      </c>
      <c r="Z179" s="767">
        <v>982.48</v>
      </c>
      <c r="AA179" s="767">
        <v>1013.06</v>
      </c>
      <c r="AB179" s="767">
        <v>1044.3399999999999</v>
      </c>
      <c r="AC179" s="767">
        <v>1076.3399999999999</v>
      </c>
      <c r="AD179" s="767">
        <v>1109.1099999999999</v>
      </c>
      <c r="AE179" s="767">
        <v>1142.6600000000001</v>
      </c>
      <c r="AF179" s="767">
        <v>1176.2</v>
      </c>
      <c r="AG179" s="767">
        <v>1209.75</v>
      </c>
      <c r="AH179" s="767">
        <v>1243.28</v>
      </c>
      <c r="AI179" s="767">
        <v>1276.81</v>
      </c>
      <c r="AJ179" s="767">
        <v>1310.3499999999999</v>
      </c>
      <c r="AK179" s="767">
        <v>1343.9</v>
      </c>
      <c r="AL179" s="767">
        <v>1377.44</v>
      </c>
    </row>
    <row r="180" spans="2:38" ht="13.5" customHeight="1" x14ac:dyDescent="0.25">
      <c r="B180" s="622">
        <v>3.1</v>
      </c>
      <c r="C180" s="765">
        <v>261.36</v>
      </c>
      <c r="D180" s="765">
        <v>295.45999999999998</v>
      </c>
      <c r="E180" s="765">
        <v>327.76</v>
      </c>
      <c r="F180" s="765">
        <v>359.77</v>
      </c>
      <c r="G180" s="765">
        <v>394.03</v>
      </c>
      <c r="H180" s="765">
        <v>427.46</v>
      </c>
      <c r="I180" s="766">
        <v>463.03</v>
      </c>
      <c r="J180" s="766">
        <v>497.01</v>
      </c>
      <c r="K180" s="766">
        <v>532.9</v>
      </c>
      <c r="L180" s="768">
        <v>561.94000000000005</v>
      </c>
      <c r="M180" s="768">
        <v>592.08000000000004</v>
      </c>
      <c r="N180" s="768">
        <v>623.37</v>
      </c>
      <c r="O180" s="768">
        <v>655.91</v>
      </c>
      <c r="P180" s="768">
        <v>689.72</v>
      </c>
      <c r="Q180" s="768">
        <v>724.92</v>
      </c>
      <c r="R180" s="768">
        <v>755.54</v>
      </c>
      <c r="S180" s="767">
        <v>787.12</v>
      </c>
      <c r="T180" s="767">
        <v>819.69</v>
      </c>
      <c r="U180" s="767">
        <v>853.29</v>
      </c>
      <c r="V180" s="767">
        <v>887.96</v>
      </c>
      <c r="W180" s="767">
        <v>923.77</v>
      </c>
      <c r="X180" s="767">
        <v>960.73</v>
      </c>
      <c r="Y180" s="767">
        <v>991.03</v>
      </c>
      <c r="Z180" s="767">
        <v>1022.08</v>
      </c>
      <c r="AA180" s="767">
        <v>1053.81</v>
      </c>
      <c r="AB180" s="767">
        <v>1086.3399999999999</v>
      </c>
      <c r="AC180" s="767">
        <v>1119.5999999999999</v>
      </c>
      <c r="AD180" s="767">
        <v>1153.6600000000001</v>
      </c>
      <c r="AE180" s="767">
        <v>1188.54</v>
      </c>
      <c r="AF180" s="767">
        <v>1223.4000000000001</v>
      </c>
      <c r="AG180" s="767">
        <v>1258.28</v>
      </c>
      <c r="AH180" s="767">
        <v>1293.1500000000001</v>
      </c>
      <c r="AI180" s="767">
        <v>1328.02</v>
      </c>
      <c r="AJ180" s="767">
        <v>1362.9</v>
      </c>
      <c r="AK180" s="767">
        <v>1397.78</v>
      </c>
      <c r="AL180" s="767">
        <v>1432.65</v>
      </c>
    </row>
    <row r="181" spans="2:38" ht="13.5" customHeight="1" x14ac:dyDescent="0.25">
      <c r="B181" s="622">
        <v>3.3</v>
      </c>
      <c r="C181" s="765">
        <v>272.76</v>
      </c>
      <c r="D181" s="765">
        <v>308.19</v>
      </c>
      <c r="E181" s="765">
        <v>341.73</v>
      </c>
      <c r="F181" s="765">
        <v>375</v>
      </c>
      <c r="G181" s="765">
        <v>410.66</v>
      </c>
      <c r="H181" s="765">
        <v>445.41</v>
      </c>
      <c r="I181" s="766">
        <v>482.42</v>
      </c>
      <c r="J181" s="766">
        <v>517.78</v>
      </c>
      <c r="K181" s="766">
        <v>555.12</v>
      </c>
      <c r="L181" s="768">
        <v>585.26</v>
      </c>
      <c r="M181" s="768">
        <v>616.57000000000005</v>
      </c>
      <c r="N181" s="768">
        <v>649.08000000000004</v>
      </c>
      <c r="O181" s="768">
        <v>682.9</v>
      </c>
      <c r="P181" s="768">
        <v>718.11</v>
      </c>
      <c r="Q181" s="768">
        <v>754.69</v>
      </c>
      <c r="R181" s="768">
        <v>786.48</v>
      </c>
      <c r="S181" s="767">
        <v>819.29</v>
      </c>
      <c r="T181" s="767">
        <v>853.16</v>
      </c>
      <c r="U181" s="767">
        <v>888.12</v>
      </c>
      <c r="V181" s="767">
        <v>924.19</v>
      </c>
      <c r="W181" s="767">
        <v>961.42</v>
      </c>
      <c r="X181" s="767">
        <v>999.9</v>
      </c>
      <c r="Y181" s="767">
        <v>1031.3900000000001</v>
      </c>
      <c r="Z181" s="767">
        <v>1063.6600000000001</v>
      </c>
      <c r="AA181" s="767">
        <v>1096.5999999999999</v>
      </c>
      <c r="AB181" s="767">
        <v>1130.42</v>
      </c>
      <c r="AC181" s="767">
        <v>1165.01</v>
      </c>
      <c r="AD181" s="767">
        <v>1200.4000000000001</v>
      </c>
      <c r="AE181" s="767">
        <v>1236.72</v>
      </c>
      <c r="AF181" s="767">
        <v>1273.04</v>
      </c>
      <c r="AG181" s="767">
        <v>1309.3499999999999</v>
      </c>
      <c r="AH181" s="767">
        <v>1345.69</v>
      </c>
      <c r="AI181" s="767">
        <v>1381.99</v>
      </c>
      <c r="AJ181" s="767">
        <v>1418.31</v>
      </c>
      <c r="AK181" s="767">
        <v>1454.62</v>
      </c>
      <c r="AL181" s="767">
        <v>1490.93</v>
      </c>
    </row>
    <row r="182" spans="2:38" ht="13.5" customHeight="1" x14ac:dyDescent="0.25">
      <c r="B182" s="622">
        <v>3.5</v>
      </c>
      <c r="C182" s="765">
        <v>284.64999999999998</v>
      </c>
      <c r="D182" s="765">
        <v>321.54000000000002</v>
      </c>
      <c r="E182" s="765">
        <v>356.44</v>
      </c>
      <c r="F182" s="765">
        <v>391.05</v>
      </c>
      <c r="G182" s="765">
        <v>428.14</v>
      </c>
      <c r="H182" s="765">
        <v>464.28</v>
      </c>
      <c r="I182" s="765">
        <v>502.8</v>
      </c>
      <c r="J182" s="766">
        <v>539.55999999999995</v>
      </c>
      <c r="K182" s="766">
        <v>578.44000000000005</v>
      </c>
      <c r="L182" s="768">
        <v>609.74</v>
      </c>
      <c r="M182" s="768">
        <v>642.28</v>
      </c>
      <c r="N182" s="768">
        <v>676.09</v>
      </c>
      <c r="O182" s="768">
        <v>711.26</v>
      </c>
      <c r="P182" s="768">
        <v>747.87</v>
      </c>
      <c r="Q182" s="768">
        <v>785.93</v>
      </c>
      <c r="R182" s="768">
        <v>818.98</v>
      </c>
      <c r="S182" s="767">
        <v>853.12</v>
      </c>
      <c r="T182" s="767">
        <v>888.33</v>
      </c>
      <c r="U182" s="767">
        <v>924.68</v>
      </c>
      <c r="V182" s="767">
        <v>962.2</v>
      </c>
      <c r="W182" s="767">
        <v>1000.99</v>
      </c>
      <c r="X182" s="767">
        <v>1041.02</v>
      </c>
      <c r="Y182" s="767">
        <v>1073.73</v>
      </c>
      <c r="Z182" s="767">
        <v>1107.26</v>
      </c>
      <c r="AA182" s="767">
        <v>1141.57</v>
      </c>
      <c r="AB182" s="767">
        <v>1176.69</v>
      </c>
      <c r="AC182" s="767">
        <v>1212.67</v>
      </c>
      <c r="AD182" s="767">
        <v>1249.57</v>
      </c>
      <c r="AE182" s="767">
        <v>1287.32</v>
      </c>
      <c r="AF182" s="767">
        <v>1325.06</v>
      </c>
      <c r="AG182" s="767">
        <v>1362.81</v>
      </c>
      <c r="AH182" s="767">
        <v>1400.59</v>
      </c>
      <c r="AI182" s="767">
        <v>1438.32</v>
      </c>
      <c r="AJ182" s="767">
        <v>1476.08</v>
      </c>
      <c r="AK182" s="767">
        <v>1513.83</v>
      </c>
      <c r="AL182" s="767">
        <v>1551.59</v>
      </c>
    </row>
    <row r="183" spans="2:38" ht="13.5" customHeight="1" x14ac:dyDescent="0.25">
      <c r="B183" s="622">
        <v>3.7</v>
      </c>
      <c r="C183" s="765">
        <v>297.2</v>
      </c>
      <c r="D183" s="765">
        <v>335.59</v>
      </c>
      <c r="E183" s="765">
        <v>371.83</v>
      </c>
      <c r="F183" s="765">
        <v>407.86</v>
      </c>
      <c r="G183" s="765">
        <v>446.46</v>
      </c>
      <c r="H183" s="765">
        <v>484.11</v>
      </c>
      <c r="I183" s="765">
        <v>524.21</v>
      </c>
      <c r="J183" s="765">
        <v>562.44000000000005</v>
      </c>
      <c r="K183" s="766">
        <v>602.92999999999995</v>
      </c>
      <c r="L183" s="768">
        <v>635.45000000000005</v>
      </c>
      <c r="M183" s="768">
        <v>669.26</v>
      </c>
      <c r="N183" s="768">
        <v>704.44</v>
      </c>
      <c r="O183" s="768">
        <v>741.02</v>
      </c>
      <c r="P183" s="768">
        <v>779.11</v>
      </c>
      <c r="Q183" s="768">
        <v>818.74</v>
      </c>
      <c r="R183" s="768">
        <v>853.11</v>
      </c>
      <c r="S183" s="767">
        <v>888.61</v>
      </c>
      <c r="T183" s="767">
        <v>925.24</v>
      </c>
      <c r="U183" s="767">
        <v>963.07</v>
      </c>
      <c r="V183" s="767">
        <v>1002.14</v>
      </c>
      <c r="W183" s="767">
        <v>1042.48</v>
      </c>
      <c r="X183" s="767">
        <v>1084.18</v>
      </c>
      <c r="Y183" s="767">
        <v>1118.25</v>
      </c>
      <c r="Z183" s="767">
        <v>1153.0899999999999</v>
      </c>
      <c r="AA183" s="767">
        <v>1188.77</v>
      </c>
      <c r="AB183" s="767">
        <v>1225.31</v>
      </c>
      <c r="AC183" s="767">
        <v>1262.75</v>
      </c>
      <c r="AD183" s="767">
        <v>1301.1199999999999</v>
      </c>
      <c r="AE183" s="767">
        <v>1340.42</v>
      </c>
      <c r="AF183" s="767">
        <v>1379.69</v>
      </c>
      <c r="AG183" s="767">
        <v>1418.96</v>
      </c>
      <c r="AH183" s="767">
        <v>1458.25</v>
      </c>
      <c r="AI183" s="767">
        <v>1497.52</v>
      </c>
      <c r="AJ183" s="767">
        <v>1536.81</v>
      </c>
      <c r="AK183" s="767">
        <v>1576.07</v>
      </c>
      <c r="AL183" s="767">
        <v>1615.35</v>
      </c>
    </row>
    <row r="184" spans="2:38" ht="13.5" customHeight="1" x14ac:dyDescent="0.25">
      <c r="B184" s="622">
        <v>3.9</v>
      </c>
      <c r="C184" s="765">
        <v>310.35000000000002</v>
      </c>
      <c r="D184" s="765">
        <v>350.32</v>
      </c>
      <c r="E184" s="765">
        <v>388.05</v>
      </c>
      <c r="F184" s="765">
        <v>425.54</v>
      </c>
      <c r="G184" s="765">
        <v>465.69</v>
      </c>
      <c r="H184" s="765">
        <v>504.91</v>
      </c>
      <c r="I184" s="765">
        <v>546.66999999999996</v>
      </c>
      <c r="J184" s="765">
        <v>586.5</v>
      </c>
      <c r="K184" s="766">
        <v>628.64</v>
      </c>
      <c r="L184" s="768">
        <v>662.44</v>
      </c>
      <c r="M184" s="768">
        <v>697.64</v>
      </c>
      <c r="N184" s="768">
        <v>734.18</v>
      </c>
      <c r="O184" s="768">
        <v>772.28</v>
      </c>
      <c r="P184" s="768">
        <v>811.93</v>
      </c>
      <c r="Q184" s="768">
        <v>853.18</v>
      </c>
      <c r="R184" s="768">
        <v>888.95</v>
      </c>
      <c r="S184" s="767">
        <v>925.9</v>
      </c>
      <c r="T184" s="767">
        <v>964.02</v>
      </c>
      <c r="U184" s="767">
        <v>1003.37</v>
      </c>
      <c r="V184" s="767">
        <v>1044.04</v>
      </c>
      <c r="W184" s="767">
        <v>1086.0899999999999</v>
      </c>
      <c r="X184" s="767">
        <v>1129.55</v>
      </c>
      <c r="Y184" s="767">
        <v>1164.93</v>
      </c>
      <c r="Z184" s="767">
        <v>1201.2</v>
      </c>
      <c r="AA184" s="767">
        <v>1238.3</v>
      </c>
      <c r="AB184" s="767">
        <v>1276.3399999999999</v>
      </c>
      <c r="AC184" s="767">
        <v>1315.3</v>
      </c>
      <c r="AD184" s="767">
        <v>1355.22</v>
      </c>
      <c r="AE184" s="767">
        <v>1396.15</v>
      </c>
      <c r="AF184" s="767">
        <v>1437.11</v>
      </c>
      <c r="AG184" s="767">
        <v>1478.03</v>
      </c>
      <c r="AH184" s="767">
        <v>1518.98</v>
      </c>
      <c r="AI184" s="767">
        <v>1559.91</v>
      </c>
      <c r="AJ184" s="767">
        <v>1600.87</v>
      </c>
      <c r="AK184" s="767">
        <v>1641.78</v>
      </c>
      <c r="AL184" s="767">
        <v>1682.75</v>
      </c>
    </row>
    <row r="185" spans="2:38" ht="13.5" customHeight="1" x14ac:dyDescent="0.25">
      <c r="B185" s="622">
        <v>4.0999999999999996</v>
      </c>
      <c r="C185" s="765">
        <v>324.19</v>
      </c>
      <c r="D185" s="765">
        <v>365.76</v>
      </c>
      <c r="E185" s="765">
        <v>405.09</v>
      </c>
      <c r="F185" s="765">
        <v>444.07</v>
      </c>
      <c r="G185" s="765">
        <v>485.95</v>
      </c>
      <c r="H185" s="765">
        <v>526.74</v>
      </c>
      <c r="I185" s="765">
        <v>570.23</v>
      </c>
      <c r="J185" s="765">
        <v>611.72</v>
      </c>
      <c r="K185" s="765">
        <v>655.63</v>
      </c>
      <c r="L185" s="768">
        <v>690.79</v>
      </c>
      <c r="M185" s="768">
        <v>727.41</v>
      </c>
      <c r="N185" s="768">
        <v>765.45</v>
      </c>
      <c r="O185" s="768">
        <v>805.09</v>
      </c>
      <c r="P185" s="768">
        <v>846.37</v>
      </c>
      <c r="Q185" s="768">
        <v>889.38</v>
      </c>
      <c r="R185" s="768">
        <v>926.6</v>
      </c>
      <c r="S185" s="767">
        <v>965.02</v>
      </c>
      <c r="T185" s="767">
        <v>1004.7</v>
      </c>
      <c r="U185" s="767">
        <v>1045.73</v>
      </c>
      <c r="V185" s="767">
        <v>1088.07</v>
      </c>
      <c r="W185" s="767">
        <v>1131.8800000000001</v>
      </c>
      <c r="X185" s="767">
        <v>1177.18</v>
      </c>
      <c r="Y185" s="767">
        <v>1213.98</v>
      </c>
      <c r="Z185" s="767">
        <v>1251.67</v>
      </c>
      <c r="AA185" s="767">
        <v>1290.32</v>
      </c>
      <c r="AB185" s="767">
        <v>1329.91</v>
      </c>
      <c r="AC185" s="767">
        <v>1370.52</v>
      </c>
      <c r="AD185" s="767">
        <v>1412.07</v>
      </c>
      <c r="AE185" s="767">
        <v>1454.76</v>
      </c>
      <c r="AF185" s="767">
        <v>1497.42</v>
      </c>
      <c r="AG185" s="767">
        <v>1540.08</v>
      </c>
      <c r="AH185" s="767">
        <v>1582.75</v>
      </c>
      <c r="AI185" s="767">
        <v>1625.42</v>
      </c>
      <c r="AJ185" s="767">
        <v>1668.11</v>
      </c>
      <c r="AK185" s="767">
        <v>1710.78</v>
      </c>
      <c r="AL185" s="767">
        <v>1753.42</v>
      </c>
    </row>
    <row r="186" spans="2:38" ht="13.5" customHeight="1" x14ac:dyDescent="0.25">
      <c r="B186" s="622">
        <v>4.3</v>
      </c>
      <c r="C186" s="765">
        <v>338.68</v>
      </c>
      <c r="D186" s="765">
        <v>382.04</v>
      </c>
      <c r="E186" s="765">
        <v>422.94</v>
      </c>
      <c r="F186" s="765">
        <v>463.56</v>
      </c>
      <c r="G186" s="765">
        <v>507.19</v>
      </c>
      <c r="H186" s="765">
        <v>549.65</v>
      </c>
      <c r="I186" s="765">
        <v>595.02</v>
      </c>
      <c r="J186" s="765">
        <v>638.21</v>
      </c>
      <c r="K186" s="765">
        <v>684.02</v>
      </c>
      <c r="L186" s="769">
        <v>720.6</v>
      </c>
      <c r="M186" s="768">
        <v>758.65</v>
      </c>
      <c r="N186" s="768">
        <v>798.28</v>
      </c>
      <c r="O186" s="768">
        <v>839.53</v>
      </c>
      <c r="P186" s="768">
        <v>882.56</v>
      </c>
      <c r="Q186" s="768">
        <v>927.37</v>
      </c>
      <c r="R186" s="768">
        <v>966.09</v>
      </c>
      <c r="S186" s="767">
        <v>1006.13</v>
      </c>
      <c r="T186" s="767">
        <v>1047.43</v>
      </c>
      <c r="U186" s="767">
        <v>1090.19</v>
      </c>
      <c r="V186" s="767">
        <v>1134.31</v>
      </c>
      <c r="W186" s="767">
        <v>1179.97</v>
      </c>
      <c r="X186" s="767">
        <v>1227.1600000000001</v>
      </c>
      <c r="Y186" s="767">
        <v>1265.48</v>
      </c>
      <c r="Z186" s="767">
        <v>1304.73</v>
      </c>
      <c r="AA186" s="767">
        <v>1344.96</v>
      </c>
      <c r="AB186" s="767">
        <v>1386.19</v>
      </c>
      <c r="AC186" s="767">
        <v>1428.44</v>
      </c>
      <c r="AD186" s="767">
        <v>1471.78</v>
      </c>
      <c r="AE186" s="767">
        <v>1516.22</v>
      </c>
      <c r="AF186" s="767">
        <v>1560.69</v>
      </c>
      <c r="AG186" s="767">
        <v>1605.14</v>
      </c>
      <c r="AH186" s="767">
        <v>1649.6</v>
      </c>
      <c r="AI186" s="767">
        <v>1694.04</v>
      </c>
      <c r="AJ186" s="767">
        <v>1738.47</v>
      </c>
      <c r="AK186" s="767">
        <v>1782.95</v>
      </c>
      <c r="AL186" s="767">
        <v>1827.39</v>
      </c>
    </row>
    <row r="187" spans="2:38" ht="13.5" customHeight="1" x14ac:dyDescent="0.25">
      <c r="B187" s="622">
        <v>4.5</v>
      </c>
      <c r="C187" s="765">
        <v>353.9</v>
      </c>
      <c r="D187" s="765">
        <v>399.06</v>
      </c>
      <c r="E187" s="765">
        <v>441.72</v>
      </c>
      <c r="F187" s="765">
        <v>484.02</v>
      </c>
      <c r="G187" s="765">
        <v>529.45000000000005</v>
      </c>
      <c r="H187" s="765">
        <v>573.72</v>
      </c>
      <c r="I187" s="765">
        <v>621.01</v>
      </c>
      <c r="J187" s="765">
        <v>666.03</v>
      </c>
      <c r="K187" s="765">
        <v>713.77</v>
      </c>
      <c r="L187" s="769">
        <v>751.82</v>
      </c>
      <c r="M187" s="768">
        <v>791.46</v>
      </c>
      <c r="N187" s="768">
        <v>832.7</v>
      </c>
      <c r="O187" s="768">
        <v>875.73</v>
      </c>
      <c r="P187" s="768">
        <v>920.56</v>
      </c>
      <c r="Q187" s="768">
        <v>967.27</v>
      </c>
      <c r="R187" s="768">
        <v>1007.56</v>
      </c>
      <c r="S187" s="767">
        <v>1049.26</v>
      </c>
      <c r="T187" s="767">
        <v>1092.32</v>
      </c>
      <c r="U187" s="767">
        <v>1136.82</v>
      </c>
      <c r="V187" s="767">
        <v>1182.83</v>
      </c>
      <c r="W187" s="767">
        <v>1230.43</v>
      </c>
      <c r="X187" s="767">
        <v>1279.6600000000001</v>
      </c>
      <c r="Y187" s="767">
        <v>1319.53</v>
      </c>
      <c r="Z187" s="767">
        <v>1360.43</v>
      </c>
      <c r="AA187" s="767">
        <v>1402.32</v>
      </c>
      <c r="AB187" s="767">
        <v>1445.3</v>
      </c>
      <c r="AC187" s="767">
        <v>1489.31</v>
      </c>
      <c r="AD187" s="767">
        <v>1534.46</v>
      </c>
      <c r="AE187" s="767">
        <v>1580.78</v>
      </c>
      <c r="AF187" s="767">
        <v>1627.1</v>
      </c>
      <c r="AG187" s="767">
        <v>1673.41</v>
      </c>
      <c r="AH187" s="767">
        <v>1719.73</v>
      </c>
      <c r="AI187" s="767">
        <v>1766.05</v>
      </c>
      <c r="AJ187" s="767">
        <v>1812.37</v>
      </c>
      <c r="AK187" s="767">
        <v>1858.67</v>
      </c>
      <c r="AL187" s="767">
        <v>1905.02</v>
      </c>
    </row>
    <row r="188" spans="2:38" ht="13.5" customHeight="1" x14ac:dyDescent="0.25">
      <c r="B188" s="622">
        <v>4.7</v>
      </c>
      <c r="C188" s="765">
        <v>369.11</v>
      </c>
      <c r="D188" s="765">
        <v>416.09</v>
      </c>
      <c r="E188" s="765">
        <v>460.47</v>
      </c>
      <c r="F188" s="765">
        <v>504.45</v>
      </c>
      <c r="G188" s="765">
        <v>551.71</v>
      </c>
      <c r="H188" s="765">
        <v>597.78</v>
      </c>
      <c r="I188" s="765">
        <v>647.02</v>
      </c>
      <c r="J188" s="765">
        <v>693.89</v>
      </c>
      <c r="K188" s="765">
        <v>743.53</v>
      </c>
      <c r="L188" s="769">
        <v>783.06</v>
      </c>
      <c r="M188" s="769">
        <v>824.29</v>
      </c>
      <c r="N188" s="768">
        <v>867.16</v>
      </c>
      <c r="O188" s="768">
        <v>911.93</v>
      </c>
      <c r="P188" s="768">
        <v>958.55</v>
      </c>
      <c r="Q188" s="768">
        <v>1007.17</v>
      </c>
      <c r="R188" s="768">
        <v>1049.05</v>
      </c>
      <c r="S188" s="767">
        <v>1092.3800000000001</v>
      </c>
      <c r="T188" s="767">
        <v>1137.2</v>
      </c>
      <c r="U188" s="767">
        <v>1183.44</v>
      </c>
      <c r="V188" s="767">
        <v>1231.3699999999999</v>
      </c>
      <c r="W188" s="767">
        <v>1280.9100000000001</v>
      </c>
      <c r="X188" s="767">
        <v>1332.16</v>
      </c>
      <c r="Y188" s="767">
        <v>1373.58</v>
      </c>
      <c r="Z188" s="767">
        <v>1416.1</v>
      </c>
      <c r="AA188" s="767">
        <v>1459.72</v>
      </c>
      <c r="AB188" s="767">
        <v>1504.37</v>
      </c>
      <c r="AC188" s="767">
        <v>1550.19</v>
      </c>
      <c r="AD188" s="767">
        <v>1597.13</v>
      </c>
      <c r="AE188" s="767">
        <v>1645.31</v>
      </c>
      <c r="AF188" s="767">
        <v>1693.52</v>
      </c>
      <c r="AG188" s="767">
        <v>1741.67</v>
      </c>
      <c r="AH188" s="767">
        <v>1789.88</v>
      </c>
      <c r="AI188" s="767">
        <v>1838.08</v>
      </c>
      <c r="AJ188" s="767">
        <v>1886.25</v>
      </c>
      <c r="AK188" s="767">
        <v>1934.43</v>
      </c>
      <c r="AL188" s="767">
        <v>1982.61</v>
      </c>
    </row>
    <row r="189" spans="2:38" ht="13.5" customHeight="1" x14ac:dyDescent="0.25">
      <c r="B189" s="622">
        <v>4.9000000000000004</v>
      </c>
      <c r="C189" s="765">
        <v>384.32</v>
      </c>
      <c r="D189" s="765">
        <v>433.13</v>
      </c>
      <c r="E189" s="765">
        <v>479.24</v>
      </c>
      <c r="F189" s="765">
        <v>524.91999999999996</v>
      </c>
      <c r="G189" s="765">
        <v>573.98</v>
      </c>
      <c r="H189" s="765">
        <v>621.85</v>
      </c>
      <c r="I189" s="765">
        <v>673.02</v>
      </c>
      <c r="J189" s="765">
        <v>721.71</v>
      </c>
      <c r="K189" s="765">
        <v>773.27</v>
      </c>
      <c r="L189" s="769">
        <v>814.31</v>
      </c>
      <c r="M189" s="769">
        <v>857.1</v>
      </c>
      <c r="N189" s="769">
        <v>901.59</v>
      </c>
      <c r="O189" s="768">
        <v>948.12</v>
      </c>
      <c r="P189" s="768">
        <v>996.53</v>
      </c>
      <c r="Q189" s="768">
        <v>1047.04</v>
      </c>
      <c r="R189" s="768">
        <v>1090.54</v>
      </c>
      <c r="S189" s="767">
        <v>1135.51</v>
      </c>
      <c r="T189" s="767">
        <v>1182.06</v>
      </c>
      <c r="U189" s="767">
        <v>1230.06</v>
      </c>
      <c r="V189" s="767">
        <v>1279.8900000000001</v>
      </c>
      <c r="W189" s="767">
        <v>1331.4</v>
      </c>
      <c r="X189" s="767">
        <v>1384.65</v>
      </c>
      <c r="Y189" s="767">
        <v>1427.66</v>
      </c>
      <c r="Z189" s="767">
        <v>1471.79</v>
      </c>
      <c r="AA189" s="767">
        <v>1517.11</v>
      </c>
      <c r="AB189" s="767">
        <v>1563.46</v>
      </c>
      <c r="AC189" s="767">
        <v>1611.08</v>
      </c>
      <c r="AD189" s="767">
        <v>1659.79</v>
      </c>
      <c r="AE189" s="767">
        <v>1709.86</v>
      </c>
      <c r="AF189" s="767">
        <v>1759.92</v>
      </c>
      <c r="AG189" s="767">
        <v>1809.98</v>
      </c>
      <c r="AH189" s="767">
        <v>1860.01</v>
      </c>
      <c r="AI189" s="767">
        <v>1910.06</v>
      </c>
      <c r="AJ189" s="767">
        <v>1960.11</v>
      </c>
      <c r="AK189" s="767">
        <v>2010.18</v>
      </c>
      <c r="AL189" s="767">
        <v>2060.25</v>
      </c>
    </row>
    <row r="190" spans="2:38" ht="13.5" customHeight="1" x14ac:dyDescent="0.25">
      <c r="B190" s="622">
        <v>5.0999999999999996</v>
      </c>
      <c r="C190" s="765">
        <v>399.54</v>
      </c>
      <c r="D190" s="765">
        <v>450.14</v>
      </c>
      <c r="E190" s="765">
        <v>497.97</v>
      </c>
      <c r="F190" s="765">
        <v>545.38</v>
      </c>
      <c r="G190" s="765">
        <v>596.26</v>
      </c>
      <c r="H190" s="765">
        <v>645.9</v>
      </c>
      <c r="I190" s="765">
        <v>699.02</v>
      </c>
      <c r="J190" s="765">
        <v>749.54</v>
      </c>
      <c r="K190" s="765">
        <v>803.02</v>
      </c>
      <c r="L190" s="769">
        <v>845.58</v>
      </c>
      <c r="M190" s="769">
        <v>889.93</v>
      </c>
      <c r="N190" s="769">
        <v>936.06</v>
      </c>
      <c r="O190" s="768">
        <v>984.31</v>
      </c>
      <c r="P190" s="768">
        <v>1034.54</v>
      </c>
      <c r="Q190" s="768">
        <v>1086.97</v>
      </c>
      <c r="R190" s="768">
        <v>1132.03</v>
      </c>
      <c r="S190" s="767">
        <v>1178.6500000000001</v>
      </c>
      <c r="T190" s="767">
        <v>1226.95</v>
      </c>
      <c r="U190" s="767">
        <v>1276.68</v>
      </c>
      <c r="V190" s="767">
        <v>1328.43</v>
      </c>
      <c r="W190" s="767">
        <v>1381.84</v>
      </c>
      <c r="X190" s="767">
        <v>1437.16</v>
      </c>
      <c r="Y190" s="767">
        <v>1481.7</v>
      </c>
      <c r="Z190" s="767">
        <v>1527.48</v>
      </c>
      <c r="AA190" s="767">
        <v>1574.49</v>
      </c>
      <c r="AB190" s="767">
        <v>1622.57</v>
      </c>
      <c r="AC190" s="767">
        <v>1671.96</v>
      </c>
      <c r="AD190" s="767">
        <v>1722.48</v>
      </c>
      <c r="AE190" s="767">
        <v>1774.41</v>
      </c>
      <c r="AF190" s="767">
        <v>1826.32</v>
      </c>
      <c r="AG190" s="767">
        <v>1878.23</v>
      </c>
      <c r="AH190" s="767">
        <v>1930.17</v>
      </c>
      <c r="AI190" s="767">
        <v>1982.08</v>
      </c>
      <c r="AJ190" s="767">
        <v>2034</v>
      </c>
      <c r="AK190" s="767">
        <v>2085.92</v>
      </c>
      <c r="AL190" s="767">
        <v>2137.8200000000002</v>
      </c>
    </row>
    <row r="191" spans="2:38" ht="13.5" customHeight="1" x14ac:dyDescent="0.25">
      <c r="B191" s="622">
        <v>5.3</v>
      </c>
      <c r="C191" s="765">
        <v>414.73</v>
      </c>
      <c r="D191" s="765">
        <v>467.16</v>
      </c>
      <c r="E191" s="765">
        <v>516.74</v>
      </c>
      <c r="F191" s="765">
        <v>565.80999999999995</v>
      </c>
      <c r="G191" s="765">
        <v>618.52</v>
      </c>
      <c r="H191" s="765">
        <v>669.99</v>
      </c>
      <c r="I191" s="765">
        <v>725.01</v>
      </c>
      <c r="J191" s="765">
        <v>777.38</v>
      </c>
      <c r="K191" s="765">
        <v>832.77</v>
      </c>
      <c r="L191" s="769">
        <v>876.81</v>
      </c>
      <c r="M191" s="769">
        <v>922.74</v>
      </c>
      <c r="N191" s="769">
        <v>970.51</v>
      </c>
      <c r="O191" s="769">
        <v>1020.51</v>
      </c>
      <c r="P191" s="768">
        <v>1072.51</v>
      </c>
      <c r="Q191" s="768">
        <v>1126.8399999999999</v>
      </c>
      <c r="R191" s="768">
        <v>1173.5</v>
      </c>
      <c r="S191" s="767">
        <v>1221.77</v>
      </c>
      <c r="T191" s="767">
        <v>1271.82</v>
      </c>
      <c r="U191" s="767">
        <v>1323.32</v>
      </c>
      <c r="V191" s="767">
        <v>1376.95</v>
      </c>
      <c r="W191" s="767">
        <v>1432.33</v>
      </c>
      <c r="X191" s="767">
        <v>1489.65</v>
      </c>
      <c r="Y191" s="767">
        <v>1535.78</v>
      </c>
      <c r="Z191" s="767">
        <v>1583.16</v>
      </c>
      <c r="AA191" s="767">
        <v>1631.87</v>
      </c>
      <c r="AB191" s="767">
        <v>1681.66</v>
      </c>
      <c r="AC191" s="767">
        <v>1732.82</v>
      </c>
      <c r="AD191" s="767">
        <v>1785.16</v>
      </c>
      <c r="AE191" s="767">
        <v>1838.94</v>
      </c>
      <c r="AF191" s="767">
        <v>1892.74</v>
      </c>
      <c r="AG191" s="767">
        <v>1946.52</v>
      </c>
      <c r="AH191" s="767">
        <v>2000.3</v>
      </c>
      <c r="AI191" s="767">
        <v>2054.1</v>
      </c>
      <c r="AJ191" s="767">
        <v>2107.88</v>
      </c>
      <c r="AK191" s="767">
        <v>2161.6799999999998</v>
      </c>
      <c r="AL191" s="767">
        <v>2215.44</v>
      </c>
    </row>
    <row r="192" spans="2:38" ht="13.5" customHeight="1" x14ac:dyDescent="0.25">
      <c r="B192" s="622">
        <v>5.5</v>
      </c>
      <c r="C192" s="765">
        <v>429.95</v>
      </c>
      <c r="D192" s="765">
        <v>484.2</v>
      </c>
      <c r="E192" s="765">
        <v>535.5</v>
      </c>
      <c r="F192" s="765">
        <v>586.28</v>
      </c>
      <c r="G192" s="765">
        <v>640.78</v>
      </c>
      <c r="H192" s="765">
        <v>694.05</v>
      </c>
      <c r="I192" s="765">
        <v>751.03</v>
      </c>
      <c r="J192" s="765">
        <v>805.22</v>
      </c>
      <c r="K192" s="765">
        <v>862.54</v>
      </c>
      <c r="L192" s="769">
        <v>908.04</v>
      </c>
      <c r="M192" s="769">
        <v>955.57</v>
      </c>
      <c r="N192" s="769">
        <v>1004.94</v>
      </c>
      <c r="O192" s="769">
        <v>1056.68</v>
      </c>
      <c r="P192" s="769">
        <v>1110.52</v>
      </c>
      <c r="Q192" s="768">
        <v>1166.74</v>
      </c>
      <c r="R192" s="768">
        <v>1215.01</v>
      </c>
      <c r="S192" s="767">
        <v>1264.9000000000001</v>
      </c>
      <c r="T192" s="767">
        <v>1316.71</v>
      </c>
      <c r="U192" s="767">
        <v>1369.95</v>
      </c>
      <c r="V192" s="767">
        <v>1425.47</v>
      </c>
      <c r="W192" s="767">
        <v>1482.82</v>
      </c>
      <c r="X192" s="767">
        <v>1542.16</v>
      </c>
      <c r="Y192" s="767">
        <v>1589.82</v>
      </c>
      <c r="Z192" s="767">
        <v>1638.87</v>
      </c>
      <c r="AA192" s="767">
        <v>1689.26</v>
      </c>
      <c r="AB192" s="767">
        <v>1740.74</v>
      </c>
      <c r="AC192" s="767">
        <v>1793.7</v>
      </c>
      <c r="AD192" s="767">
        <v>1847.85</v>
      </c>
      <c r="AE192" s="767">
        <v>1903.5</v>
      </c>
      <c r="AF192" s="767">
        <v>1959.14</v>
      </c>
      <c r="AG192" s="767">
        <v>2014.79</v>
      </c>
      <c r="AH192" s="767">
        <v>2070.44</v>
      </c>
      <c r="AI192" s="767">
        <v>2126.11</v>
      </c>
      <c r="AJ192" s="767">
        <v>2181.75</v>
      </c>
      <c r="AK192" s="767">
        <v>2237.41</v>
      </c>
      <c r="AL192" s="767">
        <v>2293.04</v>
      </c>
    </row>
    <row r="193" spans="2:38" ht="13.5" customHeight="1" x14ac:dyDescent="0.25">
      <c r="B193" s="622">
        <v>5.7</v>
      </c>
      <c r="C193" s="765">
        <v>445.14</v>
      </c>
      <c r="D193" s="765">
        <v>501.22</v>
      </c>
      <c r="E193" s="765">
        <v>554.27</v>
      </c>
      <c r="F193" s="765">
        <v>606.72</v>
      </c>
      <c r="G193" s="765">
        <v>663.05</v>
      </c>
      <c r="H193" s="765">
        <v>718.11</v>
      </c>
      <c r="I193" s="765">
        <v>777.02</v>
      </c>
      <c r="J193" s="765">
        <v>833.04</v>
      </c>
      <c r="K193" s="765">
        <v>892.29</v>
      </c>
      <c r="L193" s="769">
        <v>939.29</v>
      </c>
      <c r="M193" s="769">
        <v>988.38</v>
      </c>
      <c r="N193" s="769">
        <v>1039.4000000000001</v>
      </c>
      <c r="O193" s="769">
        <v>1092.8900000000001</v>
      </c>
      <c r="P193" s="769">
        <v>1148.49</v>
      </c>
      <c r="Q193" s="768">
        <v>1206.6099999999999</v>
      </c>
      <c r="R193" s="768">
        <v>1256.49</v>
      </c>
      <c r="S193" s="767">
        <v>1308.02</v>
      </c>
      <c r="T193" s="767">
        <v>1361.58</v>
      </c>
      <c r="U193" s="767">
        <v>1416.57</v>
      </c>
      <c r="V193" s="767">
        <v>1473.99</v>
      </c>
      <c r="W193" s="767">
        <v>1533.3</v>
      </c>
      <c r="X193" s="767">
        <v>1594.66</v>
      </c>
      <c r="Y193" s="767">
        <v>1643.9</v>
      </c>
      <c r="Z193" s="767">
        <v>1694.54</v>
      </c>
      <c r="AA193" s="767">
        <v>1746.62</v>
      </c>
      <c r="AB193" s="767">
        <v>1799.86</v>
      </c>
      <c r="AC193" s="767">
        <v>1854.58</v>
      </c>
      <c r="AD193" s="767">
        <v>1910.5</v>
      </c>
      <c r="AE193" s="767">
        <v>1968.02</v>
      </c>
      <c r="AF193" s="767">
        <v>2025.54</v>
      </c>
      <c r="AG193" s="767">
        <v>2083.08</v>
      </c>
      <c r="AH193" s="767">
        <v>2140.59</v>
      </c>
      <c r="AI193" s="767">
        <v>2198.11</v>
      </c>
      <c r="AJ193" s="767">
        <v>2255.63</v>
      </c>
      <c r="AK193" s="767">
        <v>2313.16</v>
      </c>
      <c r="AL193" s="767">
        <v>2370.67</v>
      </c>
    </row>
    <row r="194" spans="2:38" ht="13.5" customHeight="1" x14ac:dyDescent="0.25">
      <c r="B194" s="622">
        <v>5.9</v>
      </c>
      <c r="C194" s="765">
        <v>460.36</v>
      </c>
      <c r="D194" s="765">
        <v>518.23</v>
      </c>
      <c r="E194" s="765">
        <v>573</v>
      </c>
      <c r="F194" s="765">
        <v>627.17999999999995</v>
      </c>
      <c r="G194" s="765">
        <v>685.32</v>
      </c>
      <c r="H194" s="765">
        <v>742.17</v>
      </c>
      <c r="I194" s="765">
        <v>803.02</v>
      </c>
      <c r="J194" s="765">
        <v>860.88</v>
      </c>
      <c r="K194" s="765">
        <v>922.04</v>
      </c>
      <c r="L194" s="769">
        <v>970.53</v>
      </c>
      <c r="M194" s="769">
        <v>1021.19</v>
      </c>
      <c r="N194" s="769">
        <v>1073.83</v>
      </c>
      <c r="O194" s="769">
        <v>1129.07</v>
      </c>
      <c r="P194" s="769">
        <v>1186.49</v>
      </c>
      <c r="Q194" s="769">
        <v>1246.51</v>
      </c>
      <c r="R194" s="768">
        <v>1297.97</v>
      </c>
      <c r="S194" s="767">
        <v>1351.16</v>
      </c>
      <c r="T194" s="767">
        <v>1406.47</v>
      </c>
      <c r="U194" s="767">
        <v>1463.19</v>
      </c>
      <c r="V194" s="767">
        <v>1522.54</v>
      </c>
      <c r="W194" s="767">
        <v>1583.78</v>
      </c>
      <c r="X194" s="767">
        <v>1647.16</v>
      </c>
      <c r="Y194" s="767">
        <v>1697.94</v>
      </c>
      <c r="Z194" s="767">
        <v>1750.22</v>
      </c>
      <c r="AA194" s="767">
        <v>1804.01</v>
      </c>
      <c r="AB194" s="767">
        <v>1858.95</v>
      </c>
      <c r="AC194" s="767">
        <v>1915.45</v>
      </c>
      <c r="AD194" s="767">
        <v>1973.18</v>
      </c>
      <c r="AE194" s="767">
        <v>2032.57</v>
      </c>
      <c r="AF194" s="767">
        <v>2091.9699999999998</v>
      </c>
      <c r="AG194" s="767">
        <v>2151.35</v>
      </c>
      <c r="AH194" s="767">
        <v>2210.7399999999998</v>
      </c>
      <c r="AI194" s="767">
        <v>2270.13</v>
      </c>
      <c r="AJ194" s="767">
        <v>2329.5100000000002</v>
      </c>
      <c r="AK194" s="767">
        <v>2388.88</v>
      </c>
      <c r="AL194" s="767">
        <v>2448.27</v>
      </c>
    </row>
    <row r="195" spans="2:38" ht="13.5" customHeight="1" thickBot="1" x14ac:dyDescent="0.3">
      <c r="B195" s="623">
        <v>6.1</v>
      </c>
      <c r="C195" s="765">
        <v>475.57</v>
      </c>
      <c r="D195" s="765">
        <v>535.27</v>
      </c>
      <c r="E195" s="765">
        <v>591.77</v>
      </c>
      <c r="F195" s="765">
        <v>647.61</v>
      </c>
      <c r="G195" s="765">
        <v>707.59</v>
      </c>
      <c r="H195" s="765">
        <v>766.25</v>
      </c>
      <c r="I195" s="765">
        <v>829.02</v>
      </c>
      <c r="J195" s="765">
        <v>888.7</v>
      </c>
      <c r="K195" s="765">
        <v>951.8</v>
      </c>
      <c r="L195" s="769">
        <v>1001.77</v>
      </c>
      <c r="M195" s="769">
        <v>1054.02</v>
      </c>
      <c r="N195" s="769">
        <v>1108.29</v>
      </c>
      <c r="O195" s="769">
        <v>1165.27</v>
      </c>
      <c r="P195" s="769">
        <v>1224.48</v>
      </c>
      <c r="Q195" s="769">
        <v>1286.42</v>
      </c>
      <c r="R195" s="769">
        <v>1339.45</v>
      </c>
      <c r="S195" s="767">
        <v>1394.29</v>
      </c>
      <c r="T195" s="767">
        <v>1451.34</v>
      </c>
      <c r="U195" s="767">
        <v>1509.81</v>
      </c>
      <c r="V195" s="767">
        <v>1571.03</v>
      </c>
      <c r="W195" s="767">
        <v>1634.27</v>
      </c>
      <c r="X195" s="767">
        <v>1699.65</v>
      </c>
      <c r="Y195" s="767">
        <v>1752.01</v>
      </c>
      <c r="Z195" s="767">
        <v>1805.9</v>
      </c>
      <c r="AA195" s="767">
        <v>1861.39</v>
      </c>
      <c r="AB195" s="767">
        <v>1918.05</v>
      </c>
      <c r="AC195" s="767">
        <v>1976.33</v>
      </c>
      <c r="AD195" s="767">
        <v>2035.86</v>
      </c>
      <c r="AE195" s="767">
        <v>2097.12</v>
      </c>
      <c r="AF195" s="767">
        <v>2158.35</v>
      </c>
      <c r="AG195" s="767">
        <v>2219.64</v>
      </c>
      <c r="AH195" s="767">
        <v>2280.87</v>
      </c>
      <c r="AI195" s="767">
        <v>2342.12</v>
      </c>
      <c r="AJ195" s="767">
        <v>2403.37</v>
      </c>
      <c r="AK195" s="767">
        <v>2464.64</v>
      </c>
      <c r="AL195" s="767">
        <v>2525.89</v>
      </c>
    </row>
    <row r="196" spans="2:38" ht="13.5" customHeight="1" thickBot="1" x14ac:dyDescent="0.25"/>
    <row r="197" spans="2:38" ht="25.5" customHeight="1" thickBot="1" x14ac:dyDescent="0.25">
      <c r="B197" s="1490" t="s">
        <v>1221</v>
      </c>
      <c r="C197" s="1491"/>
      <c r="D197" s="1491"/>
      <c r="E197" s="1491"/>
      <c r="F197" s="1491"/>
      <c r="G197" s="1491"/>
      <c r="H197" s="1491"/>
      <c r="I197" s="1491"/>
      <c r="J197" s="1491"/>
      <c r="K197" s="1491"/>
      <c r="L197" s="1491"/>
      <c r="M197" s="1491"/>
      <c r="N197" s="1492"/>
    </row>
    <row r="198" spans="2:38" ht="13.5" customHeight="1" thickBot="1" x14ac:dyDescent="0.25">
      <c r="B198" s="1468" t="s">
        <v>1013</v>
      </c>
      <c r="C198" s="1109"/>
      <c r="D198" s="1109"/>
      <c r="E198" s="1109"/>
      <c r="F198" s="1109"/>
      <c r="G198" s="1109"/>
      <c r="H198" s="1109"/>
      <c r="I198" s="1109"/>
      <c r="J198" s="1109"/>
      <c r="K198" s="1109"/>
      <c r="L198" s="1109"/>
      <c r="M198" s="1109"/>
      <c r="N198" s="1110"/>
    </row>
    <row r="199" spans="2:38" ht="13.5" customHeight="1" x14ac:dyDescent="0.2">
      <c r="B199" s="1477" t="s">
        <v>1222</v>
      </c>
      <c r="C199" s="1461"/>
      <c r="D199" s="1461"/>
      <c r="E199" s="1461"/>
      <c r="F199" s="1461"/>
      <c r="G199" s="1461"/>
      <c r="H199" s="1461"/>
      <c r="I199" s="1461"/>
      <c r="J199" s="1462"/>
      <c r="K199" s="612"/>
      <c r="L199" s="1481" t="s">
        <v>455</v>
      </c>
      <c r="M199" s="1482"/>
      <c r="N199" s="1483"/>
    </row>
    <row r="200" spans="2:38" ht="13.5" customHeight="1" thickBot="1" x14ac:dyDescent="0.25">
      <c r="B200" s="1457" t="s">
        <v>1223</v>
      </c>
      <c r="C200" s="1458"/>
      <c r="D200" s="1458"/>
      <c r="E200" s="1458"/>
      <c r="F200" s="1458"/>
      <c r="G200" s="1458"/>
      <c r="H200" s="1458"/>
      <c r="I200" s="1458"/>
      <c r="J200" s="1459"/>
      <c r="K200" s="611">
        <v>6.4880000000000004</v>
      </c>
      <c r="L200" s="1484" t="s">
        <v>1718</v>
      </c>
      <c r="M200" s="1485"/>
      <c r="N200" s="1486"/>
    </row>
    <row r="201" spans="2:38" ht="25.5" customHeight="1" thickBot="1" x14ac:dyDescent="0.25">
      <c r="B201" s="1490" t="s">
        <v>975</v>
      </c>
      <c r="C201" s="1109"/>
      <c r="D201" s="1109"/>
      <c r="E201" s="1109"/>
      <c r="F201" s="1109"/>
      <c r="G201" s="1109"/>
      <c r="H201" s="1109"/>
      <c r="I201" s="1109"/>
      <c r="J201" s="1109"/>
      <c r="K201" s="1109"/>
      <c r="L201" s="1109"/>
      <c r="M201" s="1109"/>
      <c r="N201" s="1110"/>
    </row>
    <row r="202" spans="2:38" ht="13.5" customHeight="1" thickBot="1" x14ac:dyDescent="0.25">
      <c r="B202" s="1493" t="s">
        <v>1224</v>
      </c>
      <c r="C202" s="1494"/>
      <c r="D202" s="1494"/>
      <c r="E202" s="1494"/>
      <c r="F202" s="1494"/>
      <c r="G202" s="1494"/>
      <c r="H202" s="1494"/>
      <c r="I202" s="1494"/>
      <c r="J202" s="1495"/>
      <c r="K202" s="625">
        <v>55.67</v>
      </c>
      <c r="L202" s="1484" t="s">
        <v>1718</v>
      </c>
      <c r="M202" s="1485"/>
      <c r="N202" s="1486"/>
    </row>
    <row r="203" spans="2:38" ht="25.5" customHeight="1" thickBot="1" x14ac:dyDescent="0.25">
      <c r="B203" s="1490" t="s">
        <v>452</v>
      </c>
      <c r="C203" s="1491"/>
      <c r="D203" s="1491"/>
      <c r="E203" s="1491"/>
      <c r="F203" s="1491"/>
      <c r="G203" s="1491"/>
      <c r="H203" s="1491"/>
      <c r="I203" s="1491"/>
      <c r="J203" s="1491"/>
      <c r="K203" s="1491"/>
      <c r="L203" s="1491"/>
      <c r="M203" s="1491"/>
      <c r="N203" s="1492"/>
    </row>
    <row r="204" spans="2:38" ht="13.5" customHeight="1" thickBot="1" x14ac:dyDescent="0.25">
      <c r="B204" s="1468" t="s">
        <v>986</v>
      </c>
      <c r="C204" s="1109"/>
      <c r="D204" s="1109"/>
      <c r="E204" s="1109"/>
      <c r="F204" s="1109"/>
      <c r="G204" s="1109"/>
      <c r="H204" s="1109"/>
      <c r="I204" s="1109"/>
      <c r="J204" s="1109"/>
      <c r="K204" s="1109"/>
      <c r="L204" s="1109"/>
      <c r="M204" s="1109"/>
      <c r="N204" s="1110"/>
    </row>
    <row r="205" spans="2:38" ht="13.5" customHeight="1" x14ac:dyDescent="0.2">
      <c r="B205" s="1460" t="s">
        <v>1003</v>
      </c>
      <c r="C205" s="1461"/>
      <c r="D205" s="1461"/>
      <c r="E205" s="1461"/>
      <c r="F205" s="1461"/>
      <c r="G205" s="1461"/>
      <c r="H205" s="1461"/>
      <c r="I205" s="1461"/>
      <c r="J205" s="1462"/>
      <c r="K205" s="612">
        <v>33.738999999999997</v>
      </c>
      <c r="L205" s="1481" t="s">
        <v>1717</v>
      </c>
      <c r="M205" s="1482"/>
      <c r="N205" s="1483"/>
    </row>
    <row r="206" spans="2:38" ht="13.5" customHeight="1" thickBot="1" x14ac:dyDescent="0.25">
      <c r="B206" s="1463" t="s">
        <v>1225</v>
      </c>
      <c r="C206" s="1458"/>
      <c r="D206" s="1458"/>
      <c r="E206" s="1458"/>
      <c r="F206" s="1458"/>
      <c r="G206" s="1458"/>
      <c r="H206" s="1458"/>
      <c r="I206" s="1458"/>
      <c r="J206" s="1459"/>
      <c r="K206" s="593">
        <v>14.275</v>
      </c>
      <c r="L206" s="1484" t="s">
        <v>1718</v>
      </c>
      <c r="M206" s="1485"/>
      <c r="N206" s="1486"/>
    </row>
    <row r="207" spans="2:38" ht="13.5" customHeight="1" thickBot="1" x14ac:dyDescent="0.25">
      <c r="B207" s="1468" t="s">
        <v>1209</v>
      </c>
      <c r="C207" s="1109"/>
      <c r="D207" s="1109"/>
      <c r="E207" s="1109"/>
      <c r="F207" s="1109"/>
      <c r="G207" s="1109"/>
      <c r="H207" s="1109"/>
      <c r="I207" s="1109"/>
      <c r="J207" s="1109"/>
      <c r="K207" s="1109"/>
      <c r="L207" s="1109"/>
      <c r="M207" s="1109"/>
      <c r="N207" s="1110"/>
    </row>
    <row r="208" spans="2:38" ht="13.5" customHeight="1" x14ac:dyDescent="0.2">
      <c r="B208" s="1477" t="s">
        <v>1679</v>
      </c>
      <c r="C208" s="1461"/>
      <c r="D208" s="1461"/>
      <c r="E208" s="1461"/>
      <c r="F208" s="1461"/>
      <c r="G208" s="1461"/>
      <c r="H208" s="1461"/>
      <c r="I208" s="1461"/>
      <c r="J208" s="1462"/>
      <c r="K208" s="485"/>
      <c r="L208" s="1481" t="s">
        <v>455</v>
      </c>
      <c r="M208" s="1482"/>
      <c r="N208" s="1483"/>
    </row>
    <row r="209" spans="2:14" ht="13.5" customHeight="1" x14ac:dyDescent="0.2">
      <c r="B209" s="1454" t="s">
        <v>1215</v>
      </c>
      <c r="C209" s="1455"/>
      <c r="D209" s="1455"/>
      <c r="E209" s="1455"/>
      <c r="F209" s="1455"/>
      <c r="G209" s="1455"/>
      <c r="H209" s="1455"/>
      <c r="I209" s="1455"/>
      <c r="J209" s="1456"/>
      <c r="K209" s="592">
        <v>10.505000000000001</v>
      </c>
      <c r="L209" s="1474" t="s">
        <v>595</v>
      </c>
      <c r="M209" s="1475"/>
      <c r="N209" s="1476"/>
    </row>
    <row r="210" spans="2:14" ht="13.5" customHeight="1" thickBot="1" x14ac:dyDescent="0.25">
      <c r="B210" s="1457" t="s">
        <v>1721</v>
      </c>
      <c r="C210" s="1458"/>
      <c r="D210" s="1458"/>
      <c r="E210" s="1458"/>
      <c r="F210" s="1458"/>
      <c r="G210" s="1458"/>
      <c r="H210" s="1458"/>
      <c r="I210" s="1458"/>
      <c r="J210" s="1459"/>
      <c r="K210" s="593">
        <v>24.1</v>
      </c>
      <c r="L210" s="1484" t="s">
        <v>595</v>
      </c>
      <c r="M210" s="1485"/>
      <c r="N210" s="1486"/>
    </row>
    <row r="211" spans="2:14" ht="13.5" customHeight="1" x14ac:dyDescent="0.2">
      <c r="B211" s="1477" t="s">
        <v>1685</v>
      </c>
      <c r="C211" s="1461"/>
      <c r="D211" s="1461"/>
      <c r="E211" s="1461"/>
      <c r="F211" s="1461"/>
      <c r="G211" s="1461"/>
      <c r="H211" s="1461"/>
      <c r="I211" s="1461"/>
      <c r="J211" s="1462"/>
      <c r="K211" s="612"/>
      <c r="L211" s="1481" t="s">
        <v>455</v>
      </c>
      <c r="M211" s="1482"/>
      <c r="N211" s="1483"/>
    </row>
    <row r="212" spans="2:14" ht="13.5" customHeight="1" x14ac:dyDescent="0.2">
      <c r="B212" s="1454" t="s">
        <v>1686</v>
      </c>
      <c r="C212" s="1455"/>
      <c r="D212" s="1455"/>
      <c r="E212" s="1455"/>
      <c r="F212" s="1455"/>
      <c r="G212" s="1455"/>
      <c r="H212" s="1455"/>
      <c r="I212" s="1455"/>
      <c r="J212" s="1456"/>
      <c r="K212" s="592">
        <v>2.6469999999999998</v>
      </c>
      <c r="L212" s="1474" t="s">
        <v>595</v>
      </c>
      <c r="M212" s="1475"/>
      <c r="N212" s="1476"/>
    </row>
    <row r="213" spans="2:14" ht="13.5" customHeight="1" x14ac:dyDescent="0.2">
      <c r="B213" s="1454" t="s">
        <v>1687</v>
      </c>
      <c r="C213" s="1455"/>
      <c r="D213" s="1455"/>
      <c r="E213" s="1455"/>
      <c r="F213" s="1455"/>
      <c r="G213" s="1455"/>
      <c r="H213" s="1455"/>
      <c r="I213" s="1455"/>
      <c r="J213" s="1456"/>
      <c r="K213" s="592"/>
      <c r="L213" s="1474" t="s">
        <v>455</v>
      </c>
      <c r="M213" s="1475"/>
      <c r="N213" s="1476"/>
    </row>
    <row r="214" spans="2:14" ht="13.5" customHeight="1" x14ac:dyDescent="0.2">
      <c r="B214" s="1454" t="s">
        <v>1722</v>
      </c>
      <c r="C214" s="1455"/>
      <c r="D214" s="1455"/>
      <c r="E214" s="1455"/>
      <c r="F214" s="1455"/>
      <c r="G214" s="1455"/>
      <c r="H214" s="1455"/>
      <c r="I214" s="1455"/>
      <c r="J214" s="1456"/>
      <c r="K214" s="592"/>
      <c r="L214" s="1474" t="s">
        <v>455</v>
      </c>
      <c r="M214" s="1475"/>
      <c r="N214" s="1476"/>
    </row>
    <row r="215" spans="2:14" ht="13.5" customHeight="1" x14ac:dyDescent="0.2">
      <c r="B215" s="1454" t="s">
        <v>1689</v>
      </c>
      <c r="C215" s="1455"/>
      <c r="D215" s="1455"/>
      <c r="E215" s="1455"/>
      <c r="F215" s="1455"/>
      <c r="G215" s="1455"/>
      <c r="H215" s="1455"/>
      <c r="I215" s="1455"/>
      <c r="J215" s="1456"/>
      <c r="K215" s="592"/>
      <c r="L215" s="1474" t="s">
        <v>455</v>
      </c>
      <c r="M215" s="1475"/>
      <c r="N215" s="1476"/>
    </row>
    <row r="216" spans="2:14" ht="13.5" customHeight="1" x14ac:dyDescent="0.2">
      <c r="B216" s="1454" t="s">
        <v>1723</v>
      </c>
      <c r="C216" s="1455"/>
      <c r="D216" s="1455"/>
      <c r="E216" s="1455"/>
      <c r="F216" s="1455"/>
      <c r="G216" s="1455"/>
      <c r="H216" s="1455"/>
      <c r="I216" s="1455"/>
      <c r="J216" s="1456"/>
      <c r="K216" s="592"/>
      <c r="L216" s="1474" t="s">
        <v>455</v>
      </c>
      <c r="M216" s="1475"/>
      <c r="N216" s="1476"/>
    </row>
    <row r="217" spans="2:14" ht="13.5" customHeight="1" x14ac:dyDescent="0.2">
      <c r="B217" s="1454" t="s">
        <v>1724</v>
      </c>
      <c r="C217" s="1455"/>
      <c r="D217" s="1455"/>
      <c r="E217" s="1455"/>
      <c r="F217" s="1455"/>
      <c r="G217" s="1455"/>
      <c r="H217" s="1455"/>
      <c r="I217" s="1455"/>
      <c r="J217" s="1456"/>
      <c r="K217" s="592">
        <v>3.8940000000000001</v>
      </c>
      <c r="L217" s="1474" t="s">
        <v>595</v>
      </c>
      <c r="M217" s="1475"/>
      <c r="N217" s="1476"/>
    </row>
    <row r="218" spans="2:14" ht="13.5" customHeight="1" x14ac:dyDescent="0.2">
      <c r="B218" s="1454" t="s">
        <v>982</v>
      </c>
      <c r="C218" s="1455"/>
      <c r="D218" s="1455"/>
      <c r="E218" s="1455"/>
      <c r="F218" s="1455"/>
      <c r="G218" s="1455"/>
      <c r="H218" s="1455"/>
      <c r="I218" s="1455"/>
      <c r="J218" s="1456"/>
      <c r="K218" s="592">
        <v>1.298</v>
      </c>
      <c r="L218" s="1474" t="s">
        <v>595</v>
      </c>
      <c r="M218" s="1475"/>
      <c r="N218" s="1476"/>
    </row>
    <row r="219" spans="2:14" ht="13.5" customHeight="1" x14ac:dyDescent="0.2">
      <c r="B219" s="1454" t="s">
        <v>1901</v>
      </c>
      <c r="C219" s="1455"/>
      <c r="D219" s="1455"/>
      <c r="E219" s="1455"/>
      <c r="F219" s="1455"/>
      <c r="G219" s="1455"/>
      <c r="H219" s="1455"/>
      <c r="I219" s="1455"/>
      <c r="J219" s="1456"/>
      <c r="K219" s="592">
        <v>3.5</v>
      </c>
      <c r="L219" s="1474" t="s">
        <v>595</v>
      </c>
      <c r="M219" s="1475"/>
      <c r="N219" s="1476"/>
    </row>
    <row r="220" spans="2:14" ht="13.5" customHeight="1" thickBot="1" x14ac:dyDescent="0.25">
      <c r="B220" s="1478" t="s">
        <v>1725</v>
      </c>
      <c r="C220" s="1479"/>
      <c r="D220" s="1479"/>
      <c r="E220" s="1479"/>
      <c r="F220" s="1479"/>
      <c r="G220" s="1479"/>
      <c r="H220" s="1479"/>
      <c r="I220" s="1479"/>
      <c r="J220" s="1480"/>
      <c r="K220" s="611">
        <v>3.8940000000000001</v>
      </c>
      <c r="L220" s="1487" t="s">
        <v>595</v>
      </c>
      <c r="M220" s="1488"/>
      <c r="N220" s="1489"/>
    </row>
    <row r="221" spans="2:14" ht="13.5" customHeight="1" thickBot="1" x14ac:dyDescent="0.25">
      <c r="B221" s="1468" t="s">
        <v>984</v>
      </c>
      <c r="C221" s="1109"/>
      <c r="D221" s="1109"/>
      <c r="E221" s="1109"/>
      <c r="F221" s="1109"/>
      <c r="G221" s="1109"/>
      <c r="H221" s="1109"/>
      <c r="I221" s="1109"/>
      <c r="J221" s="1109"/>
      <c r="K221" s="1109"/>
      <c r="L221" s="1109"/>
      <c r="M221" s="1109"/>
      <c r="N221" s="1110"/>
    </row>
    <row r="222" spans="2:14" ht="13.5" customHeight="1" x14ac:dyDescent="0.2">
      <c r="B222" s="1469" t="s">
        <v>1691</v>
      </c>
      <c r="C222" s="1472"/>
      <c r="D222" s="1472"/>
      <c r="E222" s="1472"/>
      <c r="F222" s="1472"/>
      <c r="G222" s="1472"/>
      <c r="H222" s="1472"/>
      <c r="I222" s="1472"/>
      <c r="J222" s="1473"/>
      <c r="K222" s="612"/>
      <c r="L222" s="1481" t="s">
        <v>455</v>
      </c>
      <c r="M222" s="1482"/>
      <c r="N222" s="1483"/>
    </row>
    <row r="223" spans="2:14" ht="13.5" customHeight="1" x14ac:dyDescent="0.2">
      <c r="B223" s="1454" t="s">
        <v>1935</v>
      </c>
      <c r="C223" s="1455"/>
      <c r="D223" s="1455"/>
      <c r="E223" s="1455"/>
      <c r="F223" s="1455"/>
      <c r="G223" s="1455"/>
      <c r="H223" s="1455"/>
      <c r="I223" s="1455"/>
      <c r="J223" s="1456"/>
      <c r="K223" s="739">
        <v>3</v>
      </c>
      <c r="L223" s="1481" t="s">
        <v>1717</v>
      </c>
      <c r="M223" s="1482"/>
      <c r="N223" s="1483"/>
    </row>
    <row r="224" spans="2:14" ht="13.5" customHeight="1" x14ac:dyDescent="0.2">
      <c r="B224" s="1454" t="s">
        <v>1024</v>
      </c>
      <c r="C224" s="1455"/>
      <c r="D224" s="1455"/>
      <c r="E224" s="1455"/>
      <c r="F224" s="1455"/>
      <c r="G224" s="1455"/>
      <c r="H224" s="1455"/>
      <c r="I224" s="1455"/>
      <c r="J224" s="1456"/>
      <c r="K224" s="592">
        <v>1.946</v>
      </c>
      <c r="L224" s="1474" t="s">
        <v>595</v>
      </c>
      <c r="M224" s="1475"/>
      <c r="N224" s="1476"/>
    </row>
    <row r="225" spans="2:14" ht="13.5" customHeight="1" x14ac:dyDescent="0.2">
      <c r="B225" s="1454" t="s">
        <v>1713</v>
      </c>
      <c r="C225" s="1464"/>
      <c r="D225" s="1464"/>
      <c r="E225" s="1464"/>
      <c r="F225" s="1464"/>
      <c r="G225" s="1464"/>
      <c r="H225" s="1464"/>
      <c r="I225" s="1464"/>
      <c r="J225" s="1465"/>
      <c r="K225" s="592">
        <v>16.978999999999999</v>
      </c>
      <c r="L225" s="1474" t="s">
        <v>595</v>
      </c>
      <c r="M225" s="1475"/>
      <c r="N225" s="1476"/>
    </row>
    <row r="226" spans="2:14" ht="13.5" customHeight="1" x14ac:dyDescent="0.2">
      <c r="B226" s="1454" t="s">
        <v>1714</v>
      </c>
      <c r="C226" s="1464"/>
      <c r="D226" s="1464"/>
      <c r="E226" s="1464"/>
      <c r="F226" s="1464"/>
      <c r="G226" s="1464"/>
      <c r="H226" s="1464"/>
      <c r="I226" s="1464"/>
      <c r="J226" s="1465"/>
      <c r="K226" s="592">
        <v>18.190999999999999</v>
      </c>
      <c r="L226" s="1474" t="s">
        <v>595</v>
      </c>
      <c r="M226" s="1475"/>
      <c r="N226" s="1476"/>
    </row>
    <row r="227" spans="2:14" ht="13.5" customHeight="1" x14ac:dyDescent="0.2">
      <c r="B227" s="1454" t="s">
        <v>1715</v>
      </c>
      <c r="C227" s="1464"/>
      <c r="D227" s="1464"/>
      <c r="E227" s="1464"/>
      <c r="F227" s="1464"/>
      <c r="G227" s="1464"/>
      <c r="H227" s="1464"/>
      <c r="I227" s="1464"/>
      <c r="J227" s="1465"/>
      <c r="K227" s="592">
        <v>20.617000000000001</v>
      </c>
      <c r="L227" s="1474" t="s">
        <v>595</v>
      </c>
      <c r="M227" s="1475"/>
      <c r="N227" s="1476"/>
    </row>
    <row r="228" spans="2:14" ht="13.5" customHeight="1" thickBot="1" x14ac:dyDescent="0.25">
      <c r="B228" s="1457" t="s">
        <v>1716</v>
      </c>
      <c r="C228" s="1466"/>
      <c r="D228" s="1466"/>
      <c r="E228" s="1466"/>
      <c r="F228" s="1466"/>
      <c r="G228" s="1466"/>
      <c r="H228" s="1466"/>
      <c r="I228" s="1466"/>
      <c r="J228" s="1467"/>
      <c r="K228" s="593">
        <v>23.042000000000002</v>
      </c>
      <c r="L228" s="1484" t="s">
        <v>595</v>
      </c>
      <c r="M228" s="1485"/>
      <c r="N228" s="1486"/>
    </row>
    <row r="229" spans="2:14" ht="13.5" customHeight="1" thickBot="1" x14ac:dyDescent="0.25">
      <c r="B229" s="1468" t="s">
        <v>1001</v>
      </c>
      <c r="C229" s="1109"/>
      <c r="D229" s="1109"/>
      <c r="E229" s="1109"/>
      <c r="F229" s="1109"/>
      <c r="G229" s="1109"/>
      <c r="H229" s="1109"/>
      <c r="I229" s="1109"/>
      <c r="J229" s="1109"/>
      <c r="K229" s="1109"/>
      <c r="L229" s="1109"/>
      <c r="M229" s="1109"/>
      <c r="N229" s="1110"/>
    </row>
    <row r="230" spans="2:14" ht="13.5" customHeight="1" x14ac:dyDescent="0.2">
      <c r="B230" s="1469" t="s">
        <v>1720</v>
      </c>
      <c r="C230" s="1470"/>
      <c r="D230" s="1470"/>
      <c r="E230" s="1470"/>
      <c r="F230" s="1470"/>
      <c r="G230" s="1470"/>
      <c r="H230" s="1470"/>
      <c r="I230" s="1470"/>
      <c r="J230" s="1471"/>
      <c r="K230" s="612">
        <v>12.198</v>
      </c>
      <c r="L230" s="1481" t="s">
        <v>595</v>
      </c>
      <c r="M230" s="1482"/>
      <c r="N230" s="1483"/>
    </row>
    <row r="231" spans="2:14" ht="13.5" customHeight="1" x14ac:dyDescent="0.2">
      <c r="B231" s="1454" t="s">
        <v>1488</v>
      </c>
      <c r="C231" s="1455"/>
      <c r="D231" s="1455"/>
      <c r="E231" s="1455"/>
      <c r="F231" s="1455"/>
      <c r="G231" s="1455"/>
      <c r="H231" s="1455"/>
      <c r="I231" s="1455"/>
      <c r="J231" s="1456"/>
      <c r="K231" s="592">
        <v>9.8870000000000005</v>
      </c>
      <c r="L231" s="1474" t="s">
        <v>595</v>
      </c>
      <c r="M231" s="1475"/>
      <c r="N231" s="1476"/>
    </row>
    <row r="232" spans="2:14" ht="13.5" customHeight="1" x14ac:dyDescent="0.2">
      <c r="B232" s="1454" t="s">
        <v>1489</v>
      </c>
      <c r="C232" s="1455"/>
      <c r="D232" s="1455"/>
      <c r="E232" s="1455"/>
      <c r="F232" s="1455"/>
      <c r="G232" s="1455"/>
      <c r="H232" s="1455"/>
      <c r="I232" s="1455"/>
      <c r="J232" s="1456"/>
      <c r="K232" s="592">
        <v>7.415</v>
      </c>
      <c r="L232" s="1474" t="s">
        <v>595</v>
      </c>
      <c r="M232" s="1475"/>
      <c r="N232" s="1476"/>
    </row>
    <row r="233" spans="2:14" ht="13.5" customHeight="1" x14ac:dyDescent="0.2">
      <c r="B233" s="1454" t="s">
        <v>1711</v>
      </c>
      <c r="C233" s="1455"/>
      <c r="D233" s="1455"/>
      <c r="E233" s="1455"/>
      <c r="F233" s="1455"/>
      <c r="G233" s="1455"/>
      <c r="H233" s="1455"/>
      <c r="I233" s="1455"/>
      <c r="J233" s="1456"/>
      <c r="K233" s="592">
        <v>5.35</v>
      </c>
      <c r="L233" s="1474" t="s">
        <v>1719</v>
      </c>
      <c r="M233" s="1475"/>
      <c r="N233" s="1476"/>
    </row>
    <row r="234" spans="2:14" ht="13.5" customHeight="1" thickBot="1" x14ac:dyDescent="0.25">
      <c r="B234" s="1457" t="s">
        <v>1712</v>
      </c>
      <c r="C234" s="1458"/>
      <c r="D234" s="1458"/>
      <c r="E234" s="1458"/>
      <c r="F234" s="1458"/>
      <c r="G234" s="1458"/>
      <c r="H234" s="1458"/>
      <c r="I234" s="1458"/>
      <c r="J234" s="1459"/>
      <c r="K234" s="593">
        <v>5.35</v>
      </c>
      <c r="L234" s="1474" t="s">
        <v>1718</v>
      </c>
      <c r="M234" s="1475"/>
      <c r="N234" s="1476"/>
    </row>
  </sheetData>
  <sheetProtection sheet="1" objects="1" scenarios="1"/>
  <mergeCells count="81">
    <mergeCell ref="B219:J219"/>
    <mergeCell ref="L219:N219"/>
    <mergeCell ref="B1:AL1"/>
    <mergeCell ref="B2:AL2"/>
    <mergeCell ref="B3:AL3"/>
    <mergeCell ref="B4:AL4"/>
    <mergeCell ref="B28:AL28"/>
    <mergeCell ref="L216:N216"/>
    <mergeCell ref="B168:AL168"/>
    <mergeCell ref="B6:S27"/>
    <mergeCell ref="T6:AL27"/>
    <mergeCell ref="B5:AL5"/>
    <mergeCell ref="B56:AL56"/>
    <mergeCell ref="B84:AL84"/>
    <mergeCell ref="B112:AL112"/>
    <mergeCell ref="B140:AL140"/>
    <mergeCell ref="B198:N198"/>
    <mergeCell ref="B202:J202"/>
    <mergeCell ref="L202:N202"/>
    <mergeCell ref="L200:N200"/>
    <mergeCell ref="L199:N199"/>
    <mergeCell ref="B200:J200"/>
    <mergeCell ref="B199:J199"/>
    <mergeCell ref="L218:N218"/>
    <mergeCell ref="L220:N220"/>
    <mergeCell ref="L222:N222"/>
    <mergeCell ref="B197:N197"/>
    <mergeCell ref="B201:N201"/>
    <mergeCell ref="B203:N203"/>
    <mergeCell ref="L205:N205"/>
    <mergeCell ref="L206:N206"/>
    <mergeCell ref="L208:N208"/>
    <mergeCell ref="L209:N209"/>
    <mergeCell ref="L210:N210"/>
    <mergeCell ref="L211:N211"/>
    <mergeCell ref="L212:N212"/>
    <mergeCell ref="L213:N213"/>
    <mergeCell ref="L214:N214"/>
    <mergeCell ref="L215:N215"/>
    <mergeCell ref="L230:N230"/>
    <mergeCell ref="L231:N231"/>
    <mergeCell ref="L232:N232"/>
    <mergeCell ref="L233:N233"/>
    <mergeCell ref="L223:N223"/>
    <mergeCell ref="L224:N224"/>
    <mergeCell ref="L226:N226"/>
    <mergeCell ref="L227:N227"/>
    <mergeCell ref="L228:N228"/>
    <mergeCell ref="L225:N225"/>
    <mergeCell ref="B221:N221"/>
    <mergeCell ref="B207:N207"/>
    <mergeCell ref="B204:N204"/>
    <mergeCell ref="B213:J213"/>
    <mergeCell ref="B208:J208"/>
    <mergeCell ref="B209:J209"/>
    <mergeCell ref="B210:J210"/>
    <mergeCell ref="B211:J211"/>
    <mergeCell ref="B212:J212"/>
    <mergeCell ref="B214:J214"/>
    <mergeCell ref="B215:J215"/>
    <mergeCell ref="B216:J216"/>
    <mergeCell ref="B217:J217"/>
    <mergeCell ref="B218:J218"/>
    <mergeCell ref="B220:J220"/>
    <mergeCell ref="L217:N217"/>
    <mergeCell ref="B231:J231"/>
    <mergeCell ref="B232:J232"/>
    <mergeCell ref="B233:J233"/>
    <mergeCell ref="B234:J234"/>
    <mergeCell ref="B205:J205"/>
    <mergeCell ref="B206:J206"/>
    <mergeCell ref="B226:J226"/>
    <mergeCell ref="B227:J227"/>
    <mergeCell ref="B228:J228"/>
    <mergeCell ref="B229:N229"/>
    <mergeCell ref="B230:J230"/>
    <mergeCell ref="B225:J225"/>
    <mergeCell ref="B223:J223"/>
    <mergeCell ref="B222:J222"/>
    <mergeCell ref="B224:J224"/>
    <mergeCell ref="L234:N234"/>
  </mergeCells>
  <hyperlinks>
    <hyperlink ref="B5:AL5" location="ГЛАВНАЯ!R1C1" display="&lt; НА ГЛАВНУЮ СТРАНИЦУ" xr:uid="{00000000-0004-0000-0600-000000000000}"/>
  </hyperlinks>
  <pageMargins left="0.23622047244094491" right="0.23622047244094491" top="0.74803149606299213" bottom="0.74803149606299213" header="0.31496062992125984" footer="0.31496062992125984"/>
  <pageSetup paperSize="9" scale="55" fitToHeight="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Z220"/>
  <sheetViews>
    <sheetView zoomScale="80" zoomScaleNormal="80" zoomScaleSheetLayoutView="100" workbookViewId="0">
      <pane ySplit="7" topLeftCell="A8" activePane="bottomLeft" state="frozen"/>
      <selection pane="bottomLeft" activeCell="B5" sqref="B5:Z5"/>
    </sheetView>
  </sheetViews>
  <sheetFormatPr defaultColWidth="26.85546875" defaultRowHeight="14.25" x14ac:dyDescent="0.2"/>
  <cols>
    <col min="1" max="1" width="3.42578125" style="214" customWidth="1"/>
    <col min="2" max="2" width="10.5703125" style="214" customWidth="1"/>
    <col min="3" max="3" width="39.140625" style="217" customWidth="1"/>
    <col min="4" max="4" width="13" style="220" customWidth="1"/>
    <col min="5" max="7" width="13" style="501" customWidth="1"/>
    <col min="8" max="8" width="11.140625" style="501" customWidth="1"/>
    <col min="9" max="10" width="8.140625" style="221" customWidth="1"/>
    <col min="11" max="12" width="8.140625" style="217" customWidth="1"/>
    <col min="13" max="13" width="11" style="217" customWidth="1"/>
    <col min="14" max="14" width="8.140625" style="219" customWidth="1"/>
    <col min="15" max="17" width="8.140625" style="217" customWidth="1"/>
    <col min="18" max="18" width="9.5703125" style="217" customWidth="1"/>
    <col min="19" max="19" width="20.85546875" style="217" customWidth="1"/>
    <col min="20" max="21" width="8.140625" style="217" customWidth="1"/>
    <col min="22" max="22" width="17.85546875" style="217" customWidth="1"/>
    <col min="23" max="23" width="9.140625" style="217" customWidth="1"/>
    <col min="24" max="25" width="8.140625" style="217" customWidth="1"/>
    <col min="26" max="26" width="10.7109375" style="217" customWidth="1"/>
    <col min="27" max="16384" width="26.85546875" style="214"/>
  </cols>
  <sheetData>
    <row r="1" spans="2:26" ht="25.5" customHeight="1" x14ac:dyDescent="0.2">
      <c r="B1" s="1087" t="str">
        <f>ГЛАВНАЯ!B1</f>
        <v>ООО"Компания Феникс"</v>
      </c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  <c r="P1" s="1088"/>
      <c r="Q1" s="1088"/>
      <c r="R1" s="1088"/>
      <c r="S1" s="1088"/>
      <c r="T1" s="1088"/>
      <c r="U1" s="1088"/>
      <c r="V1" s="1088"/>
      <c r="W1" s="1088"/>
      <c r="X1" s="1088"/>
      <c r="Y1" s="1088"/>
      <c r="Z1" s="1609"/>
    </row>
    <row r="2" spans="2:26" ht="25.5" customHeight="1" x14ac:dyDescent="0.2">
      <c r="B2" s="1091" t="str">
        <f>ГЛАВНАЯ!B2</f>
        <v>Санкт Петербург, ул. Коли Томчака, д. 28 лит. Ж</v>
      </c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092"/>
      <c r="P2" s="1092"/>
      <c r="Q2" s="1092"/>
      <c r="R2" s="1092"/>
      <c r="S2" s="1092"/>
      <c r="T2" s="1092"/>
      <c r="U2" s="1092"/>
      <c r="V2" s="1092"/>
      <c r="W2" s="1092"/>
      <c r="X2" s="1092"/>
      <c r="Y2" s="1092"/>
      <c r="Z2" s="1610"/>
    </row>
    <row r="3" spans="2:26" ht="25.5" customHeight="1" thickBot="1" x14ac:dyDescent="0.25">
      <c r="B3" s="1095" t="str">
        <f>ГЛАВНАЯ!B3</f>
        <v>т/ф 8 (812) 327-97-81, 327-97-82, 309-38-56 (многоканальный), +7 921 942-09-63.</v>
      </c>
      <c r="C3" s="1096"/>
      <c r="D3" s="1096"/>
      <c r="E3" s="1096"/>
      <c r="F3" s="1096"/>
      <c r="G3" s="1096"/>
      <c r="H3" s="1096"/>
      <c r="I3" s="1096"/>
      <c r="J3" s="1096"/>
      <c r="K3" s="1096"/>
      <c r="L3" s="1096"/>
      <c r="M3" s="1096"/>
      <c r="N3" s="1096"/>
      <c r="O3" s="1096"/>
      <c r="P3" s="1096"/>
      <c r="Q3" s="1096"/>
      <c r="R3" s="1096"/>
      <c r="S3" s="1096"/>
      <c r="T3" s="1096"/>
      <c r="U3" s="1096"/>
      <c r="V3" s="1096"/>
      <c r="W3" s="1096"/>
      <c r="X3" s="1096"/>
      <c r="Y3" s="1096"/>
      <c r="Z3" s="1611"/>
    </row>
    <row r="4" spans="2:26" s="215" customFormat="1" ht="30" customHeight="1" thickBot="1" x14ac:dyDescent="0.25">
      <c r="B4" s="1612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613"/>
      <c r="D4" s="1613"/>
      <c r="E4" s="1613"/>
      <c r="F4" s="1613"/>
      <c r="G4" s="1613"/>
      <c r="H4" s="1613"/>
      <c r="I4" s="1613"/>
      <c r="J4" s="1613"/>
      <c r="K4" s="1613"/>
      <c r="L4" s="1613"/>
      <c r="M4" s="1613"/>
      <c r="N4" s="1613"/>
      <c r="O4" s="1613"/>
      <c r="P4" s="1613"/>
      <c r="Q4" s="1613"/>
      <c r="R4" s="1613"/>
      <c r="S4" s="1613"/>
      <c r="T4" s="1613"/>
      <c r="U4" s="1613"/>
      <c r="V4" s="1613"/>
      <c r="W4" s="1613"/>
      <c r="X4" s="1613"/>
      <c r="Y4" s="1613"/>
      <c r="Z4" s="1614"/>
    </row>
    <row r="5" spans="2:26" s="216" customFormat="1" ht="55.5" customHeight="1" thickBot="1" x14ac:dyDescent="0.25">
      <c r="B5" s="1594" t="s">
        <v>438</v>
      </c>
      <c r="C5" s="1595"/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</row>
    <row r="6" spans="2:26" s="216" customFormat="1" ht="25.5" customHeight="1" thickBot="1" x14ac:dyDescent="0.25">
      <c r="B6" s="1591" t="s">
        <v>1620</v>
      </c>
      <c r="C6" s="1592"/>
      <c r="D6" s="1592"/>
      <c r="E6" s="1592"/>
      <c r="F6" s="1592"/>
      <c r="G6" s="1592"/>
      <c r="H6" s="1592"/>
      <c r="I6" s="1592"/>
      <c r="J6" s="1592"/>
      <c r="K6" s="1592"/>
      <c r="L6" s="1592"/>
      <c r="M6" s="1592"/>
      <c r="N6" s="1592"/>
      <c r="O6" s="1592"/>
      <c r="P6" s="1592"/>
      <c r="Q6" s="1592"/>
      <c r="R6" s="1592"/>
      <c r="S6" s="1592"/>
      <c r="T6" s="1592"/>
      <c r="U6" s="1592"/>
      <c r="V6" s="1592"/>
      <c r="W6" s="1592"/>
      <c r="X6" s="1592"/>
      <c r="Y6" s="1592"/>
      <c r="Z6" s="1593"/>
    </row>
    <row r="7" spans="2:26" s="372" customFormat="1" ht="141" customHeight="1" thickBot="1" x14ac:dyDescent="0.25">
      <c r="B7" s="530" t="s">
        <v>437</v>
      </c>
      <c r="C7" s="530" t="s">
        <v>488</v>
      </c>
      <c r="D7" s="531" t="s">
        <v>359</v>
      </c>
      <c r="E7" s="531" t="s">
        <v>1617</v>
      </c>
      <c r="F7" s="531" t="s">
        <v>1618</v>
      </c>
      <c r="G7" s="531" t="s">
        <v>1619</v>
      </c>
      <c r="H7" s="530" t="s">
        <v>682</v>
      </c>
      <c r="I7" s="530" t="s">
        <v>967</v>
      </c>
      <c r="J7" s="530" t="s">
        <v>435</v>
      </c>
      <c r="K7" s="530" t="s">
        <v>434</v>
      </c>
      <c r="L7" s="530" t="s">
        <v>433</v>
      </c>
      <c r="M7" s="530" t="s">
        <v>432</v>
      </c>
      <c r="N7" s="530" t="s">
        <v>431</v>
      </c>
      <c r="O7" s="530" t="s">
        <v>430</v>
      </c>
      <c r="P7" s="530" t="s">
        <v>429</v>
      </c>
      <c r="Q7" s="530" t="s">
        <v>894</v>
      </c>
      <c r="R7" s="530" t="s">
        <v>2231</v>
      </c>
      <c r="S7" s="530" t="s">
        <v>428</v>
      </c>
      <c r="T7" s="532" t="s">
        <v>427</v>
      </c>
      <c r="U7" s="530" t="s">
        <v>426</v>
      </c>
      <c r="V7" s="530" t="s">
        <v>425</v>
      </c>
      <c r="W7" s="530" t="s">
        <v>1536</v>
      </c>
      <c r="X7" s="530" t="s">
        <v>424</v>
      </c>
      <c r="Y7" s="530" t="s">
        <v>423</v>
      </c>
      <c r="Z7" s="530" t="s">
        <v>422</v>
      </c>
    </row>
    <row r="8" spans="2:26" s="372" customFormat="1" ht="36.75" customHeight="1" x14ac:dyDescent="0.2">
      <c r="B8" s="542" t="s">
        <v>416</v>
      </c>
      <c r="C8" s="543" t="s">
        <v>623</v>
      </c>
      <c r="D8" s="544">
        <v>43.43</v>
      </c>
      <c r="E8" s="544">
        <v>58.98</v>
      </c>
      <c r="F8" s="544">
        <v>104.19</v>
      </c>
      <c r="G8" s="544">
        <v>42.77</v>
      </c>
      <c r="H8" s="545" t="s">
        <v>683</v>
      </c>
      <c r="I8" s="545">
        <v>2</v>
      </c>
      <c r="J8" s="546">
        <v>240</v>
      </c>
      <c r="K8" s="547"/>
      <c r="L8" s="547"/>
      <c r="M8" s="548" t="s">
        <v>374</v>
      </c>
      <c r="N8" s="547"/>
      <c r="O8" s="546">
        <v>165</v>
      </c>
      <c r="P8" s="546" t="s">
        <v>546</v>
      </c>
      <c r="Q8" s="546" t="s">
        <v>901</v>
      </c>
      <c r="R8" s="546"/>
      <c r="S8" s="545" t="s">
        <v>310</v>
      </c>
      <c r="T8" s="545" t="s">
        <v>896</v>
      </c>
      <c r="U8" s="545" t="s">
        <v>896</v>
      </c>
      <c r="V8" s="545" t="s">
        <v>412</v>
      </c>
      <c r="W8" s="545"/>
      <c r="X8" s="545"/>
      <c r="Y8" s="547"/>
      <c r="Z8" s="549"/>
    </row>
    <row r="9" spans="2:26" s="372" customFormat="1" ht="36.75" customHeight="1" x14ac:dyDescent="0.2">
      <c r="B9" s="502" t="s">
        <v>416</v>
      </c>
      <c r="C9" s="503" t="s">
        <v>627</v>
      </c>
      <c r="D9" s="504">
        <v>21.33</v>
      </c>
      <c r="E9" s="504">
        <v>36.869999999999997</v>
      </c>
      <c r="F9" s="504">
        <v>82.09</v>
      </c>
      <c r="G9" s="504">
        <v>17.36</v>
      </c>
      <c r="H9" s="505" t="s">
        <v>684</v>
      </c>
      <c r="I9" s="505">
        <v>1</v>
      </c>
      <c r="J9" s="506">
        <v>220</v>
      </c>
      <c r="K9" s="507"/>
      <c r="L9" s="507"/>
      <c r="M9" s="508" t="s">
        <v>421</v>
      </c>
      <c r="N9" s="507"/>
      <c r="O9" s="506">
        <v>160</v>
      </c>
      <c r="P9" s="506" t="s">
        <v>414</v>
      </c>
      <c r="Q9" s="506" t="s">
        <v>901</v>
      </c>
      <c r="R9" s="506"/>
      <c r="S9" s="505" t="s">
        <v>310</v>
      </c>
      <c r="T9" s="505" t="s">
        <v>896</v>
      </c>
      <c r="U9" s="505" t="s">
        <v>896</v>
      </c>
      <c r="V9" s="505" t="s">
        <v>412</v>
      </c>
      <c r="W9" s="505"/>
      <c r="X9" s="505" t="s">
        <v>896</v>
      </c>
      <c r="Y9" s="507"/>
      <c r="Z9" s="509" t="s">
        <v>896</v>
      </c>
    </row>
    <row r="10" spans="2:26" s="217" customFormat="1" ht="33" customHeight="1" x14ac:dyDescent="0.2">
      <c r="B10" s="502" t="s">
        <v>416</v>
      </c>
      <c r="C10" s="503" t="s">
        <v>441</v>
      </c>
      <c r="D10" s="504">
        <v>56.78</v>
      </c>
      <c r="E10" s="504">
        <v>72.33</v>
      </c>
      <c r="F10" s="504">
        <v>117.55</v>
      </c>
      <c r="G10" s="504">
        <v>58.13</v>
      </c>
      <c r="H10" s="505" t="s">
        <v>683</v>
      </c>
      <c r="I10" s="505">
        <v>3</v>
      </c>
      <c r="J10" s="506">
        <v>240</v>
      </c>
      <c r="K10" s="507"/>
      <c r="L10" s="507"/>
      <c r="M10" s="508" t="s">
        <v>381</v>
      </c>
      <c r="N10" s="507"/>
      <c r="O10" s="506">
        <v>160</v>
      </c>
      <c r="P10" s="506" t="s">
        <v>546</v>
      </c>
      <c r="Q10" s="506" t="s">
        <v>901</v>
      </c>
      <c r="R10" s="506"/>
      <c r="S10" s="505" t="s">
        <v>310</v>
      </c>
      <c r="T10" s="505" t="s">
        <v>896</v>
      </c>
      <c r="U10" s="505" t="s">
        <v>896</v>
      </c>
      <c r="V10" s="505" t="s">
        <v>412</v>
      </c>
      <c r="W10" s="505"/>
      <c r="X10" s="505"/>
      <c r="Y10" s="507"/>
      <c r="Z10" s="509"/>
    </row>
    <row r="11" spans="2:26" ht="33" customHeight="1" x14ac:dyDescent="0.2">
      <c r="B11" s="502" t="s">
        <v>416</v>
      </c>
      <c r="C11" s="503" t="s">
        <v>273</v>
      </c>
      <c r="D11" s="504">
        <v>40.96</v>
      </c>
      <c r="E11" s="504">
        <v>56.51</v>
      </c>
      <c r="F11" s="504">
        <v>101.72</v>
      </c>
      <c r="G11" s="504">
        <v>39.93</v>
      </c>
      <c r="H11" s="505" t="s">
        <v>684</v>
      </c>
      <c r="I11" s="505">
        <v>2</v>
      </c>
      <c r="J11" s="505">
        <v>250</v>
      </c>
      <c r="K11" s="505"/>
      <c r="L11" s="510"/>
      <c r="M11" s="508" t="s">
        <v>367</v>
      </c>
      <c r="N11" s="505"/>
      <c r="O11" s="505">
        <v>202</v>
      </c>
      <c r="P11" s="505" t="s">
        <v>415</v>
      </c>
      <c r="Q11" s="506" t="s">
        <v>901</v>
      </c>
      <c r="R11" s="506"/>
      <c r="S11" s="505" t="s">
        <v>310</v>
      </c>
      <c r="T11" s="505" t="s">
        <v>896</v>
      </c>
      <c r="U11" s="505" t="s">
        <v>896</v>
      </c>
      <c r="V11" s="505" t="s">
        <v>412</v>
      </c>
      <c r="W11" s="505"/>
      <c r="X11" s="505" t="s">
        <v>896</v>
      </c>
      <c r="Y11" s="505"/>
      <c r="Z11" s="509" t="s">
        <v>896</v>
      </c>
    </row>
    <row r="12" spans="2:26" ht="33" customHeight="1" x14ac:dyDescent="0.2">
      <c r="B12" s="502" t="s">
        <v>416</v>
      </c>
      <c r="C12" s="503" t="s">
        <v>388</v>
      </c>
      <c r="D12" s="504">
        <v>24.83</v>
      </c>
      <c r="E12" s="504">
        <v>40.369999999999997</v>
      </c>
      <c r="F12" s="504">
        <v>85.59</v>
      </c>
      <c r="G12" s="504">
        <v>21.38</v>
      </c>
      <c r="H12" s="505" t="s">
        <v>684</v>
      </c>
      <c r="I12" s="505">
        <v>1</v>
      </c>
      <c r="J12" s="505">
        <v>240</v>
      </c>
      <c r="K12" s="505"/>
      <c r="L12" s="510"/>
      <c r="M12" s="508" t="s">
        <v>374</v>
      </c>
      <c r="N12" s="505"/>
      <c r="O12" s="505">
        <v>147</v>
      </c>
      <c r="P12" s="505" t="s">
        <v>414</v>
      </c>
      <c r="Q12" s="506" t="s">
        <v>901</v>
      </c>
      <c r="R12" s="506"/>
      <c r="S12" s="505" t="s">
        <v>310</v>
      </c>
      <c r="T12" s="505" t="s">
        <v>896</v>
      </c>
      <c r="U12" s="505" t="s">
        <v>896</v>
      </c>
      <c r="V12" s="505" t="s">
        <v>412</v>
      </c>
      <c r="W12" s="505"/>
      <c r="X12" s="505" t="s">
        <v>896</v>
      </c>
      <c r="Y12" s="505"/>
      <c r="Z12" s="509" t="s">
        <v>896</v>
      </c>
    </row>
    <row r="13" spans="2:26" ht="33" customHeight="1" x14ac:dyDescent="0.2">
      <c r="B13" s="502" t="s">
        <v>416</v>
      </c>
      <c r="C13" s="503" t="s">
        <v>1601</v>
      </c>
      <c r="D13" s="504">
        <v>14.56</v>
      </c>
      <c r="E13" s="504">
        <v>30.11</v>
      </c>
      <c r="F13" s="504">
        <v>75.319999999999993</v>
      </c>
      <c r="G13" s="504">
        <v>9.58</v>
      </c>
      <c r="H13" s="505" t="s">
        <v>684</v>
      </c>
      <c r="I13" s="505" t="s">
        <v>370</v>
      </c>
      <c r="J13" s="505">
        <v>200</v>
      </c>
      <c r="K13" s="505"/>
      <c r="L13" s="510"/>
      <c r="M13" s="508" t="s">
        <v>369</v>
      </c>
      <c r="N13" s="505"/>
      <c r="O13" s="505">
        <v>173</v>
      </c>
      <c r="P13" s="505" t="s">
        <v>414</v>
      </c>
      <c r="Q13" s="506" t="s">
        <v>901</v>
      </c>
      <c r="R13" s="506"/>
      <c r="S13" s="505" t="s">
        <v>310</v>
      </c>
      <c r="T13" s="505" t="s">
        <v>896</v>
      </c>
      <c r="U13" s="505" t="s">
        <v>896</v>
      </c>
      <c r="V13" s="505" t="s">
        <v>412</v>
      </c>
      <c r="W13" s="505"/>
      <c r="X13" s="505"/>
      <c r="Y13" s="505"/>
      <c r="Z13" s="509" t="s">
        <v>896</v>
      </c>
    </row>
    <row r="14" spans="2:26" ht="33" customHeight="1" x14ac:dyDescent="0.2">
      <c r="B14" s="502" t="s">
        <v>416</v>
      </c>
      <c r="C14" s="503" t="s">
        <v>1605</v>
      </c>
      <c r="D14" s="504">
        <v>16.010000000000002</v>
      </c>
      <c r="E14" s="504">
        <v>31.56</v>
      </c>
      <c r="F14" s="504">
        <v>76.77</v>
      </c>
      <c r="G14" s="504">
        <v>11.24</v>
      </c>
      <c r="H14" s="505" t="s">
        <v>684</v>
      </c>
      <c r="I14" s="505" t="s">
        <v>370</v>
      </c>
      <c r="J14" s="505">
        <v>250</v>
      </c>
      <c r="K14" s="505"/>
      <c r="L14" s="510"/>
      <c r="M14" s="508" t="s">
        <v>1607</v>
      </c>
      <c r="N14" s="505"/>
      <c r="O14" s="505">
        <v>173</v>
      </c>
      <c r="P14" s="505" t="s">
        <v>414</v>
      </c>
      <c r="Q14" s="506" t="s">
        <v>901</v>
      </c>
      <c r="R14" s="506"/>
      <c r="S14" s="505" t="s">
        <v>310</v>
      </c>
      <c r="T14" s="505" t="s">
        <v>896</v>
      </c>
      <c r="U14" s="505" t="s">
        <v>896</v>
      </c>
      <c r="V14" s="505" t="s">
        <v>412</v>
      </c>
      <c r="W14" s="505"/>
      <c r="X14" s="505"/>
      <c r="Y14" s="505"/>
      <c r="Z14" s="509" t="s">
        <v>896</v>
      </c>
    </row>
    <row r="15" spans="2:26" ht="33" customHeight="1" x14ac:dyDescent="0.2">
      <c r="B15" s="502" t="s">
        <v>416</v>
      </c>
      <c r="C15" s="503" t="s">
        <v>1606</v>
      </c>
      <c r="D15" s="504">
        <v>15.38</v>
      </c>
      <c r="E15" s="504">
        <v>30.93</v>
      </c>
      <c r="F15" s="504">
        <v>76.14</v>
      </c>
      <c r="G15" s="504">
        <v>10.51</v>
      </c>
      <c r="H15" s="505" t="s">
        <v>684</v>
      </c>
      <c r="I15" s="505" t="s">
        <v>370</v>
      </c>
      <c r="J15" s="505">
        <v>270</v>
      </c>
      <c r="K15" s="505"/>
      <c r="L15" s="510"/>
      <c r="M15" s="508" t="s">
        <v>1608</v>
      </c>
      <c r="N15" s="505"/>
      <c r="O15" s="505">
        <v>163</v>
      </c>
      <c r="P15" s="505" t="s">
        <v>414</v>
      </c>
      <c r="Q15" s="506" t="s">
        <v>901</v>
      </c>
      <c r="R15" s="506"/>
      <c r="S15" s="505" t="s">
        <v>310</v>
      </c>
      <c r="T15" s="505" t="s">
        <v>896</v>
      </c>
      <c r="U15" s="505" t="s">
        <v>896</v>
      </c>
      <c r="V15" s="505" t="s">
        <v>412</v>
      </c>
      <c r="W15" s="505"/>
      <c r="X15" s="505" t="s">
        <v>896</v>
      </c>
      <c r="Y15" s="505"/>
      <c r="Z15" s="509"/>
    </row>
    <row r="16" spans="2:26" s="373" customFormat="1" ht="33" customHeight="1" x14ac:dyDescent="0.2">
      <c r="B16" s="502" t="s">
        <v>416</v>
      </c>
      <c r="C16" s="503" t="s">
        <v>1602</v>
      </c>
      <c r="D16" s="504">
        <v>27.51</v>
      </c>
      <c r="E16" s="533">
        <v>43.05</v>
      </c>
      <c r="F16" s="533">
        <v>88.27</v>
      </c>
      <c r="G16" s="504">
        <v>24.46</v>
      </c>
      <c r="H16" s="505" t="s">
        <v>684</v>
      </c>
      <c r="I16" s="505">
        <v>2</v>
      </c>
      <c r="J16" s="505">
        <v>250</v>
      </c>
      <c r="K16" s="505"/>
      <c r="L16" s="510"/>
      <c r="M16" s="508" t="s">
        <v>367</v>
      </c>
      <c r="N16" s="505"/>
      <c r="O16" s="505">
        <v>250</v>
      </c>
      <c r="P16" s="505" t="s">
        <v>415</v>
      </c>
      <c r="Q16" s="506" t="s">
        <v>901</v>
      </c>
      <c r="R16" s="506"/>
      <c r="S16" s="505" t="s">
        <v>310</v>
      </c>
      <c r="T16" s="505"/>
      <c r="U16" s="505" t="s">
        <v>896</v>
      </c>
      <c r="V16" s="505" t="s">
        <v>412</v>
      </c>
      <c r="W16" s="505"/>
      <c r="X16" s="505"/>
      <c r="Y16" s="505"/>
      <c r="Z16" s="509" t="s">
        <v>896</v>
      </c>
    </row>
    <row r="17" spans="2:26" s="373" customFormat="1" ht="33" customHeight="1" x14ac:dyDescent="0.2">
      <c r="B17" s="502" t="s">
        <v>416</v>
      </c>
      <c r="C17" s="503" t="s">
        <v>1603</v>
      </c>
      <c r="D17" s="504">
        <v>23.25</v>
      </c>
      <c r="E17" s="533">
        <v>38.799999999999997</v>
      </c>
      <c r="F17" s="533">
        <v>84.01</v>
      </c>
      <c r="G17" s="504">
        <v>19.57</v>
      </c>
      <c r="H17" s="505" t="s">
        <v>684</v>
      </c>
      <c r="I17" s="505">
        <v>2</v>
      </c>
      <c r="J17" s="505">
        <v>200</v>
      </c>
      <c r="K17" s="505"/>
      <c r="L17" s="510"/>
      <c r="M17" s="508" t="s">
        <v>1604</v>
      </c>
      <c r="N17" s="505"/>
      <c r="O17" s="505">
        <v>250</v>
      </c>
      <c r="P17" s="505" t="s">
        <v>415</v>
      </c>
      <c r="Q17" s="506" t="s">
        <v>901</v>
      </c>
      <c r="R17" s="506"/>
      <c r="S17" s="505" t="s">
        <v>310</v>
      </c>
      <c r="T17" s="505"/>
      <c r="U17" s="505" t="s">
        <v>896</v>
      </c>
      <c r="V17" s="505" t="s">
        <v>412</v>
      </c>
      <c r="W17" s="505"/>
      <c r="X17" s="505"/>
      <c r="Y17" s="505"/>
      <c r="Z17" s="509" t="s">
        <v>896</v>
      </c>
    </row>
    <row r="18" spans="2:26" ht="33" customHeight="1" x14ac:dyDescent="0.2">
      <c r="B18" s="502" t="s">
        <v>416</v>
      </c>
      <c r="C18" s="503" t="s">
        <v>2316</v>
      </c>
      <c r="D18" s="504">
        <v>36.020000000000003</v>
      </c>
      <c r="E18" s="504">
        <v>51.56</v>
      </c>
      <c r="F18" s="504">
        <v>96.78</v>
      </c>
      <c r="G18" s="504">
        <v>34.25</v>
      </c>
      <c r="H18" s="505" t="s">
        <v>684</v>
      </c>
      <c r="I18" s="505">
        <v>2</v>
      </c>
      <c r="J18" s="505">
        <v>250</v>
      </c>
      <c r="K18" s="505"/>
      <c r="L18" s="510"/>
      <c r="M18" s="508" t="s">
        <v>2318</v>
      </c>
      <c r="N18" s="505"/>
      <c r="O18" s="505">
        <v>286</v>
      </c>
      <c r="P18" s="505" t="s">
        <v>415</v>
      </c>
      <c r="Q18" s="506" t="s">
        <v>901</v>
      </c>
      <c r="R18" s="506"/>
      <c r="S18" s="505" t="s">
        <v>310</v>
      </c>
      <c r="T18" s="511" t="s">
        <v>896</v>
      </c>
      <c r="U18" s="505" t="s">
        <v>896</v>
      </c>
      <c r="V18" s="505" t="s">
        <v>412</v>
      </c>
      <c r="W18" s="505"/>
      <c r="X18" s="505"/>
      <c r="Y18" s="505"/>
      <c r="Z18" s="509" t="s">
        <v>896</v>
      </c>
    </row>
    <row r="19" spans="2:26" ht="33" customHeight="1" x14ac:dyDescent="0.2">
      <c r="B19" s="502" t="s">
        <v>416</v>
      </c>
      <c r="C19" s="1080" t="s">
        <v>2317</v>
      </c>
      <c r="D19" s="996">
        <v>43.49</v>
      </c>
      <c r="E19" s="996">
        <v>62.1</v>
      </c>
      <c r="F19" s="996">
        <v>105.87</v>
      </c>
      <c r="G19" s="996">
        <v>42.6</v>
      </c>
      <c r="H19" s="992" t="s">
        <v>684</v>
      </c>
      <c r="I19" s="992">
        <v>2</v>
      </c>
      <c r="J19" s="992">
        <v>300</v>
      </c>
      <c r="K19" s="992"/>
      <c r="L19" s="993"/>
      <c r="M19" s="1081" t="s">
        <v>2319</v>
      </c>
      <c r="N19" s="992"/>
      <c r="O19" s="992">
        <v>286</v>
      </c>
      <c r="P19" s="992" t="s">
        <v>415</v>
      </c>
      <c r="Q19" s="994" t="s">
        <v>901</v>
      </c>
      <c r="R19" s="994"/>
      <c r="S19" s="992" t="s">
        <v>310</v>
      </c>
      <c r="T19" s="1024" t="s">
        <v>896</v>
      </c>
      <c r="U19" s="992" t="s">
        <v>896</v>
      </c>
      <c r="V19" s="992" t="s">
        <v>412</v>
      </c>
      <c r="W19" s="992"/>
      <c r="X19" s="992"/>
      <c r="Y19" s="992"/>
      <c r="Z19" s="995" t="s">
        <v>896</v>
      </c>
    </row>
    <row r="20" spans="2:26" s="218" customFormat="1" ht="33" customHeight="1" x14ac:dyDescent="0.25">
      <c r="B20" s="502" t="s">
        <v>416</v>
      </c>
      <c r="C20" s="503" t="s">
        <v>1531</v>
      </c>
      <c r="D20" s="504">
        <v>19.440000000000001</v>
      </c>
      <c r="E20" s="504">
        <v>34.99</v>
      </c>
      <c r="F20" s="504">
        <v>80.2</v>
      </c>
      <c r="G20" s="504">
        <v>15.18</v>
      </c>
      <c r="H20" s="505" t="s">
        <v>341</v>
      </c>
      <c r="I20" s="505">
        <v>1</v>
      </c>
      <c r="J20" s="505">
        <v>200</v>
      </c>
      <c r="K20" s="505"/>
      <c r="L20" s="510"/>
      <c r="M20" s="508" t="s">
        <v>1532</v>
      </c>
      <c r="N20" s="505"/>
      <c r="O20" s="505">
        <v>200</v>
      </c>
      <c r="P20" s="505" t="s">
        <v>414</v>
      </c>
      <c r="Q20" s="506" t="s">
        <v>901</v>
      </c>
      <c r="R20" s="506"/>
      <c r="S20" s="505" t="s">
        <v>310</v>
      </c>
      <c r="T20" s="511" t="s">
        <v>896</v>
      </c>
      <c r="U20" s="505" t="s">
        <v>896</v>
      </c>
      <c r="V20" s="505" t="s">
        <v>412</v>
      </c>
      <c r="W20" s="505"/>
      <c r="X20" s="505"/>
      <c r="Y20" s="505"/>
      <c r="Z20" s="509" t="s">
        <v>896</v>
      </c>
    </row>
    <row r="21" spans="2:26" s="218" customFormat="1" ht="33" customHeight="1" x14ac:dyDescent="0.25">
      <c r="B21" s="502" t="s">
        <v>416</v>
      </c>
      <c r="C21" s="503" t="s">
        <v>274</v>
      </c>
      <c r="D21" s="504">
        <v>64.41</v>
      </c>
      <c r="E21" s="504">
        <v>79.959999999999994</v>
      </c>
      <c r="F21" s="504">
        <v>125.18</v>
      </c>
      <c r="G21" s="504">
        <v>66.91</v>
      </c>
      <c r="H21" s="505" t="s">
        <v>683</v>
      </c>
      <c r="I21" s="505">
        <v>3</v>
      </c>
      <c r="J21" s="505">
        <v>200</v>
      </c>
      <c r="K21" s="505"/>
      <c r="L21" s="510"/>
      <c r="M21" s="508" t="s">
        <v>369</v>
      </c>
      <c r="N21" s="505"/>
      <c r="O21" s="505">
        <v>170</v>
      </c>
      <c r="P21" s="505" t="s">
        <v>414</v>
      </c>
      <c r="Q21" s="506" t="s">
        <v>901</v>
      </c>
      <c r="R21" s="506"/>
      <c r="S21" s="505" t="s">
        <v>310</v>
      </c>
      <c r="T21" s="511" t="s">
        <v>896</v>
      </c>
      <c r="U21" s="505" t="s">
        <v>896</v>
      </c>
      <c r="V21" s="505" t="s">
        <v>412</v>
      </c>
      <c r="W21" s="505"/>
      <c r="X21" s="505"/>
      <c r="Y21" s="505"/>
      <c r="Z21" s="512"/>
    </row>
    <row r="22" spans="2:26" s="218" customFormat="1" ht="33" customHeight="1" x14ac:dyDescent="0.25">
      <c r="B22" s="502" t="s">
        <v>416</v>
      </c>
      <c r="C22" s="503" t="s">
        <v>1053</v>
      </c>
      <c r="D22" s="504">
        <v>81.7</v>
      </c>
      <c r="E22" s="504">
        <v>97.25</v>
      </c>
      <c r="F22" s="504">
        <v>142.46</v>
      </c>
      <c r="G22" s="504">
        <v>86.79</v>
      </c>
      <c r="H22" s="505" t="s">
        <v>683</v>
      </c>
      <c r="I22" s="505">
        <v>4</v>
      </c>
      <c r="J22" s="505">
        <v>300</v>
      </c>
      <c r="K22" s="505"/>
      <c r="L22" s="510"/>
      <c r="M22" s="508" t="s">
        <v>1066</v>
      </c>
      <c r="N22" s="505"/>
      <c r="O22" s="505">
        <v>420</v>
      </c>
      <c r="P22" s="505" t="s">
        <v>631</v>
      </c>
      <c r="Q22" s="506" t="s">
        <v>901</v>
      </c>
      <c r="R22" s="506"/>
      <c r="S22" s="505" t="s">
        <v>310</v>
      </c>
      <c r="T22" s="511" t="s">
        <v>896</v>
      </c>
      <c r="U22" s="505"/>
      <c r="V22" s="505" t="s">
        <v>412</v>
      </c>
      <c r="W22" s="505"/>
      <c r="X22" s="505"/>
      <c r="Y22" s="505"/>
      <c r="Z22" s="512"/>
    </row>
    <row r="23" spans="2:26" s="218" customFormat="1" ht="33" customHeight="1" x14ac:dyDescent="0.25">
      <c r="B23" s="502" t="s">
        <v>416</v>
      </c>
      <c r="C23" s="503" t="s">
        <v>221</v>
      </c>
      <c r="D23" s="504">
        <v>42.27</v>
      </c>
      <c r="E23" s="504">
        <v>57.82</v>
      </c>
      <c r="F23" s="504">
        <v>103.04</v>
      </c>
      <c r="G23" s="504">
        <v>41.45</v>
      </c>
      <c r="H23" s="505" t="s">
        <v>683</v>
      </c>
      <c r="I23" s="505">
        <v>3</v>
      </c>
      <c r="J23" s="505">
        <v>195</v>
      </c>
      <c r="K23" s="505"/>
      <c r="L23" s="510"/>
      <c r="M23" s="508" t="s">
        <v>371</v>
      </c>
      <c r="N23" s="505"/>
      <c r="O23" s="505">
        <v>170</v>
      </c>
      <c r="P23" s="505" t="s">
        <v>414</v>
      </c>
      <c r="Q23" s="506" t="s">
        <v>901</v>
      </c>
      <c r="R23" s="506"/>
      <c r="S23" s="505" t="s">
        <v>310</v>
      </c>
      <c r="T23" s="511" t="s">
        <v>896</v>
      </c>
      <c r="U23" s="505" t="s">
        <v>896</v>
      </c>
      <c r="V23" s="505" t="s">
        <v>412</v>
      </c>
      <c r="W23" s="505"/>
      <c r="X23" s="505"/>
      <c r="Y23" s="505"/>
      <c r="Z23" s="512"/>
    </row>
    <row r="24" spans="2:26" s="218" customFormat="1" ht="33" customHeight="1" x14ac:dyDescent="0.25">
      <c r="B24" s="502" t="s">
        <v>416</v>
      </c>
      <c r="C24" s="503" t="s">
        <v>275</v>
      </c>
      <c r="D24" s="504">
        <v>41.08</v>
      </c>
      <c r="E24" s="504">
        <v>56.63</v>
      </c>
      <c r="F24" s="504">
        <v>101.84</v>
      </c>
      <c r="G24" s="504">
        <v>40.07</v>
      </c>
      <c r="H24" s="505" t="s">
        <v>683</v>
      </c>
      <c r="I24" s="505">
        <v>3</v>
      </c>
      <c r="J24" s="505">
        <v>195</v>
      </c>
      <c r="K24" s="505"/>
      <c r="L24" s="510"/>
      <c r="M24" s="508" t="s">
        <v>369</v>
      </c>
      <c r="N24" s="505"/>
      <c r="O24" s="505">
        <v>170</v>
      </c>
      <c r="P24" s="505" t="s">
        <v>414</v>
      </c>
      <c r="Q24" s="506" t="s">
        <v>901</v>
      </c>
      <c r="R24" s="506"/>
      <c r="S24" s="505" t="s">
        <v>310</v>
      </c>
      <c r="T24" s="511" t="s">
        <v>896</v>
      </c>
      <c r="U24" s="505" t="s">
        <v>896</v>
      </c>
      <c r="V24" s="505" t="s">
        <v>412</v>
      </c>
      <c r="W24" s="505"/>
      <c r="X24" s="505"/>
      <c r="Y24" s="505"/>
      <c r="Z24" s="512"/>
    </row>
    <row r="25" spans="2:26" ht="33" customHeight="1" x14ac:dyDescent="0.2">
      <c r="B25" s="502" t="s">
        <v>416</v>
      </c>
      <c r="C25" s="503" t="s">
        <v>389</v>
      </c>
      <c r="D25" s="504">
        <v>26.22</v>
      </c>
      <c r="E25" s="504">
        <v>41.77</v>
      </c>
      <c r="F25" s="504">
        <v>86.98</v>
      </c>
      <c r="G25" s="504">
        <v>22.98</v>
      </c>
      <c r="H25" s="505" t="s">
        <v>684</v>
      </c>
      <c r="I25" s="505">
        <v>1</v>
      </c>
      <c r="J25" s="505">
        <v>240</v>
      </c>
      <c r="K25" s="505"/>
      <c r="L25" s="510"/>
      <c r="M25" s="508" t="s">
        <v>374</v>
      </c>
      <c r="N25" s="505"/>
      <c r="O25" s="505">
        <v>177</v>
      </c>
      <c r="P25" s="505" t="s">
        <v>414</v>
      </c>
      <c r="Q25" s="506" t="s">
        <v>901</v>
      </c>
      <c r="R25" s="506"/>
      <c r="S25" s="505" t="s">
        <v>310</v>
      </c>
      <c r="T25" s="511" t="s">
        <v>896</v>
      </c>
      <c r="U25" s="505" t="s">
        <v>896</v>
      </c>
      <c r="V25" s="505" t="s">
        <v>412</v>
      </c>
      <c r="W25" s="505"/>
      <c r="X25" s="505" t="s">
        <v>896</v>
      </c>
      <c r="Y25" s="505"/>
      <c r="Z25" s="509" t="s">
        <v>896</v>
      </c>
    </row>
    <row r="26" spans="2:26" ht="33" customHeight="1" x14ac:dyDescent="0.2">
      <c r="B26" s="903" t="s">
        <v>416</v>
      </c>
      <c r="C26" s="519" t="s">
        <v>2273</v>
      </c>
      <c r="D26" s="504">
        <v>20.13</v>
      </c>
      <c r="E26" s="504">
        <v>38.159999999999997</v>
      </c>
      <c r="F26" s="504">
        <v>81.260000000000005</v>
      </c>
      <c r="G26" s="504">
        <v>15.09</v>
      </c>
      <c r="H26" s="505" t="s">
        <v>341</v>
      </c>
      <c r="I26" s="505">
        <v>1</v>
      </c>
      <c r="J26" s="505">
        <v>300</v>
      </c>
      <c r="K26" s="505"/>
      <c r="L26" s="510" t="e" vm="1">
        <v>#VALUE!</v>
      </c>
      <c r="M26" s="516" t="s">
        <v>2274</v>
      </c>
      <c r="N26" s="505"/>
      <c r="O26" s="505">
        <v>55</v>
      </c>
      <c r="P26" s="505" t="s">
        <v>546</v>
      </c>
      <c r="Q26" s="506" t="s">
        <v>901</v>
      </c>
      <c r="R26" s="506"/>
      <c r="S26" s="505" t="s">
        <v>310</v>
      </c>
      <c r="T26" s="511" t="s">
        <v>896</v>
      </c>
      <c r="U26" s="505" t="s">
        <v>896</v>
      </c>
      <c r="V26" s="505" t="s">
        <v>412</v>
      </c>
      <c r="W26" s="505"/>
      <c r="X26" s="505" t="s">
        <v>896</v>
      </c>
      <c r="Y26" s="505"/>
      <c r="Z26" s="509"/>
    </row>
    <row r="27" spans="2:26" s="218" customFormat="1" ht="33" customHeight="1" x14ac:dyDescent="0.25">
      <c r="B27" s="502" t="s">
        <v>416</v>
      </c>
      <c r="C27" s="513" t="s">
        <v>394</v>
      </c>
      <c r="D27" s="514">
        <v>86.15</v>
      </c>
      <c r="E27" s="514">
        <v>101.69</v>
      </c>
      <c r="F27" s="514">
        <v>146.91</v>
      </c>
      <c r="G27" s="514">
        <v>91.9</v>
      </c>
      <c r="H27" s="505" t="s">
        <v>683</v>
      </c>
      <c r="I27" s="505">
        <v>4</v>
      </c>
      <c r="J27" s="505">
        <v>235</v>
      </c>
      <c r="K27" s="506"/>
      <c r="L27" s="510"/>
      <c r="M27" s="510" t="s">
        <v>660</v>
      </c>
      <c r="N27" s="505"/>
      <c r="O27" s="505">
        <v>110</v>
      </c>
      <c r="P27" s="505" t="s">
        <v>414</v>
      </c>
      <c r="Q27" s="506" t="s">
        <v>901</v>
      </c>
      <c r="R27" s="506"/>
      <c r="S27" s="505" t="s">
        <v>310</v>
      </c>
      <c r="T27" s="505" t="s">
        <v>896</v>
      </c>
      <c r="U27" s="505" t="s">
        <v>896</v>
      </c>
      <c r="V27" s="505" t="s">
        <v>412</v>
      </c>
      <c r="W27" s="505"/>
      <c r="X27" s="505"/>
      <c r="Y27" s="505"/>
      <c r="Z27" s="512"/>
    </row>
    <row r="28" spans="2:26" s="218" customFormat="1" ht="33" customHeight="1" x14ac:dyDescent="0.25">
      <c r="B28" s="502" t="s">
        <v>416</v>
      </c>
      <c r="C28" s="503" t="s">
        <v>895</v>
      </c>
      <c r="D28" s="504">
        <v>32.6</v>
      </c>
      <c r="E28" s="504">
        <v>48.14</v>
      </c>
      <c r="F28" s="504">
        <v>93.36</v>
      </c>
      <c r="G28" s="504">
        <v>30.32</v>
      </c>
      <c r="H28" s="505" t="s">
        <v>341</v>
      </c>
      <c r="I28" s="505">
        <v>2</v>
      </c>
      <c r="J28" s="505">
        <v>200</v>
      </c>
      <c r="K28" s="505"/>
      <c r="L28" s="510"/>
      <c r="M28" s="508" t="s">
        <v>369</v>
      </c>
      <c r="N28" s="505"/>
      <c r="O28" s="505">
        <v>190</v>
      </c>
      <c r="P28" s="505" t="s">
        <v>414</v>
      </c>
      <c r="Q28" s="506" t="s">
        <v>901</v>
      </c>
      <c r="R28" s="506"/>
      <c r="S28" s="505" t="s">
        <v>312</v>
      </c>
      <c r="T28" s="511" t="s">
        <v>896</v>
      </c>
      <c r="U28" s="505" t="s">
        <v>896</v>
      </c>
      <c r="V28" s="505" t="s">
        <v>412</v>
      </c>
      <c r="W28" s="505"/>
      <c r="X28" s="505" t="s">
        <v>896</v>
      </c>
      <c r="Y28" s="505"/>
      <c r="Z28" s="509"/>
    </row>
    <row r="29" spans="2:26" s="218" customFormat="1" ht="33" customHeight="1" x14ac:dyDescent="0.25">
      <c r="B29" s="502" t="s">
        <v>416</v>
      </c>
      <c r="C29" s="503" t="s">
        <v>229</v>
      </c>
      <c r="D29" s="504">
        <v>28.28</v>
      </c>
      <c r="E29" s="504">
        <v>43.82</v>
      </c>
      <c r="F29" s="504">
        <v>89.04</v>
      </c>
      <c r="G29" s="504">
        <v>25.35</v>
      </c>
      <c r="H29" s="505" t="s">
        <v>685</v>
      </c>
      <c r="I29" s="505">
        <v>2</v>
      </c>
      <c r="J29" s="505">
        <v>200</v>
      </c>
      <c r="K29" s="505"/>
      <c r="L29" s="510"/>
      <c r="M29" s="508" t="s">
        <v>369</v>
      </c>
      <c r="N29" s="505"/>
      <c r="O29" s="505">
        <v>184</v>
      </c>
      <c r="P29" s="505" t="s">
        <v>414</v>
      </c>
      <c r="Q29" s="506" t="s">
        <v>901</v>
      </c>
      <c r="R29" s="506"/>
      <c r="S29" s="505" t="s">
        <v>312</v>
      </c>
      <c r="T29" s="511" t="s">
        <v>896</v>
      </c>
      <c r="U29" s="505" t="s">
        <v>896</v>
      </c>
      <c r="V29" s="505" t="s">
        <v>412</v>
      </c>
      <c r="W29" s="505"/>
      <c r="X29" s="505" t="s">
        <v>896</v>
      </c>
      <c r="Y29" s="505"/>
      <c r="Z29" s="509" t="s">
        <v>896</v>
      </c>
    </row>
    <row r="30" spans="2:26" ht="33" customHeight="1" x14ac:dyDescent="0.2">
      <c r="B30" s="502" t="s">
        <v>416</v>
      </c>
      <c r="C30" s="503" t="s">
        <v>396</v>
      </c>
      <c r="D30" s="504">
        <v>53.04</v>
      </c>
      <c r="E30" s="504">
        <v>68.59</v>
      </c>
      <c r="F30" s="504">
        <v>113.8</v>
      </c>
      <c r="G30" s="504">
        <v>53.83</v>
      </c>
      <c r="H30" s="505" t="s">
        <v>341</v>
      </c>
      <c r="I30" s="505">
        <v>3</v>
      </c>
      <c r="J30" s="505">
        <v>250</v>
      </c>
      <c r="K30" s="505"/>
      <c r="L30" s="510"/>
      <c r="M30" s="508" t="s">
        <v>367</v>
      </c>
      <c r="N30" s="505"/>
      <c r="O30" s="505">
        <v>240</v>
      </c>
      <c r="P30" s="505" t="s">
        <v>415</v>
      </c>
      <c r="Q30" s="506" t="s">
        <v>901</v>
      </c>
      <c r="R30" s="506"/>
      <c r="S30" s="505" t="s">
        <v>312</v>
      </c>
      <c r="T30" s="511" t="s">
        <v>896</v>
      </c>
      <c r="U30" s="505"/>
      <c r="V30" s="505"/>
      <c r="W30" s="505"/>
      <c r="X30" s="505" t="s">
        <v>896</v>
      </c>
      <c r="Y30" s="505"/>
      <c r="Z30" s="509"/>
    </row>
    <row r="31" spans="2:26" ht="33" customHeight="1" x14ac:dyDescent="0.2">
      <c r="B31" s="502" t="s">
        <v>416</v>
      </c>
      <c r="C31" s="503" t="s">
        <v>1825</v>
      </c>
      <c r="D31" s="504">
        <v>86.56</v>
      </c>
      <c r="E31" s="504">
        <v>102.1</v>
      </c>
      <c r="F31" s="504">
        <v>147.32</v>
      </c>
      <c r="G31" s="504">
        <v>92.37</v>
      </c>
      <c r="H31" s="505" t="s">
        <v>683</v>
      </c>
      <c r="I31" s="505">
        <v>4</v>
      </c>
      <c r="J31" s="505">
        <v>310</v>
      </c>
      <c r="K31" s="505"/>
      <c r="L31" s="510"/>
      <c r="M31" s="508" t="s">
        <v>1835</v>
      </c>
      <c r="N31" s="505"/>
      <c r="O31" s="505">
        <v>215</v>
      </c>
      <c r="P31" s="515" t="s">
        <v>415</v>
      </c>
      <c r="Q31" s="506" t="s">
        <v>901</v>
      </c>
      <c r="R31" s="506"/>
      <c r="S31" s="505" t="s">
        <v>310</v>
      </c>
      <c r="T31" s="511" t="s">
        <v>896</v>
      </c>
      <c r="U31" s="515" t="s">
        <v>896</v>
      </c>
      <c r="V31" s="505" t="s">
        <v>412</v>
      </c>
      <c r="W31" s="505"/>
      <c r="X31" s="505"/>
      <c r="Y31" s="505"/>
      <c r="Z31" s="509"/>
    </row>
    <row r="32" spans="2:26" ht="33" customHeight="1" x14ac:dyDescent="0.2">
      <c r="B32" s="502" t="s">
        <v>416</v>
      </c>
      <c r="C32" s="503" t="s">
        <v>276</v>
      </c>
      <c r="D32" s="504">
        <v>56.92</v>
      </c>
      <c r="E32" s="504">
        <v>72.47</v>
      </c>
      <c r="F32" s="504">
        <v>117.69</v>
      </c>
      <c r="G32" s="504">
        <v>58.29</v>
      </c>
      <c r="H32" s="505" t="s">
        <v>341</v>
      </c>
      <c r="I32" s="505">
        <v>3</v>
      </c>
      <c r="J32" s="515">
        <v>210</v>
      </c>
      <c r="K32" s="505"/>
      <c r="L32" s="510"/>
      <c r="M32" s="508" t="s">
        <v>372</v>
      </c>
      <c r="N32" s="505"/>
      <c r="O32" s="515">
        <v>275</v>
      </c>
      <c r="P32" s="515" t="s">
        <v>415</v>
      </c>
      <c r="Q32" s="506" t="s">
        <v>901</v>
      </c>
      <c r="R32" s="506"/>
      <c r="S32" s="505" t="s">
        <v>310</v>
      </c>
      <c r="T32" s="511" t="s">
        <v>896</v>
      </c>
      <c r="U32" s="515" t="s">
        <v>896</v>
      </c>
      <c r="V32" s="505" t="s">
        <v>412</v>
      </c>
      <c r="W32" s="505"/>
      <c r="X32" s="505"/>
      <c r="Y32" s="505"/>
      <c r="Z32" s="509" t="s">
        <v>896</v>
      </c>
    </row>
    <row r="33" spans="2:26" ht="33" customHeight="1" x14ac:dyDescent="0.2">
      <c r="B33" s="502" t="s">
        <v>416</v>
      </c>
      <c r="C33" s="503" t="s">
        <v>1054</v>
      </c>
      <c r="D33" s="504">
        <v>39.36</v>
      </c>
      <c r="E33" s="504">
        <v>54.9</v>
      </c>
      <c r="F33" s="504">
        <v>100.12</v>
      </c>
      <c r="G33" s="504">
        <v>38.090000000000003</v>
      </c>
      <c r="H33" s="505" t="s">
        <v>683</v>
      </c>
      <c r="I33" s="505">
        <v>2</v>
      </c>
      <c r="J33" s="515">
        <v>240</v>
      </c>
      <c r="K33" s="505"/>
      <c r="L33" s="510"/>
      <c r="M33" s="508" t="s">
        <v>1067</v>
      </c>
      <c r="N33" s="505"/>
      <c r="O33" s="515">
        <v>165</v>
      </c>
      <c r="P33" s="515" t="s">
        <v>546</v>
      </c>
      <c r="Q33" s="506" t="s">
        <v>901</v>
      </c>
      <c r="R33" s="506"/>
      <c r="S33" s="505" t="s">
        <v>310</v>
      </c>
      <c r="T33" s="511" t="s">
        <v>896</v>
      </c>
      <c r="U33" s="515" t="s">
        <v>896</v>
      </c>
      <c r="V33" s="505" t="s">
        <v>412</v>
      </c>
      <c r="W33" s="505"/>
      <c r="X33" s="505"/>
      <c r="Y33" s="505"/>
      <c r="Z33" s="509"/>
    </row>
    <row r="34" spans="2:26" ht="33" customHeight="1" x14ac:dyDescent="0.2">
      <c r="B34" s="502" t="s">
        <v>416</v>
      </c>
      <c r="C34" s="503" t="s">
        <v>1609</v>
      </c>
      <c r="D34" s="533"/>
      <c r="E34" s="533"/>
      <c r="F34" s="533"/>
      <c r="G34" s="504">
        <v>34.31</v>
      </c>
      <c r="H34" s="505" t="s">
        <v>341</v>
      </c>
      <c r="I34" s="505">
        <v>3</v>
      </c>
      <c r="J34" s="515">
        <v>280</v>
      </c>
      <c r="K34" s="505"/>
      <c r="L34" s="510"/>
      <c r="M34" s="516" t="s">
        <v>1651</v>
      </c>
      <c r="N34" s="505"/>
      <c r="O34" s="515">
        <v>257</v>
      </c>
      <c r="P34" s="505" t="s">
        <v>415</v>
      </c>
      <c r="Q34" s="506" t="s">
        <v>896</v>
      </c>
      <c r="R34" s="506"/>
      <c r="S34" s="505" t="s">
        <v>310</v>
      </c>
      <c r="T34" s="511" t="s">
        <v>896</v>
      </c>
      <c r="U34" s="515" t="s">
        <v>896</v>
      </c>
      <c r="V34" s="505" t="s">
        <v>412</v>
      </c>
      <c r="W34" s="505"/>
      <c r="X34" s="505" t="s">
        <v>896</v>
      </c>
      <c r="Y34" s="505"/>
      <c r="Z34" s="509"/>
    </row>
    <row r="35" spans="2:26" ht="33" customHeight="1" x14ac:dyDescent="0.2">
      <c r="B35" s="502" t="s">
        <v>416</v>
      </c>
      <c r="C35" s="503" t="s">
        <v>624</v>
      </c>
      <c r="D35" s="504">
        <v>70.78</v>
      </c>
      <c r="E35" s="504">
        <v>86.32</v>
      </c>
      <c r="F35" s="504">
        <v>131.54</v>
      </c>
      <c r="G35" s="504">
        <v>74.22</v>
      </c>
      <c r="H35" s="505" t="s">
        <v>683</v>
      </c>
      <c r="I35" s="505">
        <v>3</v>
      </c>
      <c r="J35" s="515">
        <v>240</v>
      </c>
      <c r="K35" s="505"/>
      <c r="L35" s="510"/>
      <c r="M35" s="508" t="s">
        <v>381</v>
      </c>
      <c r="N35" s="505"/>
      <c r="O35" s="515">
        <v>160</v>
      </c>
      <c r="P35" s="505" t="s">
        <v>546</v>
      </c>
      <c r="Q35" s="506" t="s">
        <v>901</v>
      </c>
      <c r="R35" s="506"/>
      <c r="S35" s="505" t="s">
        <v>310</v>
      </c>
      <c r="T35" s="511" t="s">
        <v>896</v>
      </c>
      <c r="U35" s="515" t="s">
        <v>896</v>
      </c>
      <c r="V35" s="505" t="s">
        <v>412</v>
      </c>
      <c r="W35" s="505"/>
      <c r="X35" s="505"/>
      <c r="Y35" s="505"/>
      <c r="Z35" s="509"/>
    </row>
    <row r="36" spans="2:26" ht="33" customHeight="1" x14ac:dyDescent="0.2">
      <c r="B36" s="502" t="s">
        <v>416</v>
      </c>
      <c r="C36" s="503" t="s">
        <v>897</v>
      </c>
      <c r="D36" s="504">
        <v>32.6</v>
      </c>
      <c r="E36" s="504">
        <v>48.14</v>
      </c>
      <c r="F36" s="504">
        <v>93.36</v>
      </c>
      <c r="G36" s="504">
        <v>30.32</v>
      </c>
      <c r="H36" s="505" t="s">
        <v>341</v>
      </c>
      <c r="I36" s="505">
        <v>2</v>
      </c>
      <c r="J36" s="505">
        <v>200</v>
      </c>
      <c r="K36" s="505"/>
      <c r="L36" s="510"/>
      <c r="M36" s="508" t="s">
        <v>369</v>
      </c>
      <c r="N36" s="505"/>
      <c r="O36" s="505">
        <v>190</v>
      </c>
      <c r="P36" s="505" t="s">
        <v>414</v>
      </c>
      <c r="Q36" s="506" t="s">
        <v>901</v>
      </c>
      <c r="R36" s="506"/>
      <c r="S36" s="505" t="s">
        <v>312</v>
      </c>
      <c r="T36" s="511" t="s">
        <v>896</v>
      </c>
      <c r="U36" s="505" t="s">
        <v>896</v>
      </c>
      <c r="V36" s="505" t="s">
        <v>412</v>
      </c>
      <c r="W36" s="505"/>
      <c r="X36" s="505" t="s">
        <v>896</v>
      </c>
      <c r="Y36" s="505"/>
      <c r="Z36" s="509"/>
    </row>
    <row r="37" spans="2:26" s="218" customFormat="1" ht="33" customHeight="1" x14ac:dyDescent="0.25">
      <c r="B37" s="502" t="s">
        <v>416</v>
      </c>
      <c r="C37" s="513" t="s">
        <v>657</v>
      </c>
      <c r="D37" s="514">
        <v>47.91</v>
      </c>
      <c r="E37" s="514">
        <v>63.46</v>
      </c>
      <c r="F37" s="514">
        <v>108.67</v>
      </c>
      <c r="G37" s="514">
        <v>47.93</v>
      </c>
      <c r="H37" s="505" t="s">
        <v>683</v>
      </c>
      <c r="I37" s="505">
        <v>2</v>
      </c>
      <c r="J37" s="505">
        <v>240</v>
      </c>
      <c r="K37" s="505"/>
      <c r="L37" s="510"/>
      <c r="M37" s="516" t="s">
        <v>374</v>
      </c>
      <c r="N37" s="505"/>
      <c r="O37" s="505">
        <v>100</v>
      </c>
      <c r="P37" s="505" t="s">
        <v>414</v>
      </c>
      <c r="Q37" s="506" t="s">
        <v>901</v>
      </c>
      <c r="R37" s="506"/>
      <c r="S37" s="505" t="s">
        <v>310</v>
      </c>
      <c r="T37" s="505" t="s">
        <v>896</v>
      </c>
      <c r="U37" s="505" t="s">
        <v>896</v>
      </c>
      <c r="V37" s="505" t="s">
        <v>412</v>
      </c>
      <c r="W37" s="505"/>
      <c r="X37" s="505"/>
      <c r="Y37" s="505"/>
      <c r="Z37" s="512"/>
    </row>
    <row r="38" spans="2:26" s="218" customFormat="1" ht="33" customHeight="1" x14ac:dyDescent="0.25">
      <c r="B38" s="502" t="s">
        <v>416</v>
      </c>
      <c r="C38" s="503" t="s">
        <v>964</v>
      </c>
      <c r="D38" s="504">
        <v>41.37</v>
      </c>
      <c r="E38" s="504">
        <v>56.91</v>
      </c>
      <c r="F38" s="504">
        <v>102.13</v>
      </c>
      <c r="G38" s="504">
        <v>40.4</v>
      </c>
      <c r="H38" s="505" t="s">
        <v>683</v>
      </c>
      <c r="I38" s="505">
        <v>3</v>
      </c>
      <c r="J38" s="505">
        <v>230</v>
      </c>
      <c r="K38" s="505"/>
      <c r="L38" s="510"/>
      <c r="M38" s="508" t="s">
        <v>968</v>
      </c>
      <c r="N38" s="505"/>
      <c r="O38" s="505">
        <v>320</v>
      </c>
      <c r="P38" s="505" t="s">
        <v>631</v>
      </c>
      <c r="Q38" s="506" t="s">
        <v>901</v>
      </c>
      <c r="R38" s="506"/>
      <c r="S38" s="505" t="s">
        <v>420</v>
      </c>
      <c r="T38" s="511" t="s">
        <v>896</v>
      </c>
      <c r="U38" s="505" t="s">
        <v>896</v>
      </c>
      <c r="V38" s="505" t="s">
        <v>412</v>
      </c>
      <c r="W38" s="505"/>
      <c r="X38" s="505"/>
      <c r="Y38" s="505"/>
      <c r="Z38" s="509"/>
    </row>
    <row r="39" spans="2:26" s="218" customFormat="1" ht="33" customHeight="1" x14ac:dyDescent="0.25">
      <c r="B39" s="502" t="s">
        <v>416</v>
      </c>
      <c r="C39" s="503" t="s">
        <v>625</v>
      </c>
      <c r="D39" s="504">
        <v>68.11</v>
      </c>
      <c r="E39" s="504">
        <v>83.65</v>
      </c>
      <c r="F39" s="504">
        <v>128.87</v>
      </c>
      <c r="G39" s="504">
        <v>71.150000000000006</v>
      </c>
      <c r="H39" s="505" t="s">
        <v>683</v>
      </c>
      <c r="I39" s="505">
        <v>3</v>
      </c>
      <c r="J39" s="505">
        <v>240</v>
      </c>
      <c r="K39" s="505"/>
      <c r="L39" s="510"/>
      <c r="M39" s="508" t="s">
        <v>374</v>
      </c>
      <c r="N39" s="505"/>
      <c r="O39" s="505">
        <v>185</v>
      </c>
      <c r="P39" s="505" t="s">
        <v>546</v>
      </c>
      <c r="Q39" s="506" t="s">
        <v>901</v>
      </c>
      <c r="R39" s="506"/>
      <c r="S39" s="505" t="s">
        <v>310</v>
      </c>
      <c r="T39" s="511" t="s">
        <v>896</v>
      </c>
      <c r="U39" s="505" t="s">
        <v>896</v>
      </c>
      <c r="V39" s="505" t="s">
        <v>412</v>
      </c>
      <c r="W39" s="505"/>
      <c r="X39" s="505"/>
      <c r="Y39" s="505"/>
      <c r="Z39" s="509"/>
    </row>
    <row r="40" spans="2:26" s="218" customFormat="1" ht="33" customHeight="1" x14ac:dyDescent="0.25">
      <c r="B40" s="502" t="s">
        <v>416</v>
      </c>
      <c r="C40" s="503" t="s">
        <v>679</v>
      </c>
      <c r="D40" s="504">
        <v>83.73</v>
      </c>
      <c r="E40" s="504">
        <v>99.27</v>
      </c>
      <c r="F40" s="504">
        <v>144.49</v>
      </c>
      <c r="G40" s="504">
        <v>89.11</v>
      </c>
      <c r="H40" s="505" t="s">
        <v>683</v>
      </c>
      <c r="I40" s="505">
        <v>4</v>
      </c>
      <c r="J40" s="506">
        <v>240</v>
      </c>
      <c r="K40" s="507"/>
      <c r="L40" s="507"/>
      <c r="M40" s="508" t="s">
        <v>374</v>
      </c>
      <c r="N40" s="507"/>
      <c r="O40" s="506">
        <v>315</v>
      </c>
      <c r="P40" s="506" t="s">
        <v>261</v>
      </c>
      <c r="Q40" s="506" t="s">
        <v>901</v>
      </c>
      <c r="R40" s="506"/>
      <c r="S40" s="505" t="s">
        <v>310</v>
      </c>
      <c r="T40" s="505" t="s">
        <v>896</v>
      </c>
      <c r="U40" s="505" t="s">
        <v>896</v>
      </c>
      <c r="V40" s="505" t="s">
        <v>412</v>
      </c>
      <c r="W40" s="505"/>
      <c r="X40" s="505"/>
      <c r="Y40" s="507"/>
      <c r="Z40" s="509"/>
    </row>
    <row r="41" spans="2:26" s="218" customFormat="1" ht="33" customHeight="1" x14ac:dyDescent="0.25">
      <c r="B41" s="502" t="s">
        <v>416</v>
      </c>
      <c r="C41" s="503" t="s">
        <v>898</v>
      </c>
      <c r="D41" s="504">
        <v>35.49</v>
      </c>
      <c r="E41" s="504">
        <v>51.04</v>
      </c>
      <c r="F41" s="504">
        <v>96.25</v>
      </c>
      <c r="G41" s="504">
        <v>33.64</v>
      </c>
      <c r="H41" s="505" t="s">
        <v>341</v>
      </c>
      <c r="I41" s="505">
        <v>2</v>
      </c>
      <c r="J41" s="505">
        <v>200</v>
      </c>
      <c r="K41" s="505"/>
      <c r="L41" s="510"/>
      <c r="M41" s="508" t="s">
        <v>369</v>
      </c>
      <c r="N41" s="505"/>
      <c r="O41" s="505">
        <v>190</v>
      </c>
      <c r="P41" s="505" t="s">
        <v>414</v>
      </c>
      <c r="Q41" s="506" t="s">
        <v>901</v>
      </c>
      <c r="R41" s="506"/>
      <c r="S41" s="505" t="s">
        <v>312</v>
      </c>
      <c r="T41" s="511" t="s">
        <v>896</v>
      </c>
      <c r="U41" s="505" t="s">
        <v>896</v>
      </c>
      <c r="V41" s="505" t="s">
        <v>412</v>
      </c>
      <c r="W41" s="505"/>
      <c r="X41" s="505" t="s">
        <v>896</v>
      </c>
      <c r="Y41" s="505"/>
      <c r="Z41" s="509"/>
    </row>
    <row r="42" spans="2:26" ht="33" customHeight="1" x14ac:dyDescent="0.2">
      <c r="B42" s="502" t="s">
        <v>416</v>
      </c>
      <c r="C42" s="503" t="s">
        <v>680</v>
      </c>
      <c r="D42" s="504">
        <v>60.2</v>
      </c>
      <c r="E42" s="504">
        <v>75.75</v>
      </c>
      <c r="F42" s="504">
        <v>120.97</v>
      </c>
      <c r="G42" s="504">
        <v>62.06</v>
      </c>
      <c r="H42" s="505" t="s">
        <v>683</v>
      </c>
      <c r="I42" s="505">
        <v>3</v>
      </c>
      <c r="J42" s="506">
        <v>240</v>
      </c>
      <c r="K42" s="517"/>
      <c r="L42" s="517"/>
      <c r="M42" s="508" t="s">
        <v>661</v>
      </c>
      <c r="N42" s="517"/>
      <c r="O42" s="506">
        <v>120</v>
      </c>
      <c r="P42" s="506" t="s">
        <v>546</v>
      </c>
      <c r="Q42" s="506" t="s">
        <v>901</v>
      </c>
      <c r="R42" s="506"/>
      <c r="S42" s="505" t="s">
        <v>310</v>
      </c>
      <c r="T42" s="505" t="s">
        <v>896</v>
      </c>
      <c r="U42" s="505" t="s">
        <v>896</v>
      </c>
      <c r="V42" s="505" t="s">
        <v>412</v>
      </c>
      <c r="W42" s="505"/>
      <c r="X42" s="517"/>
      <c r="Y42" s="517"/>
      <c r="Z42" s="518"/>
    </row>
    <row r="43" spans="2:26" ht="33" customHeight="1" x14ac:dyDescent="0.2">
      <c r="B43" s="502" t="s">
        <v>416</v>
      </c>
      <c r="C43" s="503" t="s">
        <v>477</v>
      </c>
      <c r="D43" s="504">
        <v>58.94</v>
      </c>
      <c r="E43" s="504">
        <v>74.48</v>
      </c>
      <c r="F43" s="504">
        <v>119.7</v>
      </c>
      <c r="G43" s="504">
        <v>60.61</v>
      </c>
      <c r="H43" s="505" t="s">
        <v>683</v>
      </c>
      <c r="I43" s="505">
        <v>3</v>
      </c>
      <c r="J43" s="505">
        <v>240</v>
      </c>
      <c r="K43" s="505"/>
      <c r="L43" s="510"/>
      <c r="M43" s="508" t="s">
        <v>381</v>
      </c>
      <c r="N43" s="505"/>
      <c r="O43" s="505">
        <v>160</v>
      </c>
      <c r="P43" s="505" t="s">
        <v>546</v>
      </c>
      <c r="Q43" s="506" t="s">
        <v>901</v>
      </c>
      <c r="R43" s="506"/>
      <c r="S43" s="505" t="s">
        <v>310</v>
      </c>
      <c r="T43" s="511" t="s">
        <v>896</v>
      </c>
      <c r="U43" s="505" t="s">
        <v>896</v>
      </c>
      <c r="V43" s="505" t="s">
        <v>412</v>
      </c>
      <c r="W43" s="505"/>
      <c r="X43" s="505"/>
      <c r="Y43" s="505"/>
      <c r="Z43" s="509"/>
    </row>
    <row r="44" spans="2:26" ht="33" customHeight="1" x14ac:dyDescent="0.2">
      <c r="B44" s="502" t="s">
        <v>416</v>
      </c>
      <c r="C44" s="503" t="s">
        <v>1610</v>
      </c>
      <c r="D44" s="504">
        <v>23.52</v>
      </c>
      <c r="E44" s="504">
        <v>39.07</v>
      </c>
      <c r="F44" s="504">
        <v>84.28</v>
      </c>
      <c r="G44" s="504">
        <v>19.88</v>
      </c>
      <c r="H44" s="505" t="s">
        <v>341</v>
      </c>
      <c r="I44" s="505">
        <v>2</v>
      </c>
      <c r="J44" s="505">
        <v>200</v>
      </c>
      <c r="K44" s="505"/>
      <c r="L44" s="510"/>
      <c r="M44" s="516" t="s">
        <v>1532</v>
      </c>
      <c r="N44" s="505"/>
      <c r="O44" s="505">
        <v>174</v>
      </c>
      <c r="P44" s="505" t="s">
        <v>546</v>
      </c>
      <c r="Q44" s="506"/>
      <c r="R44" s="506"/>
      <c r="S44" s="505" t="s">
        <v>310</v>
      </c>
      <c r="T44" s="511" t="s">
        <v>896</v>
      </c>
      <c r="U44" s="505" t="s">
        <v>896</v>
      </c>
      <c r="V44" s="505" t="s">
        <v>412</v>
      </c>
      <c r="W44" s="505"/>
      <c r="X44" s="505" t="s">
        <v>896</v>
      </c>
      <c r="Y44" s="505"/>
      <c r="Z44" s="509"/>
    </row>
    <row r="45" spans="2:26" ht="33" customHeight="1" x14ac:dyDescent="0.2">
      <c r="B45" s="502" t="s">
        <v>416</v>
      </c>
      <c r="C45" s="503" t="s">
        <v>280</v>
      </c>
      <c r="D45" s="504">
        <v>69.849999999999994</v>
      </c>
      <c r="E45" s="504">
        <v>85.4</v>
      </c>
      <c r="F45" s="504">
        <v>130.61000000000001</v>
      </c>
      <c r="G45" s="504">
        <v>73.150000000000006</v>
      </c>
      <c r="H45" s="505" t="s">
        <v>683</v>
      </c>
      <c r="I45" s="505">
        <v>3</v>
      </c>
      <c r="J45" s="505">
        <v>240</v>
      </c>
      <c r="K45" s="506"/>
      <c r="L45" s="510"/>
      <c r="M45" s="510" t="s">
        <v>381</v>
      </c>
      <c r="N45" s="505"/>
      <c r="O45" s="505">
        <v>170</v>
      </c>
      <c r="P45" s="505" t="s">
        <v>414</v>
      </c>
      <c r="Q45" s="506" t="s">
        <v>901</v>
      </c>
      <c r="R45" s="506"/>
      <c r="S45" s="505" t="s">
        <v>310</v>
      </c>
      <c r="T45" s="505"/>
      <c r="U45" s="505" t="s">
        <v>896</v>
      </c>
      <c r="V45" s="505" t="s">
        <v>412</v>
      </c>
      <c r="W45" s="505"/>
      <c r="X45" s="505"/>
      <c r="Y45" s="505"/>
      <c r="Z45" s="512"/>
    </row>
    <row r="46" spans="2:26" ht="33" customHeight="1" x14ac:dyDescent="0.2">
      <c r="B46" s="502" t="s">
        <v>416</v>
      </c>
      <c r="C46" s="519" t="s">
        <v>281</v>
      </c>
      <c r="D46" s="514">
        <v>60.91</v>
      </c>
      <c r="E46" s="514">
        <v>76.45</v>
      </c>
      <c r="F46" s="514">
        <v>121.67</v>
      </c>
      <c r="G46" s="514">
        <v>62.87</v>
      </c>
      <c r="H46" s="505" t="s">
        <v>683</v>
      </c>
      <c r="I46" s="505">
        <v>3</v>
      </c>
      <c r="J46" s="505">
        <v>200</v>
      </c>
      <c r="K46" s="505"/>
      <c r="L46" s="510"/>
      <c r="M46" s="508" t="s">
        <v>369</v>
      </c>
      <c r="N46" s="505"/>
      <c r="O46" s="505">
        <v>190</v>
      </c>
      <c r="P46" s="505" t="s">
        <v>414</v>
      </c>
      <c r="Q46" s="506" t="s">
        <v>901</v>
      </c>
      <c r="R46" s="506"/>
      <c r="S46" s="505" t="s">
        <v>310</v>
      </c>
      <c r="T46" s="511" t="s">
        <v>896</v>
      </c>
      <c r="U46" s="505" t="s">
        <v>896</v>
      </c>
      <c r="V46" s="505" t="s">
        <v>412</v>
      </c>
      <c r="W46" s="505"/>
      <c r="X46" s="505"/>
      <c r="Y46" s="505"/>
      <c r="Z46" s="512"/>
    </row>
    <row r="47" spans="2:26" ht="33" customHeight="1" x14ac:dyDescent="0.2">
      <c r="B47" s="502" t="s">
        <v>416</v>
      </c>
      <c r="C47" s="503" t="s">
        <v>230</v>
      </c>
      <c r="D47" s="504">
        <v>37.119999999999997</v>
      </c>
      <c r="E47" s="504">
        <v>52.67</v>
      </c>
      <c r="F47" s="504">
        <v>97.88</v>
      </c>
      <c r="G47" s="504">
        <v>35.520000000000003</v>
      </c>
      <c r="H47" s="505" t="s">
        <v>684</v>
      </c>
      <c r="I47" s="505">
        <v>2</v>
      </c>
      <c r="J47" s="505">
        <v>280</v>
      </c>
      <c r="K47" s="505"/>
      <c r="L47" s="510"/>
      <c r="M47" s="508" t="s">
        <v>375</v>
      </c>
      <c r="N47" s="505"/>
      <c r="O47" s="505">
        <v>163</v>
      </c>
      <c r="P47" s="505" t="s">
        <v>414</v>
      </c>
      <c r="Q47" s="506" t="s">
        <v>901</v>
      </c>
      <c r="R47" s="506"/>
      <c r="S47" s="505" t="s">
        <v>310</v>
      </c>
      <c r="T47" s="511" t="s">
        <v>896</v>
      </c>
      <c r="U47" s="505" t="s">
        <v>896</v>
      </c>
      <c r="V47" s="505" t="s">
        <v>412</v>
      </c>
      <c r="W47" s="505"/>
      <c r="X47" s="505"/>
      <c r="Y47" s="505"/>
      <c r="Z47" s="509" t="s">
        <v>896</v>
      </c>
    </row>
    <row r="48" spans="2:26" ht="33" customHeight="1" x14ac:dyDescent="0.2">
      <c r="B48" s="502" t="s">
        <v>416</v>
      </c>
      <c r="C48" s="503" t="s">
        <v>1055</v>
      </c>
      <c r="D48" s="504">
        <v>70.37</v>
      </c>
      <c r="E48" s="504">
        <v>85.92</v>
      </c>
      <c r="F48" s="504">
        <v>131.13</v>
      </c>
      <c r="G48" s="504">
        <v>73.75</v>
      </c>
      <c r="H48" s="505" t="s">
        <v>683</v>
      </c>
      <c r="I48" s="505">
        <v>3</v>
      </c>
      <c r="J48" s="505">
        <v>240</v>
      </c>
      <c r="K48" s="505"/>
      <c r="L48" s="510"/>
      <c r="M48" s="508" t="s">
        <v>1067</v>
      </c>
      <c r="N48" s="505"/>
      <c r="O48" s="505">
        <v>185</v>
      </c>
      <c r="P48" s="505" t="s">
        <v>414</v>
      </c>
      <c r="Q48" s="506" t="s">
        <v>901</v>
      </c>
      <c r="R48" s="506"/>
      <c r="S48" s="505" t="s">
        <v>310</v>
      </c>
      <c r="T48" s="505"/>
      <c r="U48" s="505" t="s">
        <v>896</v>
      </c>
      <c r="V48" s="505" t="s">
        <v>412</v>
      </c>
      <c r="W48" s="505"/>
      <c r="X48" s="505"/>
      <c r="Y48" s="505"/>
      <c r="Z48" s="512"/>
    </row>
    <row r="49" spans="2:26" s="218" customFormat="1" ht="33" customHeight="1" x14ac:dyDescent="0.25">
      <c r="B49" s="502" t="s">
        <v>416</v>
      </c>
      <c r="C49" s="503" t="s">
        <v>1511</v>
      </c>
      <c r="D49" s="504">
        <v>37.15</v>
      </c>
      <c r="E49" s="504">
        <v>52.7</v>
      </c>
      <c r="F49" s="504">
        <v>97.91</v>
      </c>
      <c r="G49" s="504">
        <v>35.549999999999997</v>
      </c>
      <c r="H49" s="505" t="s">
        <v>341</v>
      </c>
      <c r="I49" s="505">
        <v>2</v>
      </c>
      <c r="J49" s="505">
        <v>200</v>
      </c>
      <c r="K49" s="505"/>
      <c r="L49" s="510"/>
      <c r="M49" s="508" t="s">
        <v>1512</v>
      </c>
      <c r="N49" s="505"/>
      <c r="O49" s="505">
        <v>180</v>
      </c>
      <c r="P49" s="505" t="s">
        <v>414</v>
      </c>
      <c r="Q49" s="506" t="s">
        <v>901</v>
      </c>
      <c r="R49" s="506"/>
      <c r="S49" s="505" t="s">
        <v>310</v>
      </c>
      <c r="T49" s="505" t="s">
        <v>896</v>
      </c>
      <c r="U49" s="505" t="s">
        <v>896</v>
      </c>
      <c r="V49" s="505" t="s">
        <v>412</v>
      </c>
      <c r="W49" s="505"/>
      <c r="X49" s="505"/>
      <c r="Y49" s="505"/>
      <c r="Z49" s="512"/>
    </row>
    <row r="50" spans="2:26" s="218" customFormat="1" ht="33" customHeight="1" x14ac:dyDescent="0.25">
      <c r="B50" s="502" t="s">
        <v>416</v>
      </c>
      <c r="C50" s="503" t="s">
        <v>2224</v>
      </c>
      <c r="D50" s="504">
        <v>23.52</v>
      </c>
      <c r="E50" s="504">
        <v>39.07</v>
      </c>
      <c r="F50" s="504">
        <v>84.28</v>
      </c>
      <c r="G50" s="504">
        <v>19.88</v>
      </c>
      <c r="H50" s="505" t="s">
        <v>341</v>
      </c>
      <c r="I50" s="505">
        <v>2</v>
      </c>
      <c r="J50" s="505">
        <v>200</v>
      </c>
      <c r="K50" s="505"/>
      <c r="L50" s="510"/>
      <c r="M50" s="516" t="s">
        <v>1512</v>
      </c>
      <c r="N50" s="505"/>
      <c r="O50" s="505">
        <v>174</v>
      </c>
      <c r="P50" s="505" t="s">
        <v>414</v>
      </c>
      <c r="Q50" s="506" t="s">
        <v>901</v>
      </c>
      <c r="R50" s="506" t="s">
        <v>2232</v>
      </c>
      <c r="S50" s="505" t="s">
        <v>310</v>
      </c>
      <c r="T50" s="520" t="s">
        <v>896</v>
      </c>
      <c r="U50" s="505" t="s">
        <v>896</v>
      </c>
      <c r="V50" s="505" t="s">
        <v>412</v>
      </c>
      <c r="W50" s="505">
        <v>4</v>
      </c>
      <c r="X50" s="505" t="s">
        <v>896</v>
      </c>
      <c r="Y50" s="505"/>
      <c r="Z50" s="509"/>
    </row>
    <row r="51" spans="2:26" ht="33" customHeight="1" x14ac:dyDescent="0.2">
      <c r="B51" s="502" t="s">
        <v>416</v>
      </c>
      <c r="C51" s="503" t="s">
        <v>937</v>
      </c>
      <c r="D51" s="504">
        <v>19.149999999999999</v>
      </c>
      <c r="E51" s="504">
        <v>34.700000000000003</v>
      </c>
      <c r="F51" s="504">
        <v>79.91</v>
      </c>
      <c r="G51" s="504">
        <v>14.85</v>
      </c>
      <c r="H51" s="505" t="s">
        <v>684</v>
      </c>
      <c r="I51" s="505" t="s">
        <v>370</v>
      </c>
      <c r="J51" s="505">
        <v>220</v>
      </c>
      <c r="K51" s="505"/>
      <c r="L51" s="510"/>
      <c r="M51" s="508" t="s">
        <v>378</v>
      </c>
      <c r="N51" s="505"/>
      <c r="O51" s="505">
        <v>165</v>
      </c>
      <c r="P51" s="505" t="s">
        <v>414</v>
      </c>
      <c r="Q51" s="506" t="s">
        <v>901</v>
      </c>
      <c r="R51" s="506"/>
      <c r="S51" s="505" t="s">
        <v>310</v>
      </c>
      <c r="T51" s="520" t="s">
        <v>896</v>
      </c>
      <c r="U51" s="505" t="s">
        <v>896</v>
      </c>
      <c r="V51" s="505" t="s">
        <v>412</v>
      </c>
      <c r="W51" s="505"/>
      <c r="X51" s="505" t="s">
        <v>896</v>
      </c>
      <c r="Y51" s="505"/>
      <c r="Z51" s="509" t="s">
        <v>896</v>
      </c>
    </row>
    <row r="52" spans="2:26" ht="33" customHeight="1" x14ac:dyDescent="0.2">
      <c r="B52" s="502" t="s">
        <v>416</v>
      </c>
      <c r="C52" s="503" t="s">
        <v>938</v>
      </c>
      <c r="D52" s="504">
        <v>28.25</v>
      </c>
      <c r="E52" s="504">
        <v>43.8</v>
      </c>
      <c r="F52" s="504">
        <v>89.01</v>
      </c>
      <c r="G52" s="504">
        <v>25.32</v>
      </c>
      <c r="H52" s="505" t="s">
        <v>684</v>
      </c>
      <c r="I52" s="505">
        <v>2</v>
      </c>
      <c r="J52" s="505">
        <v>220</v>
      </c>
      <c r="K52" s="505"/>
      <c r="L52" s="510"/>
      <c r="M52" s="508" t="s">
        <v>378</v>
      </c>
      <c r="N52" s="505"/>
      <c r="O52" s="505">
        <v>390</v>
      </c>
      <c r="P52" s="505" t="s">
        <v>631</v>
      </c>
      <c r="Q52" s="506" t="s">
        <v>901</v>
      </c>
      <c r="R52" s="506"/>
      <c r="S52" s="505" t="s">
        <v>310</v>
      </c>
      <c r="T52" s="520" t="s">
        <v>896</v>
      </c>
      <c r="U52" s="505" t="s">
        <v>896</v>
      </c>
      <c r="V52" s="505" t="s">
        <v>412</v>
      </c>
      <c r="W52" s="505"/>
      <c r="X52" s="505" t="s">
        <v>896</v>
      </c>
      <c r="Y52" s="505"/>
      <c r="Z52" s="509" t="s">
        <v>896</v>
      </c>
    </row>
    <row r="53" spans="2:26" ht="33" customHeight="1" x14ac:dyDescent="0.2">
      <c r="B53" s="502" t="s">
        <v>416</v>
      </c>
      <c r="C53" s="503" t="s">
        <v>1649</v>
      </c>
      <c r="D53" s="504">
        <v>20.190000000000001</v>
      </c>
      <c r="E53" s="504">
        <v>35.75</v>
      </c>
      <c r="F53" s="504">
        <v>80.95</v>
      </c>
      <c r="G53" s="504">
        <v>16.05</v>
      </c>
      <c r="H53" s="505" t="s">
        <v>684</v>
      </c>
      <c r="I53" s="505">
        <v>1</v>
      </c>
      <c r="J53" s="505">
        <v>220</v>
      </c>
      <c r="K53" s="505"/>
      <c r="L53" s="510"/>
      <c r="M53" s="508" t="s">
        <v>1650</v>
      </c>
      <c r="N53" s="505"/>
      <c r="O53" s="505">
        <v>152</v>
      </c>
      <c r="P53" s="505" t="s">
        <v>414</v>
      </c>
      <c r="Q53" s="506" t="s">
        <v>901</v>
      </c>
      <c r="R53" s="506"/>
      <c r="S53" s="505" t="s">
        <v>310</v>
      </c>
      <c r="T53" s="520" t="s">
        <v>896</v>
      </c>
      <c r="U53" s="505" t="s">
        <v>896</v>
      </c>
      <c r="V53" s="505" t="s">
        <v>412</v>
      </c>
      <c r="W53" s="505"/>
      <c r="X53" s="505" t="s">
        <v>896</v>
      </c>
      <c r="Y53" s="505"/>
      <c r="Z53" s="509"/>
    </row>
    <row r="54" spans="2:26" ht="33" customHeight="1" x14ac:dyDescent="0.2">
      <c r="B54" s="502" t="s">
        <v>416</v>
      </c>
      <c r="C54" s="503" t="s">
        <v>222</v>
      </c>
      <c r="D54" s="504">
        <v>22.59</v>
      </c>
      <c r="E54" s="504">
        <v>38.130000000000003</v>
      </c>
      <c r="F54" s="504">
        <v>83.35</v>
      </c>
      <c r="G54" s="504">
        <v>18.809999999999999</v>
      </c>
      <c r="H54" s="505" t="s">
        <v>685</v>
      </c>
      <c r="I54" s="505">
        <v>1</v>
      </c>
      <c r="J54" s="505">
        <v>200</v>
      </c>
      <c r="K54" s="505"/>
      <c r="L54" s="510"/>
      <c r="M54" s="508" t="s">
        <v>369</v>
      </c>
      <c r="N54" s="505"/>
      <c r="O54" s="505">
        <v>160</v>
      </c>
      <c r="P54" s="505" t="s">
        <v>414</v>
      </c>
      <c r="Q54" s="506" t="s">
        <v>901</v>
      </c>
      <c r="R54" s="991"/>
      <c r="S54" s="771" t="s">
        <v>1970</v>
      </c>
      <c r="T54" s="520" t="s">
        <v>896</v>
      </c>
      <c r="U54" s="505" t="s">
        <v>896</v>
      </c>
      <c r="V54" s="505" t="s">
        <v>412</v>
      </c>
      <c r="W54" s="505"/>
      <c r="X54" s="505"/>
      <c r="Y54" s="505"/>
      <c r="Z54" s="509" t="s">
        <v>896</v>
      </c>
    </row>
    <row r="55" spans="2:26" ht="33" customHeight="1" x14ac:dyDescent="0.2">
      <c r="B55" s="502" t="s">
        <v>416</v>
      </c>
      <c r="C55" s="503" t="s">
        <v>228</v>
      </c>
      <c r="D55" s="504">
        <v>37.119999999999997</v>
      </c>
      <c r="E55" s="504">
        <v>52.67</v>
      </c>
      <c r="F55" s="504">
        <v>97.88</v>
      </c>
      <c r="G55" s="504">
        <v>35.520000000000003</v>
      </c>
      <c r="H55" s="505" t="s">
        <v>685</v>
      </c>
      <c r="I55" s="505">
        <v>2</v>
      </c>
      <c r="J55" s="505">
        <v>200</v>
      </c>
      <c r="K55" s="505"/>
      <c r="L55" s="510"/>
      <c r="M55" s="508" t="s">
        <v>369</v>
      </c>
      <c r="N55" s="505"/>
      <c r="O55" s="505">
        <v>330</v>
      </c>
      <c r="P55" s="505" t="s">
        <v>413</v>
      </c>
      <c r="Q55" s="506" t="s">
        <v>901</v>
      </c>
      <c r="R55" s="991"/>
      <c r="S55" s="771" t="s">
        <v>1970</v>
      </c>
      <c r="T55" s="520" t="s">
        <v>896</v>
      </c>
      <c r="U55" s="505" t="s">
        <v>896</v>
      </c>
      <c r="V55" s="505" t="s">
        <v>412</v>
      </c>
      <c r="W55" s="505"/>
      <c r="X55" s="505"/>
      <c r="Y55" s="505"/>
      <c r="Z55" s="509" t="s">
        <v>896</v>
      </c>
    </row>
    <row r="56" spans="2:26" ht="33" customHeight="1" x14ac:dyDescent="0.2">
      <c r="B56" s="502" t="s">
        <v>416</v>
      </c>
      <c r="C56" s="519" t="s">
        <v>361</v>
      </c>
      <c r="D56" s="514">
        <v>57.94</v>
      </c>
      <c r="E56" s="514">
        <v>73.489999999999995</v>
      </c>
      <c r="F56" s="514">
        <v>118.7</v>
      </c>
      <c r="G56" s="514">
        <v>59.46</v>
      </c>
      <c r="H56" s="505" t="s">
        <v>683</v>
      </c>
      <c r="I56" s="505">
        <v>3</v>
      </c>
      <c r="J56" s="505">
        <v>240</v>
      </c>
      <c r="K56" s="505"/>
      <c r="L56" s="510"/>
      <c r="M56" s="508" t="s">
        <v>374</v>
      </c>
      <c r="N56" s="505"/>
      <c r="O56" s="505">
        <v>190</v>
      </c>
      <c r="P56" s="505" t="s">
        <v>414</v>
      </c>
      <c r="Q56" s="506" t="s">
        <v>901</v>
      </c>
      <c r="R56" s="506"/>
      <c r="S56" s="505" t="s">
        <v>310</v>
      </c>
      <c r="T56" s="505"/>
      <c r="U56" s="505" t="s">
        <v>896</v>
      </c>
      <c r="V56" s="505" t="s">
        <v>412</v>
      </c>
      <c r="W56" s="505"/>
      <c r="X56" s="505"/>
      <c r="Y56" s="505"/>
      <c r="Z56" s="512"/>
    </row>
    <row r="57" spans="2:26" ht="33" customHeight="1" x14ac:dyDescent="0.2">
      <c r="B57" s="502" t="s">
        <v>416</v>
      </c>
      <c r="C57" s="519" t="s">
        <v>1056</v>
      </c>
      <c r="D57" s="514">
        <v>19.149999999999999</v>
      </c>
      <c r="E57" s="514">
        <v>34.700000000000003</v>
      </c>
      <c r="F57" s="514">
        <v>79.91</v>
      </c>
      <c r="G57" s="514">
        <v>14.85</v>
      </c>
      <c r="H57" s="505" t="s">
        <v>684</v>
      </c>
      <c r="I57" s="505" t="s">
        <v>370</v>
      </c>
      <c r="J57" s="505">
        <v>220</v>
      </c>
      <c r="K57" s="505"/>
      <c r="L57" s="510"/>
      <c r="M57" s="508" t="s">
        <v>1068</v>
      </c>
      <c r="N57" s="505"/>
      <c r="O57" s="505">
        <v>150</v>
      </c>
      <c r="P57" s="505" t="s">
        <v>546</v>
      </c>
      <c r="Q57" s="506" t="s">
        <v>901</v>
      </c>
      <c r="R57" s="506"/>
      <c r="S57" s="505" t="s">
        <v>310</v>
      </c>
      <c r="T57" s="505" t="s">
        <v>896</v>
      </c>
      <c r="U57" s="505" t="s">
        <v>896</v>
      </c>
      <c r="V57" s="505" t="s">
        <v>412</v>
      </c>
      <c r="W57" s="505"/>
      <c r="X57" s="505" t="s">
        <v>896</v>
      </c>
      <c r="Y57" s="505"/>
      <c r="Z57" s="509" t="s">
        <v>896</v>
      </c>
    </row>
    <row r="58" spans="2:26" ht="33" customHeight="1" x14ac:dyDescent="0.2">
      <c r="B58" s="502" t="s">
        <v>416</v>
      </c>
      <c r="C58" s="519" t="s">
        <v>1057</v>
      </c>
      <c r="D58" s="514">
        <v>28.12</v>
      </c>
      <c r="E58" s="514">
        <v>43.67</v>
      </c>
      <c r="F58" s="514">
        <v>88.88</v>
      </c>
      <c r="G58" s="514">
        <v>25.17</v>
      </c>
      <c r="H58" s="505" t="s">
        <v>684</v>
      </c>
      <c r="I58" s="505">
        <v>1</v>
      </c>
      <c r="J58" s="505">
        <v>220</v>
      </c>
      <c r="K58" s="505"/>
      <c r="L58" s="510"/>
      <c r="M58" s="508" t="s">
        <v>1068</v>
      </c>
      <c r="N58" s="505"/>
      <c r="O58" s="505">
        <v>335</v>
      </c>
      <c r="P58" s="772" t="s">
        <v>631</v>
      </c>
      <c r="Q58" s="506" t="s">
        <v>901</v>
      </c>
      <c r="R58" s="506"/>
      <c r="S58" s="505" t="s">
        <v>310</v>
      </c>
      <c r="T58" s="505" t="s">
        <v>896</v>
      </c>
      <c r="U58" s="505" t="s">
        <v>896</v>
      </c>
      <c r="V58" s="505" t="s">
        <v>412</v>
      </c>
      <c r="W58" s="505"/>
      <c r="X58" s="505" t="s">
        <v>896</v>
      </c>
      <c r="Y58" s="505"/>
      <c r="Z58" s="509" t="s">
        <v>896</v>
      </c>
    </row>
    <row r="59" spans="2:26" ht="43.5" customHeight="1" x14ac:dyDescent="0.2">
      <c r="B59" s="903" t="s">
        <v>416</v>
      </c>
      <c r="C59" s="519" t="s">
        <v>2275</v>
      </c>
      <c r="D59" s="514">
        <v>51.49</v>
      </c>
      <c r="E59" s="514">
        <v>69.52</v>
      </c>
      <c r="F59" s="514">
        <v>112.62</v>
      </c>
      <c r="G59" s="514">
        <v>49.59</v>
      </c>
      <c r="H59" s="505" t="s">
        <v>341</v>
      </c>
      <c r="I59" s="505">
        <v>3</v>
      </c>
      <c r="J59" s="505">
        <v>300</v>
      </c>
      <c r="K59" s="505" t="e" vm="2">
        <v>#VALUE!</v>
      </c>
      <c r="L59" s="510"/>
      <c r="M59" s="516" t="s">
        <v>1834</v>
      </c>
      <c r="N59" s="505"/>
      <c r="O59" s="505">
        <v>195</v>
      </c>
      <c r="P59" s="505" t="s">
        <v>546</v>
      </c>
      <c r="Q59" s="506" t="s">
        <v>901</v>
      </c>
      <c r="R59" s="506"/>
      <c r="S59" s="506" t="s">
        <v>2276</v>
      </c>
      <c r="T59" s="505" t="s">
        <v>896</v>
      </c>
      <c r="U59" s="505" t="s">
        <v>896</v>
      </c>
      <c r="V59" s="505" t="s">
        <v>412</v>
      </c>
      <c r="W59" s="505"/>
      <c r="X59" s="505" t="s">
        <v>896</v>
      </c>
      <c r="Y59" s="505"/>
      <c r="Z59" s="509"/>
    </row>
    <row r="60" spans="2:26" ht="33" customHeight="1" x14ac:dyDescent="0.2">
      <c r="B60" s="502" t="s">
        <v>416</v>
      </c>
      <c r="C60" s="519" t="s">
        <v>1826</v>
      </c>
      <c r="D60" s="514">
        <v>26.82</v>
      </c>
      <c r="E60" s="514">
        <v>42.36</v>
      </c>
      <c r="F60" s="514">
        <v>87.58</v>
      </c>
      <c r="G60" s="514">
        <v>23.67</v>
      </c>
      <c r="H60" s="505" t="s">
        <v>341</v>
      </c>
      <c r="I60" s="505">
        <v>2</v>
      </c>
      <c r="J60" s="505">
        <v>200</v>
      </c>
      <c r="K60" s="505"/>
      <c r="L60" s="510"/>
      <c r="M60" s="508" t="s">
        <v>1532</v>
      </c>
      <c r="N60" s="505"/>
      <c r="O60" s="505">
        <v>177</v>
      </c>
      <c r="P60" s="505" t="s">
        <v>546</v>
      </c>
      <c r="Q60" s="506"/>
      <c r="R60" s="506"/>
      <c r="S60" s="505" t="s">
        <v>310</v>
      </c>
      <c r="T60" s="505" t="s">
        <v>896</v>
      </c>
      <c r="U60" s="505" t="s">
        <v>896</v>
      </c>
      <c r="V60" s="505" t="s">
        <v>412</v>
      </c>
      <c r="W60" s="505"/>
      <c r="X60" s="505" t="s">
        <v>896</v>
      </c>
      <c r="Y60" s="505"/>
      <c r="Z60" s="509"/>
    </row>
    <row r="61" spans="2:26" ht="33" customHeight="1" x14ac:dyDescent="0.2">
      <c r="B61" s="502" t="s">
        <v>416</v>
      </c>
      <c r="C61" s="503" t="s">
        <v>253</v>
      </c>
      <c r="D61" s="504">
        <v>32.93</v>
      </c>
      <c r="E61" s="504">
        <v>48.48</v>
      </c>
      <c r="F61" s="504">
        <v>93.69</v>
      </c>
      <c r="G61" s="504">
        <v>30.7</v>
      </c>
      <c r="H61" s="505" t="s">
        <v>685</v>
      </c>
      <c r="I61" s="505">
        <v>2</v>
      </c>
      <c r="J61" s="505">
        <v>200</v>
      </c>
      <c r="K61" s="505"/>
      <c r="L61" s="510"/>
      <c r="M61" s="508" t="s">
        <v>1532</v>
      </c>
      <c r="N61" s="505"/>
      <c r="O61" s="505">
        <v>225</v>
      </c>
      <c r="P61" s="505" t="s">
        <v>415</v>
      </c>
      <c r="Q61" s="506" t="s">
        <v>901</v>
      </c>
      <c r="R61" s="506"/>
      <c r="S61" s="505" t="s">
        <v>310</v>
      </c>
      <c r="T61" s="505" t="s">
        <v>896</v>
      </c>
      <c r="U61" s="505" t="s">
        <v>896</v>
      </c>
      <c r="V61" s="505" t="s">
        <v>412</v>
      </c>
      <c r="W61" s="505"/>
      <c r="X61" s="505" t="s">
        <v>896</v>
      </c>
      <c r="Y61" s="505"/>
      <c r="Z61" s="509" t="s">
        <v>896</v>
      </c>
    </row>
    <row r="62" spans="2:26" ht="33" customHeight="1" x14ac:dyDescent="0.2">
      <c r="B62" s="502" t="s">
        <v>416</v>
      </c>
      <c r="C62" s="503" t="s">
        <v>2225</v>
      </c>
      <c r="D62" s="504">
        <v>23.52</v>
      </c>
      <c r="E62" s="504">
        <v>39.07</v>
      </c>
      <c r="F62" s="504">
        <v>84.28</v>
      </c>
      <c r="G62" s="504">
        <v>19.88</v>
      </c>
      <c r="H62" s="505" t="s">
        <v>341</v>
      </c>
      <c r="I62" s="505">
        <v>2</v>
      </c>
      <c r="J62" s="505">
        <v>200</v>
      </c>
      <c r="K62" s="505"/>
      <c r="L62" s="510"/>
      <c r="M62" s="516" t="s">
        <v>1512</v>
      </c>
      <c r="N62" s="505"/>
      <c r="O62" s="505">
        <v>174</v>
      </c>
      <c r="P62" s="505" t="s">
        <v>414</v>
      </c>
      <c r="Q62" s="506" t="s">
        <v>901</v>
      </c>
      <c r="R62" s="506" t="s">
        <v>2233</v>
      </c>
      <c r="S62" s="505" t="s">
        <v>310</v>
      </c>
      <c r="T62" s="520" t="s">
        <v>896</v>
      </c>
      <c r="U62" s="505" t="s">
        <v>896</v>
      </c>
      <c r="V62" s="505" t="s">
        <v>412</v>
      </c>
      <c r="W62" s="505">
        <v>5</v>
      </c>
      <c r="X62" s="505" t="s">
        <v>896</v>
      </c>
      <c r="Y62" s="505"/>
      <c r="Z62" s="509"/>
    </row>
    <row r="63" spans="2:26" ht="33" customHeight="1" x14ac:dyDescent="0.2">
      <c r="B63" s="502" t="s">
        <v>416</v>
      </c>
      <c r="C63" s="503" t="s">
        <v>2136</v>
      </c>
      <c r="D63" s="504">
        <v>24.23</v>
      </c>
      <c r="E63" s="504">
        <v>39.78</v>
      </c>
      <c r="F63" s="504">
        <v>84.99</v>
      </c>
      <c r="G63" s="504">
        <v>20.69</v>
      </c>
      <c r="H63" s="505" t="s">
        <v>341</v>
      </c>
      <c r="I63" s="505">
        <v>1</v>
      </c>
      <c r="J63" s="505">
        <v>280</v>
      </c>
      <c r="K63" s="505"/>
      <c r="L63" s="510"/>
      <c r="M63" s="516" t="s">
        <v>2137</v>
      </c>
      <c r="N63" s="505"/>
      <c r="O63" s="505">
        <v>160</v>
      </c>
      <c r="P63" s="505" t="s">
        <v>546</v>
      </c>
      <c r="Q63" s="506" t="s">
        <v>901</v>
      </c>
      <c r="R63" s="506"/>
      <c r="S63" s="505" t="s">
        <v>310</v>
      </c>
      <c r="T63" s="505" t="s">
        <v>896</v>
      </c>
      <c r="U63" s="505" t="s">
        <v>896</v>
      </c>
      <c r="V63" s="505" t="s">
        <v>412</v>
      </c>
      <c r="W63" s="505"/>
      <c r="X63" s="505" t="s">
        <v>896</v>
      </c>
      <c r="Y63" s="505"/>
      <c r="Z63" s="509" t="s">
        <v>896</v>
      </c>
    </row>
    <row r="64" spans="2:26" ht="44.25" customHeight="1" x14ac:dyDescent="0.2">
      <c r="B64" s="903" t="s">
        <v>416</v>
      </c>
      <c r="C64" s="519" t="s">
        <v>2277</v>
      </c>
      <c r="D64" s="504">
        <v>72.349999999999994</v>
      </c>
      <c r="E64" s="504">
        <v>90.38</v>
      </c>
      <c r="F64" s="504">
        <v>133.47</v>
      </c>
      <c r="G64" s="504">
        <v>72.53</v>
      </c>
      <c r="H64" s="505" t="s">
        <v>341</v>
      </c>
      <c r="I64" s="505">
        <v>4</v>
      </c>
      <c r="J64" s="505">
        <v>300</v>
      </c>
      <c r="K64" s="505"/>
      <c r="L64" s="510"/>
      <c r="M64" s="516" t="s">
        <v>1834</v>
      </c>
      <c r="N64" s="505"/>
      <c r="O64" s="505">
        <v>450</v>
      </c>
      <c r="P64" s="505" t="s">
        <v>631</v>
      </c>
      <c r="Q64" s="506" t="s">
        <v>901</v>
      </c>
      <c r="R64" s="506"/>
      <c r="S64" s="506" t="s">
        <v>2278</v>
      </c>
      <c r="T64" s="505" t="s">
        <v>896</v>
      </c>
      <c r="U64" s="505" t="s">
        <v>896</v>
      </c>
      <c r="V64" s="505" t="s">
        <v>412</v>
      </c>
      <c r="W64" s="505"/>
      <c r="X64" s="505" t="s">
        <v>896</v>
      </c>
      <c r="Y64" s="505"/>
      <c r="Z64" s="509"/>
    </row>
    <row r="65" spans="2:26" ht="33" customHeight="1" x14ac:dyDescent="0.2">
      <c r="B65" s="502" t="s">
        <v>416</v>
      </c>
      <c r="C65" s="503" t="s">
        <v>1503</v>
      </c>
      <c r="D65" s="504">
        <v>53.04</v>
      </c>
      <c r="E65" s="504">
        <v>68.59</v>
      </c>
      <c r="F65" s="504">
        <v>113.8</v>
      </c>
      <c r="G65" s="504">
        <v>53.83</v>
      </c>
      <c r="H65" s="505" t="s">
        <v>341</v>
      </c>
      <c r="I65" s="505">
        <v>3</v>
      </c>
      <c r="J65" s="505">
        <v>250</v>
      </c>
      <c r="K65" s="506"/>
      <c r="L65" s="510"/>
      <c r="M65" s="508" t="s">
        <v>1504</v>
      </c>
      <c r="N65" s="505"/>
      <c r="O65" s="505">
        <v>220</v>
      </c>
      <c r="P65" s="505" t="s">
        <v>261</v>
      </c>
      <c r="Q65" s="506" t="s">
        <v>896</v>
      </c>
      <c r="R65" s="506"/>
      <c r="S65" s="505" t="s">
        <v>314</v>
      </c>
      <c r="T65" s="505" t="s">
        <v>896</v>
      </c>
      <c r="U65" s="505"/>
      <c r="V65" s="505"/>
      <c r="W65" s="505"/>
      <c r="X65" s="505"/>
      <c r="Y65" s="505"/>
      <c r="Z65" s="512"/>
    </row>
    <row r="66" spans="2:26" ht="33" customHeight="1" x14ac:dyDescent="0.2">
      <c r="B66" s="502" t="s">
        <v>416</v>
      </c>
      <c r="C66" s="503" t="s">
        <v>903</v>
      </c>
      <c r="D66" s="504">
        <v>42.5</v>
      </c>
      <c r="E66" s="504">
        <v>58.05</v>
      </c>
      <c r="F66" s="504">
        <v>103.26</v>
      </c>
      <c r="G66" s="504">
        <v>41.7</v>
      </c>
      <c r="H66" s="505" t="s">
        <v>341</v>
      </c>
      <c r="I66" s="505">
        <v>2</v>
      </c>
      <c r="J66" s="505">
        <v>300</v>
      </c>
      <c r="K66" s="505"/>
      <c r="L66" s="510"/>
      <c r="M66" s="508" t="s">
        <v>382</v>
      </c>
      <c r="N66" s="505"/>
      <c r="O66" s="505">
        <v>160</v>
      </c>
      <c r="P66" s="505" t="s">
        <v>546</v>
      </c>
      <c r="Q66" s="506" t="s">
        <v>901</v>
      </c>
      <c r="R66" s="506"/>
      <c r="S66" s="505" t="s">
        <v>310</v>
      </c>
      <c r="T66" s="505" t="s">
        <v>896</v>
      </c>
      <c r="U66" s="505" t="s">
        <v>896</v>
      </c>
      <c r="V66" s="505" t="s">
        <v>412</v>
      </c>
      <c r="W66" s="505"/>
      <c r="X66" s="505" t="s">
        <v>896</v>
      </c>
      <c r="Y66" s="505"/>
      <c r="Z66" s="512"/>
    </row>
    <row r="67" spans="2:26" ht="33" customHeight="1" x14ac:dyDescent="0.2">
      <c r="B67" s="502" t="s">
        <v>416</v>
      </c>
      <c r="C67" s="503" t="s">
        <v>270</v>
      </c>
      <c r="D67" s="504">
        <v>29.49</v>
      </c>
      <c r="E67" s="504">
        <v>45.04</v>
      </c>
      <c r="F67" s="504">
        <v>90.25</v>
      </c>
      <c r="G67" s="504">
        <v>26.74</v>
      </c>
      <c r="H67" s="505" t="s">
        <v>684</v>
      </c>
      <c r="I67" s="505">
        <v>2</v>
      </c>
      <c r="J67" s="505">
        <v>200</v>
      </c>
      <c r="K67" s="505"/>
      <c r="L67" s="510"/>
      <c r="M67" s="508" t="s">
        <v>369</v>
      </c>
      <c r="N67" s="505"/>
      <c r="O67" s="505">
        <v>220</v>
      </c>
      <c r="P67" s="505" t="s">
        <v>415</v>
      </c>
      <c r="Q67" s="506" t="s">
        <v>901</v>
      </c>
      <c r="R67" s="506"/>
      <c r="S67" s="505" t="s">
        <v>310</v>
      </c>
      <c r="T67" s="505" t="s">
        <v>896</v>
      </c>
      <c r="U67" s="505" t="s">
        <v>896</v>
      </c>
      <c r="V67" s="505" t="s">
        <v>412</v>
      </c>
      <c r="W67" s="505"/>
      <c r="X67" s="505" t="s">
        <v>896</v>
      </c>
      <c r="Y67" s="505"/>
      <c r="Z67" s="509" t="s">
        <v>896</v>
      </c>
    </row>
    <row r="68" spans="2:26" ht="33" customHeight="1" x14ac:dyDescent="0.2">
      <c r="B68" s="502" t="s">
        <v>416</v>
      </c>
      <c r="C68" s="503" t="s">
        <v>1058</v>
      </c>
      <c r="D68" s="504">
        <v>24.23</v>
      </c>
      <c r="E68" s="504">
        <v>39.78</v>
      </c>
      <c r="F68" s="504">
        <v>84.99</v>
      </c>
      <c r="G68" s="504">
        <v>20.69</v>
      </c>
      <c r="H68" s="505" t="s">
        <v>684</v>
      </c>
      <c r="I68" s="505">
        <v>1</v>
      </c>
      <c r="J68" s="505">
        <v>220</v>
      </c>
      <c r="K68" s="505"/>
      <c r="L68" s="510"/>
      <c r="M68" s="508" t="s">
        <v>1069</v>
      </c>
      <c r="N68" s="505"/>
      <c r="O68" s="505">
        <v>260</v>
      </c>
      <c r="P68" s="505" t="s">
        <v>415</v>
      </c>
      <c r="Q68" s="506" t="s">
        <v>901</v>
      </c>
      <c r="R68" s="506"/>
      <c r="S68" s="505" t="s">
        <v>310</v>
      </c>
      <c r="T68" s="505" t="s">
        <v>896</v>
      </c>
      <c r="U68" s="505" t="s">
        <v>896</v>
      </c>
      <c r="V68" s="505" t="s">
        <v>412</v>
      </c>
      <c r="W68" s="505"/>
      <c r="X68" s="505" t="s">
        <v>896</v>
      </c>
      <c r="Y68" s="505"/>
      <c r="Z68" s="509" t="s">
        <v>896</v>
      </c>
    </row>
    <row r="69" spans="2:26" ht="33" customHeight="1" x14ac:dyDescent="0.2">
      <c r="B69" s="502" t="s">
        <v>416</v>
      </c>
      <c r="C69" s="503" t="s">
        <v>705</v>
      </c>
      <c r="D69" s="504">
        <v>45.91</v>
      </c>
      <c r="E69" s="504">
        <v>61.45</v>
      </c>
      <c r="F69" s="504">
        <v>106.67</v>
      </c>
      <c r="G69" s="504">
        <v>45.62</v>
      </c>
      <c r="H69" s="505" t="s">
        <v>706</v>
      </c>
      <c r="I69" s="505">
        <v>3</v>
      </c>
      <c r="J69" s="506">
        <v>200</v>
      </c>
      <c r="K69" s="517"/>
      <c r="L69" s="517"/>
      <c r="M69" s="508" t="s">
        <v>703</v>
      </c>
      <c r="N69" s="517"/>
      <c r="O69" s="506">
        <v>130</v>
      </c>
      <c r="P69" s="506" t="s">
        <v>546</v>
      </c>
      <c r="Q69" s="506" t="s">
        <v>901</v>
      </c>
      <c r="R69" s="506"/>
      <c r="S69" s="506" t="s">
        <v>704</v>
      </c>
      <c r="T69" s="505" t="s">
        <v>896</v>
      </c>
      <c r="U69" s="505" t="s">
        <v>896</v>
      </c>
      <c r="V69" s="505" t="s">
        <v>412</v>
      </c>
      <c r="W69" s="505"/>
      <c r="X69" s="517"/>
      <c r="Y69" s="517"/>
      <c r="Z69" s="518"/>
    </row>
    <row r="70" spans="2:26" ht="33" customHeight="1" x14ac:dyDescent="0.2">
      <c r="B70" s="502" t="s">
        <v>416</v>
      </c>
      <c r="C70" s="503" t="s">
        <v>1611</v>
      </c>
      <c r="D70" s="504">
        <v>34.380000000000003</v>
      </c>
      <c r="E70" s="504">
        <v>49.93</v>
      </c>
      <c r="F70" s="504">
        <v>95.14</v>
      </c>
      <c r="G70" s="504">
        <v>32.369999999999997</v>
      </c>
      <c r="H70" s="505" t="s">
        <v>341</v>
      </c>
      <c r="I70" s="505">
        <v>2</v>
      </c>
      <c r="J70" s="506">
        <v>280</v>
      </c>
      <c r="K70" s="517"/>
      <c r="L70" s="517"/>
      <c r="M70" s="516" t="s">
        <v>1651</v>
      </c>
      <c r="N70" s="517"/>
      <c r="O70" s="506">
        <v>87</v>
      </c>
      <c r="P70" s="515" t="s">
        <v>414</v>
      </c>
      <c r="Q70" s="506"/>
      <c r="R70" s="991"/>
      <c r="S70" s="773" t="s">
        <v>1971</v>
      </c>
      <c r="T70" s="505" t="s">
        <v>896</v>
      </c>
      <c r="U70" s="505" t="s">
        <v>896</v>
      </c>
      <c r="V70" s="505" t="s">
        <v>412</v>
      </c>
      <c r="W70" s="505"/>
      <c r="X70" s="505" t="s">
        <v>896</v>
      </c>
      <c r="Y70" s="517"/>
      <c r="Z70" s="518"/>
    </row>
    <row r="71" spans="2:26" ht="33" customHeight="1" x14ac:dyDescent="0.2">
      <c r="B71" s="502" t="s">
        <v>416</v>
      </c>
      <c r="C71" s="503" t="s">
        <v>1059</v>
      </c>
      <c r="D71" s="504">
        <v>18.95</v>
      </c>
      <c r="E71" s="504">
        <v>34.5</v>
      </c>
      <c r="F71" s="504">
        <v>79.72</v>
      </c>
      <c r="G71" s="504">
        <v>14.63</v>
      </c>
      <c r="H71" s="505" t="s">
        <v>341</v>
      </c>
      <c r="I71" s="505">
        <v>1</v>
      </c>
      <c r="J71" s="515">
        <v>200</v>
      </c>
      <c r="K71" s="505"/>
      <c r="L71" s="510"/>
      <c r="M71" s="508" t="s">
        <v>969</v>
      </c>
      <c r="N71" s="505"/>
      <c r="O71" s="515">
        <v>180</v>
      </c>
      <c r="P71" s="515" t="s">
        <v>414</v>
      </c>
      <c r="Q71" s="506" t="s">
        <v>901</v>
      </c>
      <c r="R71" s="506"/>
      <c r="S71" s="505" t="s">
        <v>310</v>
      </c>
      <c r="T71" s="505" t="s">
        <v>896</v>
      </c>
      <c r="U71" s="505" t="s">
        <v>896</v>
      </c>
      <c r="V71" s="505" t="s">
        <v>412</v>
      </c>
      <c r="W71" s="505"/>
      <c r="X71" s="505"/>
      <c r="Y71" s="505"/>
      <c r="Z71" s="512"/>
    </row>
    <row r="72" spans="2:26" ht="33" customHeight="1" x14ac:dyDescent="0.2">
      <c r="B72" s="502" t="s">
        <v>416</v>
      </c>
      <c r="C72" s="503" t="s">
        <v>376</v>
      </c>
      <c r="D72" s="504">
        <v>22.53</v>
      </c>
      <c r="E72" s="504">
        <v>38.08</v>
      </c>
      <c r="F72" s="504">
        <v>83.3</v>
      </c>
      <c r="G72" s="504">
        <v>18.739999999999998</v>
      </c>
      <c r="H72" s="505" t="s">
        <v>341</v>
      </c>
      <c r="I72" s="505">
        <v>1</v>
      </c>
      <c r="J72" s="515">
        <v>250</v>
      </c>
      <c r="K72" s="505"/>
      <c r="L72" s="510"/>
      <c r="M72" s="508" t="s">
        <v>367</v>
      </c>
      <c r="N72" s="505"/>
      <c r="O72" s="515">
        <v>180</v>
      </c>
      <c r="P72" s="515" t="s">
        <v>414</v>
      </c>
      <c r="Q72" s="506" t="s">
        <v>901</v>
      </c>
      <c r="R72" s="506"/>
      <c r="S72" s="505" t="s">
        <v>310</v>
      </c>
      <c r="T72" s="505" t="s">
        <v>896</v>
      </c>
      <c r="U72" s="505" t="s">
        <v>896</v>
      </c>
      <c r="V72" s="505" t="s">
        <v>412</v>
      </c>
      <c r="W72" s="505"/>
      <c r="X72" s="505"/>
      <c r="Y72" s="505"/>
      <c r="Z72" s="512"/>
    </row>
    <row r="73" spans="2:26" ht="33" customHeight="1" x14ac:dyDescent="0.2">
      <c r="B73" s="502" t="s">
        <v>416</v>
      </c>
      <c r="C73" s="503" t="s">
        <v>1219</v>
      </c>
      <c r="D73" s="504">
        <v>29.44</v>
      </c>
      <c r="E73" s="504">
        <v>44.98</v>
      </c>
      <c r="F73" s="504">
        <v>90.2</v>
      </c>
      <c r="G73" s="504">
        <v>26.68</v>
      </c>
      <c r="H73" s="505" t="s">
        <v>341</v>
      </c>
      <c r="I73" s="505">
        <v>1</v>
      </c>
      <c r="J73" s="515">
        <v>300</v>
      </c>
      <c r="K73" s="505"/>
      <c r="L73" s="510"/>
      <c r="M73" s="508" t="s">
        <v>377</v>
      </c>
      <c r="N73" s="505"/>
      <c r="O73" s="515">
        <v>180</v>
      </c>
      <c r="P73" s="515" t="s">
        <v>414</v>
      </c>
      <c r="Q73" s="506" t="s">
        <v>901</v>
      </c>
      <c r="R73" s="506"/>
      <c r="S73" s="505" t="s">
        <v>310</v>
      </c>
      <c r="T73" s="505" t="s">
        <v>896</v>
      </c>
      <c r="U73" s="505" t="s">
        <v>896</v>
      </c>
      <c r="V73" s="505" t="s">
        <v>412</v>
      </c>
      <c r="W73" s="505"/>
      <c r="X73" s="505"/>
      <c r="Y73" s="505"/>
      <c r="Z73" s="512"/>
    </row>
    <row r="74" spans="2:26" ht="33" customHeight="1" x14ac:dyDescent="0.2">
      <c r="B74" s="502" t="s">
        <v>416</v>
      </c>
      <c r="C74" s="503" t="s">
        <v>1218</v>
      </c>
      <c r="D74" s="504">
        <v>35.97</v>
      </c>
      <c r="E74" s="504">
        <v>51.52</v>
      </c>
      <c r="F74" s="504">
        <v>96.74</v>
      </c>
      <c r="G74" s="504">
        <v>34.200000000000003</v>
      </c>
      <c r="H74" s="505" t="s">
        <v>683</v>
      </c>
      <c r="I74" s="505">
        <v>1</v>
      </c>
      <c r="J74" s="515">
        <v>300</v>
      </c>
      <c r="K74" s="505"/>
      <c r="L74" s="510"/>
      <c r="M74" s="508" t="s">
        <v>377</v>
      </c>
      <c r="N74" s="505"/>
      <c r="O74" s="515">
        <v>190</v>
      </c>
      <c r="P74" s="515" t="s">
        <v>414</v>
      </c>
      <c r="Q74" s="506" t="s">
        <v>901</v>
      </c>
      <c r="R74" s="506"/>
      <c r="S74" s="505" t="s">
        <v>310</v>
      </c>
      <c r="T74" s="505" t="s">
        <v>896</v>
      </c>
      <c r="U74" s="505" t="s">
        <v>896</v>
      </c>
      <c r="V74" s="505" t="s">
        <v>412</v>
      </c>
      <c r="W74" s="505"/>
      <c r="X74" s="505"/>
      <c r="Y74" s="505"/>
      <c r="Z74" s="512"/>
    </row>
    <row r="75" spans="2:26" ht="33" customHeight="1" x14ac:dyDescent="0.2">
      <c r="B75" s="502" t="s">
        <v>416</v>
      </c>
      <c r="C75" s="503" t="s">
        <v>707</v>
      </c>
      <c r="D75" s="504">
        <v>40.46</v>
      </c>
      <c r="E75" s="504">
        <v>56.01</v>
      </c>
      <c r="F75" s="504">
        <v>101.22</v>
      </c>
      <c r="G75" s="504">
        <v>39.36</v>
      </c>
      <c r="H75" s="505" t="s">
        <v>341</v>
      </c>
      <c r="I75" s="505">
        <v>2</v>
      </c>
      <c r="J75" s="515">
        <v>250</v>
      </c>
      <c r="K75" s="505"/>
      <c r="L75" s="510"/>
      <c r="M75" s="508" t="s">
        <v>709</v>
      </c>
      <c r="N75" s="505"/>
      <c r="O75" s="515">
        <v>345</v>
      </c>
      <c r="P75" s="515" t="s">
        <v>413</v>
      </c>
      <c r="Q75" s="506" t="s">
        <v>901</v>
      </c>
      <c r="R75" s="506"/>
      <c r="S75" s="505" t="s">
        <v>310</v>
      </c>
      <c r="T75" s="505" t="s">
        <v>896</v>
      </c>
      <c r="U75" s="505" t="s">
        <v>896</v>
      </c>
      <c r="V75" s="505" t="s">
        <v>412</v>
      </c>
      <c r="W75" s="505"/>
      <c r="X75" s="505"/>
      <c r="Y75" s="505"/>
      <c r="Z75" s="512"/>
    </row>
    <row r="76" spans="2:26" ht="33" customHeight="1" x14ac:dyDescent="0.2">
      <c r="B76" s="502" t="s">
        <v>416</v>
      </c>
      <c r="C76" s="503" t="s">
        <v>708</v>
      </c>
      <c r="D76" s="504">
        <v>47.31</v>
      </c>
      <c r="E76" s="504">
        <v>62.83</v>
      </c>
      <c r="F76" s="504">
        <v>108.07</v>
      </c>
      <c r="G76" s="504">
        <v>47.23</v>
      </c>
      <c r="H76" s="505" t="s">
        <v>341</v>
      </c>
      <c r="I76" s="505">
        <v>2</v>
      </c>
      <c r="J76" s="515">
        <v>300</v>
      </c>
      <c r="K76" s="505"/>
      <c r="L76" s="510"/>
      <c r="M76" s="508" t="s">
        <v>377</v>
      </c>
      <c r="N76" s="505"/>
      <c r="O76" s="515">
        <v>345</v>
      </c>
      <c r="P76" s="515" t="s">
        <v>413</v>
      </c>
      <c r="Q76" s="506" t="s">
        <v>901</v>
      </c>
      <c r="R76" s="506"/>
      <c r="S76" s="505" t="s">
        <v>310</v>
      </c>
      <c r="T76" s="505" t="s">
        <v>896</v>
      </c>
      <c r="U76" s="505" t="s">
        <v>896</v>
      </c>
      <c r="V76" s="505" t="s">
        <v>412</v>
      </c>
      <c r="W76" s="505"/>
      <c r="X76" s="505"/>
      <c r="Y76" s="505"/>
      <c r="Z76" s="512"/>
    </row>
    <row r="77" spans="2:26" ht="33" customHeight="1" x14ac:dyDescent="0.2">
      <c r="B77" s="502" t="s">
        <v>416</v>
      </c>
      <c r="C77" s="503" t="s">
        <v>892</v>
      </c>
      <c r="D77" s="504">
        <v>32.799999999999997</v>
      </c>
      <c r="E77" s="504">
        <v>48.34</v>
      </c>
      <c r="F77" s="504">
        <v>93.56</v>
      </c>
      <c r="G77" s="504">
        <v>30.55</v>
      </c>
      <c r="H77" s="505" t="s">
        <v>341</v>
      </c>
      <c r="I77" s="505">
        <v>2</v>
      </c>
      <c r="J77" s="506">
        <v>250</v>
      </c>
      <c r="K77" s="505"/>
      <c r="L77" s="510"/>
      <c r="M77" s="508" t="s">
        <v>367</v>
      </c>
      <c r="N77" s="505"/>
      <c r="O77" s="515">
        <v>255</v>
      </c>
      <c r="P77" s="506" t="s">
        <v>546</v>
      </c>
      <c r="Q77" s="506" t="s">
        <v>901</v>
      </c>
      <c r="R77" s="506"/>
      <c r="S77" s="505" t="s">
        <v>310</v>
      </c>
      <c r="T77" s="505" t="s">
        <v>896</v>
      </c>
      <c r="U77" s="505"/>
      <c r="V77" s="505" t="s">
        <v>412</v>
      </c>
      <c r="W77" s="505"/>
      <c r="X77" s="505"/>
      <c r="Y77" s="505"/>
      <c r="Z77" s="512"/>
    </row>
    <row r="78" spans="2:26" ht="33" customHeight="1" x14ac:dyDescent="0.2">
      <c r="B78" s="502" t="s">
        <v>416</v>
      </c>
      <c r="C78" s="503" t="s">
        <v>2127</v>
      </c>
      <c r="D78" s="504">
        <v>37.15</v>
      </c>
      <c r="E78" s="504">
        <v>52.7</v>
      </c>
      <c r="F78" s="504">
        <v>97.91</v>
      </c>
      <c r="G78" s="504">
        <v>35.56</v>
      </c>
      <c r="H78" s="505" t="s">
        <v>341</v>
      </c>
      <c r="I78" s="505">
        <v>2</v>
      </c>
      <c r="J78" s="506">
        <v>300</v>
      </c>
      <c r="K78" s="505"/>
      <c r="L78" s="510"/>
      <c r="M78" s="516" t="s">
        <v>1836</v>
      </c>
      <c r="N78" s="505"/>
      <c r="O78" s="515">
        <v>230</v>
      </c>
      <c r="P78" s="506" t="s">
        <v>261</v>
      </c>
      <c r="Q78" s="506" t="s">
        <v>901</v>
      </c>
      <c r="R78" s="506"/>
      <c r="S78" s="505" t="s">
        <v>310</v>
      </c>
      <c r="T78" s="505" t="s">
        <v>896</v>
      </c>
      <c r="U78" s="505"/>
      <c r="V78" s="505" t="s">
        <v>412</v>
      </c>
      <c r="W78" s="505"/>
      <c r="X78" s="505"/>
      <c r="Y78" s="505"/>
      <c r="Z78" s="512"/>
    </row>
    <row r="79" spans="2:26" ht="33" customHeight="1" x14ac:dyDescent="0.2">
      <c r="B79" s="502" t="s">
        <v>416</v>
      </c>
      <c r="C79" s="503" t="s">
        <v>893</v>
      </c>
      <c r="D79" s="504">
        <v>54.21</v>
      </c>
      <c r="E79" s="504">
        <v>69.75</v>
      </c>
      <c r="F79" s="504">
        <v>114.97</v>
      </c>
      <c r="G79" s="504">
        <v>55.17</v>
      </c>
      <c r="H79" s="505" t="s">
        <v>341</v>
      </c>
      <c r="I79" s="505">
        <v>3</v>
      </c>
      <c r="J79" s="506">
        <v>250</v>
      </c>
      <c r="K79" s="505"/>
      <c r="L79" s="510"/>
      <c r="M79" s="508" t="s">
        <v>709</v>
      </c>
      <c r="N79" s="505"/>
      <c r="O79" s="515">
        <v>400</v>
      </c>
      <c r="P79" s="515" t="s">
        <v>413</v>
      </c>
      <c r="Q79" s="506" t="s">
        <v>901</v>
      </c>
      <c r="R79" s="506"/>
      <c r="S79" s="505" t="s">
        <v>310</v>
      </c>
      <c r="T79" s="505" t="s">
        <v>896</v>
      </c>
      <c r="U79" s="505"/>
      <c r="V79" s="505" t="s">
        <v>412</v>
      </c>
      <c r="W79" s="505"/>
      <c r="X79" s="505"/>
      <c r="Y79" s="505"/>
      <c r="Z79" s="512"/>
    </row>
    <row r="80" spans="2:26" ht="33" customHeight="1" x14ac:dyDescent="0.2">
      <c r="B80" s="502" t="s">
        <v>416</v>
      </c>
      <c r="C80" s="503" t="s">
        <v>2128</v>
      </c>
      <c r="D80" s="504">
        <v>62.07</v>
      </c>
      <c r="E80" s="504">
        <v>77.62</v>
      </c>
      <c r="F80" s="504">
        <v>122.84</v>
      </c>
      <c r="G80" s="504">
        <v>64.209999999999994</v>
      </c>
      <c r="H80" s="505" t="s">
        <v>341</v>
      </c>
      <c r="I80" s="505">
        <v>3</v>
      </c>
      <c r="J80" s="506">
        <v>300</v>
      </c>
      <c r="K80" s="505"/>
      <c r="L80" s="510"/>
      <c r="M80" s="516" t="s">
        <v>1836</v>
      </c>
      <c r="N80" s="505"/>
      <c r="O80" s="515">
        <v>400</v>
      </c>
      <c r="P80" s="515" t="s">
        <v>631</v>
      </c>
      <c r="Q80" s="506" t="s">
        <v>901</v>
      </c>
      <c r="R80" s="506"/>
      <c r="S80" s="505" t="s">
        <v>310</v>
      </c>
      <c r="T80" s="505" t="s">
        <v>896</v>
      </c>
      <c r="U80" s="505"/>
      <c r="V80" s="505" t="s">
        <v>412</v>
      </c>
      <c r="W80" s="505"/>
      <c r="X80" s="505"/>
      <c r="Y80" s="505"/>
      <c r="Z80" s="512"/>
    </row>
    <row r="81" spans="2:26" ht="33" customHeight="1" x14ac:dyDescent="0.2">
      <c r="B81" s="502" t="s">
        <v>416</v>
      </c>
      <c r="C81" s="503" t="s">
        <v>1472</v>
      </c>
      <c r="D81" s="504">
        <v>18.12</v>
      </c>
      <c r="E81" s="504">
        <v>33.659999999999997</v>
      </c>
      <c r="F81" s="504">
        <v>78.88</v>
      </c>
      <c r="G81" s="504">
        <v>13.66</v>
      </c>
      <c r="H81" s="505" t="s">
        <v>341</v>
      </c>
      <c r="I81" s="505" t="s">
        <v>370</v>
      </c>
      <c r="J81" s="506">
        <v>260</v>
      </c>
      <c r="K81" s="505"/>
      <c r="L81" s="510"/>
      <c r="M81" s="508" t="s">
        <v>1178</v>
      </c>
      <c r="N81" s="505"/>
      <c r="O81" s="515">
        <v>180</v>
      </c>
      <c r="P81" s="515" t="s">
        <v>414</v>
      </c>
      <c r="Q81" s="506" t="s">
        <v>901</v>
      </c>
      <c r="R81" s="506"/>
      <c r="S81" s="505" t="s">
        <v>310</v>
      </c>
      <c r="T81" s="505" t="s">
        <v>896</v>
      </c>
      <c r="U81" s="505" t="s">
        <v>896</v>
      </c>
      <c r="V81" s="505" t="s">
        <v>412</v>
      </c>
      <c r="W81" s="505"/>
      <c r="X81" s="505"/>
      <c r="Y81" s="505"/>
      <c r="Z81" s="512"/>
    </row>
    <row r="82" spans="2:26" ht="33" customHeight="1" x14ac:dyDescent="0.2">
      <c r="B82" s="502" t="s">
        <v>416</v>
      </c>
      <c r="C82" s="503" t="s">
        <v>1505</v>
      </c>
      <c r="D82" s="504">
        <v>22.53</v>
      </c>
      <c r="E82" s="504">
        <v>38.08</v>
      </c>
      <c r="F82" s="504">
        <v>83.3</v>
      </c>
      <c r="G82" s="504">
        <v>18.739999999999998</v>
      </c>
      <c r="H82" s="505" t="s">
        <v>341</v>
      </c>
      <c r="I82" s="505">
        <v>1</v>
      </c>
      <c r="J82" s="515">
        <v>250</v>
      </c>
      <c r="K82" s="505"/>
      <c r="L82" s="510"/>
      <c r="M82" s="508" t="s">
        <v>367</v>
      </c>
      <c r="N82" s="505"/>
      <c r="O82" s="515">
        <v>170</v>
      </c>
      <c r="P82" s="515" t="s">
        <v>414</v>
      </c>
      <c r="Q82" s="506" t="s">
        <v>901</v>
      </c>
      <c r="R82" s="506"/>
      <c r="S82" s="505" t="s">
        <v>310</v>
      </c>
      <c r="T82" s="505" t="s">
        <v>896</v>
      </c>
      <c r="U82" s="505" t="s">
        <v>896</v>
      </c>
      <c r="V82" s="505" t="s">
        <v>412</v>
      </c>
      <c r="W82" s="505"/>
      <c r="X82" s="505"/>
      <c r="Y82" s="505"/>
      <c r="Z82" s="512"/>
    </row>
    <row r="83" spans="2:26" ht="33" customHeight="1" x14ac:dyDescent="0.2">
      <c r="B83" s="502" t="s">
        <v>416</v>
      </c>
      <c r="C83" s="503" t="s">
        <v>1060</v>
      </c>
      <c r="D83" s="504">
        <v>36.08</v>
      </c>
      <c r="E83" s="504">
        <v>51.63</v>
      </c>
      <c r="F83" s="504">
        <v>96.84</v>
      </c>
      <c r="G83" s="504">
        <v>34.32</v>
      </c>
      <c r="H83" s="505" t="s">
        <v>684</v>
      </c>
      <c r="I83" s="505">
        <v>2</v>
      </c>
      <c r="J83" s="505">
        <v>220</v>
      </c>
      <c r="K83" s="505"/>
      <c r="L83" s="510"/>
      <c r="M83" s="508" t="s">
        <v>1068</v>
      </c>
      <c r="N83" s="505"/>
      <c r="O83" s="505">
        <v>360</v>
      </c>
      <c r="P83" s="505" t="s">
        <v>631</v>
      </c>
      <c r="Q83" s="506" t="s">
        <v>901</v>
      </c>
      <c r="R83" s="506"/>
      <c r="S83" s="505" t="s">
        <v>310</v>
      </c>
      <c r="T83" s="505" t="s">
        <v>896</v>
      </c>
      <c r="U83" s="505" t="s">
        <v>896</v>
      </c>
      <c r="V83" s="505" t="s">
        <v>412</v>
      </c>
      <c r="W83" s="505"/>
      <c r="X83" s="505" t="s">
        <v>896</v>
      </c>
      <c r="Y83" s="505"/>
      <c r="Z83" s="509" t="s">
        <v>896</v>
      </c>
    </row>
    <row r="84" spans="2:26" ht="33" customHeight="1" x14ac:dyDescent="0.2">
      <c r="B84" s="502" t="s">
        <v>416</v>
      </c>
      <c r="C84" s="503" t="s">
        <v>1061</v>
      </c>
      <c r="D84" s="504">
        <v>38.880000000000003</v>
      </c>
      <c r="E84" s="504">
        <v>54.43</v>
      </c>
      <c r="F84" s="504">
        <v>99.64</v>
      </c>
      <c r="G84" s="504">
        <v>37.54</v>
      </c>
      <c r="H84" s="505" t="s">
        <v>683</v>
      </c>
      <c r="I84" s="505">
        <v>2</v>
      </c>
      <c r="J84" s="505">
        <v>200</v>
      </c>
      <c r="K84" s="505"/>
      <c r="L84" s="510"/>
      <c r="M84" s="508" t="s">
        <v>969</v>
      </c>
      <c r="N84" s="505"/>
      <c r="O84" s="505">
        <v>190</v>
      </c>
      <c r="P84" s="505" t="s">
        <v>546</v>
      </c>
      <c r="Q84" s="506" t="s">
        <v>901</v>
      </c>
      <c r="R84" s="506"/>
      <c r="S84" s="505" t="s">
        <v>310</v>
      </c>
      <c r="T84" s="505" t="s">
        <v>896</v>
      </c>
      <c r="U84" s="505" t="s">
        <v>896</v>
      </c>
      <c r="V84" s="505" t="s">
        <v>412</v>
      </c>
      <c r="W84" s="505"/>
      <c r="X84" s="505"/>
      <c r="Y84" s="505"/>
      <c r="Z84" s="512"/>
    </row>
    <row r="85" spans="2:26" ht="33" customHeight="1" x14ac:dyDescent="0.2">
      <c r="B85" s="502" t="s">
        <v>416</v>
      </c>
      <c r="C85" s="503" t="s">
        <v>366</v>
      </c>
      <c r="D85" s="504">
        <v>37.4</v>
      </c>
      <c r="E85" s="504">
        <v>52.95</v>
      </c>
      <c r="F85" s="504">
        <v>98.16</v>
      </c>
      <c r="G85" s="504">
        <v>35.840000000000003</v>
      </c>
      <c r="H85" s="505" t="s">
        <v>341</v>
      </c>
      <c r="I85" s="505">
        <v>2</v>
      </c>
      <c r="J85" s="505">
        <v>250</v>
      </c>
      <c r="K85" s="505"/>
      <c r="L85" s="510"/>
      <c r="M85" s="508" t="s">
        <v>367</v>
      </c>
      <c r="N85" s="505"/>
      <c r="O85" s="505">
        <v>195</v>
      </c>
      <c r="P85" s="505" t="s">
        <v>414</v>
      </c>
      <c r="Q85" s="506" t="s">
        <v>901</v>
      </c>
      <c r="R85" s="506"/>
      <c r="S85" s="505" t="s">
        <v>310</v>
      </c>
      <c r="T85" s="505"/>
      <c r="U85" s="505" t="s">
        <v>896</v>
      </c>
      <c r="V85" s="505" t="s">
        <v>412</v>
      </c>
      <c r="W85" s="505"/>
      <c r="X85" s="505" t="s">
        <v>896</v>
      </c>
      <c r="Y85" s="505"/>
      <c r="Z85" s="512"/>
    </row>
    <row r="86" spans="2:26" ht="33" customHeight="1" x14ac:dyDescent="0.2">
      <c r="B86" s="502" t="s">
        <v>416</v>
      </c>
      <c r="C86" s="503" t="s">
        <v>1176</v>
      </c>
      <c r="D86" s="504">
        <v>23.52</v>
      </c>
      <c r="E86" s="504">
        <v>39.07</v>
      </c>
      <c r="F86" s="504">
        <v>84.28</v>
      </c>
      <c r="G86" s="504">
        <v>19.88</v>
      </c>
      <c r="H86" s="505" t="s">
        <v>341</v>
      </c>
      <c r="I86" s="505">
        <v>1</v>
      </c>
      <c r="J86" s="505">
        <v>260</v>
      </c>
      <c r="K86" s="505"/>
      <c r="L86" s="510"/>
      <c r="M86" s="508" t="s">
        <v>1177</v>
      </c>
      <c r="N86" s="505"/>
      <c r="O86" s="505">
        <v>195</v>
      </c>
      <c r="P86" s="505" t="s">
        <v>414</v>
      </c>
      <c r="Q86" s="506" t="s">
        <v>901</v>
      </c>
      <c r="R86" s="506"/>
      <c r="S86" s="505" t="s">
        <v>310</v>
      </c>
      <c r="T86" s="505"/>
      <c r="U86" s="505" t="s">
        <v>896</v>
      </c>
      <c r="V86" s="505" t="s">
        <v>412</v>
      </c>
      <c r="W86" s="505"/>
      <c r="X86" s="505" t="s">
        <v>896</v>
      </c>
      <c r="Y86" s="505"/>
      <c r="Z86" s="512"/>
    </row>
    <row r="87" spans="2:26" ht="33" customHeight="1" x14ac:dyDescent="0.2">
      <c r="B87" s="502" t="s">
        <v>416</v>
      </c>
      <c r="C87" s="503" t="s">
        <v>1121</v>
      </c>
      <c r="D87" s="504">
        <v>12.75</v>
      </c>
      <c r="E87" s="504">
        <v>28.3</v>
      </c>
      <c r="F87" s="504">
        <v>73.510000000000005</v>
      </c>
      <c r="G87" s="533">
        <v>7.49</v>
      </c>
      <c r="H87" s="505" t="s">
        <v>684</v>
      </c>
      <c r="I87" s="505" t="s">
        <v>370</v>
      </c>
      <c r="J87" s="505">
        <v>200</v>
      </c>
      <c r="K87" s="505"/>
      <c r="L87" s="510"/>
      <c r="M87" s="508" t="s">
        <v>2238</v>
      </c>
      <c r="N87" s="505"/>
      <c r="O87" s="505">
        <v>151</v>
      </c>
      <c r="P87" s="505" t="s">
        <v>546</v>
      </c>
      <c r="Q87" s="506" t="s">
        <v>901</v>
      </c>
      <c r="R87" s="506"/>
      <c r="S87" s="505" t="s">
        <v>310</v>
      </c>
      <c r="T87" s="505" t="s">
        <v>896</v>
      </c>
      <c r="U87" s="505" t="s">
        <v>896</v>
      </c>
      <c r="V87" s="505" t="s">
        <v>412</v>
      </c>
      <c r="W87" s="505"/>
      <c r="X87" s="505" t="s">
        <v>896</v>
      </c>
      <c r="Y87" s="505"/>
      <c r="Z87" s="509" t="s">
        <v>896</v>
      </c>
    </row>
    <row r="88" spans="2:26" ht="33" customHeight="1" x14ac:dyDescent="0.2">
      <c r="B88" s="502" t="s">
        <v>416</v>
      </c>
      <c r="C88" s="503" t="s">
        <v>965</v>
      </c>
      <c r="D88" s="504">
        <v>23.73</v>
      </c>
      <c r="E88" s="504">
        <v>39.28</v>
      </c>
      <c r="F88" s="504">
        <v>84.49</v>
      </c>
      <c r="G88" s="504">
        <v>20.12</v>
      </c>
      <c r="H88" s="505" t="s">
        <v>684</v>
      </c>
      <c r="I88" s="505">
        <v>1</v>
      </c>
      <c r="J88" s="505">
        <v>200</v>
      </c>
      <c r="K88" s="505"/>
      <c r="L88" s="510"/>
      <c r="M88" s="508" t="s">
        <v>969</v>
      </c>
      <c r="N88" s="505"/>
      <c r="O88" s="505">
        <v>330</v>
      </c>
      <c r="P88" s="505" t="s">
        <v>631</v>
      </c>
      <c r="Q88" s="506" t="s">
        <v>901</v>
      </c>
      <c r="R88" s="506"/>
      <c r="S88" s="505" t="s">
        <v>310</v>
      </c>
      <c r="T88" s="505" t="s">
        <v>896</v>
      </c>
      <c r="U88" s="505" t="s">
        <v>896</v>
      </c>
      <c r="V88" s="505" t="s">
        <v>412</v>
      </c>
      <c r="W88" s="505"/>
      <c r="X88" s="505" t="s">
        <v>896</v>
      </c>
      <c r="Y88" s="505"/>
      <c r="Z88" s="509" t="s">
        <v>896</v>
      </c>
    </row>
    <row r="89" spans="2:26" ht="33" customHeight="1" x14ac:dyDescent="0.2">
      <c r="B89" s="502" t="s">
        <v>416</v>
      </c>
      <c r="C89" s="521" t="s">
        <v>262</v>
      </c>
      <c r="D89" s="504">
        <v>48.65</v>
      </c>
      <c r="E89" s="504">
        <v>64.2</v>
      </c>
      <c r="F89" s="504">
        <v>109.41</v>
      </c>
      <c r="G89" s="504">
        <v>48.78</v>
      </c>
      <c r="H89" s="505" t="s">
        <v>338</v>
      </c>
      <c r="I89" s="505">
        <v>3</v>
      </c>
      <c r="J89" s="506">
        <v>260</v>
      </c>
      <c r="K89" s="505"/>
      <c r="L89" s="510"/>
      <c r="M89" s="508" t="s">
        <v>379</v>
      </c>
      <c r="N89" s="505"/>
      <c r="O89" s="505">
        <v>232</v>
      </c>
      <c r="P89" s="505" t="s">
        <v>415</v>
      </c>
      <c r="Q89" s="506" t="s">
        <v>901</v>
      </c>
      <c r="R89" s="991"/>
      <c r="S89" s="771" t="s">
        <v>1972</v>
      </c>
      <c r="T89" s="505" t="s">
        <v>896</v>
      </c>
      <c r="U89" s="505" t="s">
        <v>896</v>
      </c>
      <c r="V89" s="505" t="s">
        <v>412</v>
      </c>
      <c r="W89" s="505"/>
      <c r="X89" s="505" t="s">
        <v>896</v>
      </c>
      <c r="Y89" s="505"/>
      <c r="Z89" s="509" t="s">
        <v>896</v>
      </c>
    </row>
    <row r="90" spans="2:26" ht="33" customHeight="1" x14ac:dyDescent="0.2">
      <c r="B90" s="502" t="s">
        <v>416</v>
      </c>
      <c r="C90" s="521" t="s">
        <v>1132</v>
      </c>
      <c r="D90" s="504">
        <v>18.350000000000001</v>
      </c>
      <c r="E90" s="533"/>
      <c r="F90" s="533"/>
      <c r="G90" s="504">
        <v>13.93</v>
      </c>
      <c r="H90" s="505" t="s">
        <v>685</v>
      </c>
      <c r="I90" s="505">
        <v>1</v>
      </c>
      <c r="J90" s="506">
        <v>152</v>
      </c>
      <c r="K90" s="505"/>
      <c r="L90" s="510"/>
      <c r="M90" s="508" t="s">
        <v>1133</v>
      </c>
      <c r="N90" s="505"/>
      <c r="O90" s="505">
        <v>140</v>
      </c>
      <c r="P90" s="505" t="s">
        <v>414</v>
      </c>
      <c r="Q90" s="506" t="s">
        <v>896</v>
      </c>
      <c r="R90" s="506"/>
      <c r="S90" s="505" t="s">
        <v>1134</v>
      </c>
      <c r="T90" s="505" t="s">
        <v>896</v>
      </c>
      <c r="U90" s="505" t="s">
        <v>896</v>
      </c>
      <c r="V90" s="505" t="s">
        <v>896</v>
      </c>
      <c r="W90" s="505"/>
      <c r="X90" s="505"/>
      <c r="Y90" s="505"/>
      <c r="Z90" s="509" t="s">
        <v>896</v>
      </c>
    </row>
    <row r="91" spans="2:26" ht="33" customHeight="1" x14ac:dyDescent="0.2">
      <c r="B91" s="502" t="s">
        <v>416</v>
      </c>
      <c r="C91" s="503" t="s">
        <v>283</v>
      </c>
      <c r="D91" s="504">
        <v>37.56</v>
      </c>
      <c r="E91" s="504">
        <v>53.11</v>
      </c>
      <c r="F91" s="504">
        <v>98.33</v>
      </c>
      <c r="G91" s="504">
        <v>36.03</v>
      </c>
      <c r="H91" s="505" t="s">
        <v>685</v>
      </c>
      <c r="I91" s="505">
        <v>2</v>
      </c>
      <c r="J91" s="505">
        <v>200</v>
      </c>
      <c r="K91" s="505"/>
      <c r="L91" s="510"/>
      <c r="M91" s="508" t="s">
        <v>369</v>
      </c>
      <c r="N91" s="505"/>
      <c r="O91" s="505">
        <v>340</v>
      </c>
      <c r="P91" s="505" t="s">
        <v>413</v>
      </c>
      <c r="Q91" s="506" t="s">
        <v>901</v>
      </c>
      <c r="R91" s="506"/>
      <c r="S91" s="505" t="s">
        <v>310</v>
      </c>
      <c r="T91" s="505" t="s">
        <v>896</v>
      </c>
      <c r="U91" s="505" t="s">
        <v>896</v>
      </c>
      <c r="V91" s="505" t="s">
        <v>412</v>
      </c>
      <c r="W91" s="505"/>
      <c r="X91" s="505" t="s">
        <v>896</v>
      </c>
      <c r="Y91" s="505"/>
      <c r="Z91" s="509" t="s">
        <v>896</v>
      </c>
    </row>
    <row r="92" spans="2:26" ht="33" customHeight="1" x14ac:dyDescent="0.2">
      <c r="B92" s="502" t="s">
        <v>416</v>
      </c>
      <c r="C92" s="503" t="s">
        <v>899</v>
      </c>
      <c r="D92" s="504">
        <v>35.909999999999997</v>
      </c>
      <c r="E92" s="504">
        <v>51.46</v>
      </c>
      <c r="F92" s="504">
        <v>96.67</v>
      </c>
      <c r="G92" s="504">
        <v>34.130000000000003</v>
      </c>
      <c r="H92" s="505" t="s">
        <v>341</v>
      </c>
      <c r="I92" s="505">
        <v>2</v>
      </c>
      <c r="J92" s="505">
        <v>200</v>
      </c>
      <c r="K92" s="505"/>
      <c r="L92" s="510"/>
      <c r="M92" s="508" t="s">
        <v>369</v>
      </c>
      <c r="N92" s="505"/>
      <c r="O92" s="505">
        <v>175</v>
      </c>
      <c r="P92" s="505" t="s">
        <v>414</v>
      </c>
      <c r="Q92" s="506" t="s">
        <v>901</v>
      </c>
      <c r="R92" s="506"/>
      <c r="S92" s="505" t="s">
        <v>312</v>
      </c>
      <c r="T92" s="511" t="s">
        <v>896</v>
      </c>
      <c r="U92" s="505" t="s">
        <v>896</v>
      </c>
      <c r="V92" s="505" t="s">
        <v>412</v>
      </c>
      <c r="W92" s="505"/>
      <c r="X92" s="505" t="s">
        <v>896</v>
      </c>
      <c r="Y92" s="505"/>
      <c r="Z92" s="509"/>
    </row>
    <row r="93" spans="2:26" ht="33" customHeight="1" x14ac:dyDescent="0.2">
      <c r="B93" s="502" t="s">
        <v>416</v>
      </c>
      <c r="C93" s="503" t="s">
        <v>1827</v>
      </c>
      <c r="D93" s="504">
        <v>23.29</v>
      </c>
      <c r="E93" s="504">
        <v>38.83</v>
      </c>
      <c r="F93" s="504">
        <v>84.05</v>
      </c>
      <c r="G93" s="504">
        <v>19.61</v>
      </c>
      <c r="H93" s="505" t="s">
        <v>341</v>
      </c>
      <c r="I93" s="505">
        <v>1</v>
      </c>
      <c r="J93" s="505">
        <v>300</v>
      </c>
      <c r="K93" s="505"/>
      <c r="L93" s="510"/>
      <c r="M93" s="508" t="s">
        <v>1834</v>
      </c>
      <c r="N93" s="505"/>
      <c r="O93" s="505">
        <v>134</v>
      </c>
      <c r="P93" s="505" t="s">
        <v>546</v>
      </c>
      <c r="Q93" s="506" t="s">
        <v>901</v>
      </c>
      <c r="R93" s="506"/>
      <c r="S93" s="505" t="s">
        <v>312</v>
      </c>
      <c r="T93" s="511" t="s">
        <v>896</v>
      </c>
      <c r="U93" s="505" t="s">
        <v>896</v>
      </c>
      <c r="V93" s="505" t="s">
        <v>412</v>
      </c>
      <c r="W93" s="505"/>
      <c r="X93" s="505" t="s">
        <v>896</v>
      </c>
      <c r="Y93" s="505"/>
      <c r="Z93" s="509" t="s">
        <v>896</v>
      </c>
    </row>
    <row r="94" spans="2:26" ht="33" customHeight="1" x14ac:dyDescent="0.2">
      <c r="B94" s="502" t="s">
        <v>416</v>
      </c>
      <c r="C94" s="503" t="s">
        <v>1062</v>
      </c>
      <c r="D94" s="504">
        <v>23.17</v>
      </c>
      <c r="E94" s="504">
        <v>38.72</v>
      </c>
      <c r="F94" s="504">
        <v>83.93</v>
      </c>
      <c r="G94" s="504">
        <v>19.47</v>
      </c>
      <c r="H94" s="505" t="s">
        <v>684</v>
      </c>
      <c r="I94" s="505">
        <v>1</v>
      </c>
      <c r="J94" s="505">
        <v>220</v>
      </c>
      <c r="K94" s="506"/>
      <c r="L94" s="510"/>
      <c r="M94" s="508" t="s">
        <v>1068</v>
      </c>
      <c r="N94" s="505"/>
      <c r="O94" s="505">
        <v>168</v>
      </c>
      <c r="P94" s="505" t="s">
        <v>414</v>
      </c>
      <c r="Q94" s="506" t="s">
        <v>901</v>
      </c>
      <c r="R94" s="506"/>
      <c r="S94" s="505" t="s">
        <v>310</v>
      </c>
      <c r="T94" s="505" t="s">
        <v>896</v>
      </c>
      <c r="U94" s="505" t="s">
        <v>896</v>
      </c>
      <c r="V94" s="505" t="s">
        <v>412</v>
      </c>
      <c r="W94" s="505"/>
      <c r="X94" s="505" t="s">
        <v>896</v>
      </c>
      <c r="Y94" s="505"/>
      <c r="Z94" s="509" t="s">
        <v>896</v>
      </c>
    </row>
    <row r="95" spans="2:26" ht="33" customHeight="1" x14ac:dyDescent="0.2">
      <c r="B95" s="502" t="s">
        <v>416</v>
      </c>
      <c r="C95" s="503" t="s">
        <v>1612</v>
      </c>
      <c r="D95" s="504">
        <v>29.17</v>
      </c>
      <c r="E95" s="504">
        <v>44.71</v>
      </c>
      <c r="F95" s="504">
        <v>89.93</v>
      </c>
      <c r="G95" s="504">
        <v>26.37</v>
      </c>
      <c r="H95" s="505" t="s">
        <v>341</v>
      </c>
      <c r="I95" s="505">
        <v>2</v>
      </c>
      <c r="J95" s="505">
        <v>210</v>
      </c>
      <c r="K95" s="506"/>
      <c r="L95" s="510"/>
      <c r="M95" s="516" t="s">
        <v>1652</v>
      </c>
      <c r="N95" s="505"/>
      <c r="O95" s="505">
        <v>170</v>
      </c>
      <c r="P95" s="505" t="s">
        <v>414</v>
      </c>
      <c r="Q95" s="506"/>
      <c r="R95" s="506"/>
      <c r="S95" s="505" t="s">
        <v>310</v>
      </c>
      <c r="T95" s="505" t="s">
        <v>896</v>
      </c>
      <c r="U95" s="505" t="s">
        <v>896</v>
      </c>
      <c r="V95" s="505" t="s">
        <v>412</v>
      </c>
      <c r="W95" s="505"/>
      <c r="X95" s="505" t="s">
        <v>896</v>
      </c>
      <c r="Y95" s="505"/>
      <c r="Z95" s="509"/>
    </row>
    <row r="96" spans="2:26" ht="33" customHeight="1" x14ac:dyDescent="0.2">
      <c r="B96" s="502" t="s">
        <v>416</v>
      </c>
      <c r="C96" s="503" t="s">
        <v>626</v>
      </c>
      <c r="D96" s="504">
        <v>70.64</v>
      </c>
      <c r="E96" s="504">
        <v>86.19</v>
      </c>
      <c r="F96" s="504">
        <v>131.4</v>
      </c>
      <c r="G96" s="504">
        <v>74.069999999999993</v>
      </c>
      <c r="H96" s="505" t="s">
        <v>683</v>
      </c>
      <c r="I96" s="505">
        <v>3</v>
      </c>
      <c r="J96" s="505">
        <v>240</v>
      </c>
      <c r="K96" s="505"/>
      <c r="L96" s="510"/>
      <c r="M96" s="508" t="s">
        <v>374</v>
      </c>
      <c r="N96" s="505"/>
      <c r="O96" s="505">
        <v>185</v>
      </c>
      <c r="P96" s="505" t="s">
        <v>546</v>
      </c>
      <c r="Q96" s="506" t="s">
        <v>901</v>
      </c>
      <c r="R96" s="506"/>
      <c r="S96" s="505" t="s">
        <v>310</v>
      </c>
      <c r="T96" s="505" t="s">
        <v>896</v>
      </c>
      <c r="U96" s="505" t="s">
        <v>896</v>
      </c>
      <c r="V96" s="505" t="s">
        <v>412</v>
      </c>
      <c r="W96" s="505"/>
      <c r="X96" s="505"/>
      <c r="Y96" s="505"/>
      <c r="Z96" s="509"/>
    </row>
    <row r="97" spans="2:26" ht="33" customHeight="1" x14ac:dyDescent="0.2">
      <c r="B97" s="502" t="s">
        <v>416</v>
      </c>
      <c r="C97" s="503" t="s">
        <v>224</v>
      </c>
      <c r="D97" s="504">
        <v>43.28</v>
      </c>
      <c r="E97" s="504">
        <v>58.83</v>
      </c>
      <c r="F97" s="504"/>
      <c r="G97" s="504">
        <v>42.6</v>
      </c>
      <c r="H97" s="505" t="s">
        <v>685</v>
      </c>
      <c r="I97" s="505">
        <v>2</v>
      </c>
      <c r="J97" s="505">
        <v>240</v>
      </c>
      <c r="K97" s="505"/>
      <c r="L97" s="510"/>
      <c r="M97" s="508" t="s">
        <v>381</v>
      </c>
      <c r="N97" s="505"/>
      <c r="O97" s="505">
        <v>310</v>
      </c>
      <c r="P97" s="505" t="s">
        <v>415</v>
      </c>
      <c r="Q97" s="506" t="s">
        <v>901</v>
      </c>
      <c r="R97" s="506"/>
      <c r="S97" s="505" t="s">
        <v>310</v>
      </c>
      <c r="T97" s="505" t="s">
        <v>896</v>
      </c>
      <c r="U97" s="505" t="s">
        <v>896</v>
      </c>
      <c r="V97" s="505" t="s">
        <v>412</v>
      </c>
      <c r="W97" s="505"/>
      <c r="X97" s="505" t="s">
        <v>896</v>
      </c>
      <c r="Y97" s="505"/>
      <c r="Z97" s="509" t="s">
        <v>896</v>
      </c>
    </row>
    <row r="98" spans="2:26" ht="33" customHeight="1" x14ac:dyDescent="0.2">
      <c r="B98" s="502" t="s">
        <v>416</v>
      </c>
      <c r="C98" s="503" t="s">
        <v>286</v>
      </c>
      <c r="D98" s="504">
        <v>28.85</v>
      </c>
      <c r="E98" s="504">
        <v>44.39</v>
      </c>
      <c r="F98" s="504">
        <v>89.61</v>
      </c>
      <c r="G98" s="504">
        <v>26</v>
      </c>
      <c r="H98" s="505" t="s">
        <v>684</v>
      </c>
      <c r="I98" s="505">
        <v>2</v>
      </c>
      <c r="J98" s="505">
        <v>240</v>
      </c>
      <c r="K98" s="506"/>
      <c r="L98" s="510"/>
      <c r="M98" s="508" t="s">
        <v>381</v>
      </c>
      <c r="N98" s="505"/>
      <c r="O98" s="505">
        <v>185</v>
      </c>
      <c r="P98" s="505" t="s">
        <v>414</v>
      </c>
      <c r="Q98" s="506" t="s">
        <v>901</v>
      </c>
      <c r="R98" s="506"/>
      <c r="S98" s="505" t="s">
        <v>310</v>
      </c>
      <c r="T98" s="505" t="s">
        <v>896</v>
      </c>
      <c r="U98" s="505" t="s">
        <v>896</v>
      </c>
      <c r="V98" s="505" t="s">
        <v>412</v>
      </c>
      <c r="W98" s="505"/>
      <c r="X98" s="505" t="s">
        <v>896</v>
      </c>
      <c r="Y98" s="505"/>
      <c r="Z98" s="509" t="s">
        <v>896</v>
      </c>
    </row>
    <row r="99" spans="2:26" ht="33" customHeight="1" x14ac:dyDescent="0.2">
      <c r="B99" s="502" t="s">
        <v>416</v>
      </c>
      <c r="C99" s="503" t="s">
        <v>401</v>
      </c>
      <c r="D99" s="504">
        <v>23.6</v>
      </c>
      <c r="E99" s="504">
        <v>39.14</v>
      </c>
      <c r="F99" s="504">
        <v>84.36</v>
      </c>
      <c r="G99" s="504">
        <v>19.97</v>
      </c>
      <c r="H99" s="505" t="s">
        <v>684</v>
      </c>
      <c r="I99" s="505">
        <v>1</v>
      </c>
      <c r="J99" s="505">
        <v>280</v>
      </c>
      <c r="K99" s="506"/>
      <c r="L99" s="510"/>
      <c r="M99" s="508" t="s">
        <v>418</v>
      </c>
      <c r="N99" s="505"/>
      <c r="O99" s="505">
        <v>169</v>
      </c>
      <c r="P99" s="505" t="s">
        <v>414</v>
      </c>
      <c r="Q99" s="506" t="s">
        <v>901</v>
      </c>
      <c r="R99" s="506"/>
      <c r="S99" s="505" t="s">
        <v>310</v>
      </c>
      <c r="T99" s="505" t="s">
        <v>896</v>
      </c>
      <c r="U99" s="505" t="s">
        <v>896</v>
      </c>
      <c r="V99" s="505" t="s">
        <v>412</v>
      </c>
      <c r="W99" s="505"/>
      <c r="X99" s="505" t="s">
        <v>896</v>
      </c>
      <c r="Y99" s="505"/>
      <c r="Z99" s="509" t="s">
        <v>896</v>
      </c>
    </row>
    <row r="100" spans="2:26" ht="33" customHeight="1" x14ac:dyDescent="0.2">
      <c r="B100" s="502" t="s">
        <v>416</v>
      </c>
      <c r="C100" s="503" t="s">
        <v>419</v>
      </c>
      <c r="D100" s="504">
        <v>38.54</v>
      </c>
      <c r="E100" s="504">
        <v>54.08</v>
      </c>
      <c r="F100" s="504">
        <v>99.3</v>
      </c>
      <c r="G100" s="504">
        <v>37.15</v>
      </c>
      <c r="H100" s="505" t="s">
        <v>684</v>
      </c>
      <c r="I100" s="505">
        <v>2</v>
      </c>
      <c r="J100" s="505">
        <v>280</v>
      </c>
      <c r="K100" s="506"/>
      <c r="L100" s="510"/>
      <c r="M100" s="508" t="s">
        <v>418</v>
      </c>
      <c r="N100" s="505"/>
      <c r="O100" s="505">
        <v>289</v>
      </c>
      <c r="P100" s="505" t="s">
        <v>415</v>
      </c>
      <c r="Q100" s="506" t="s">
        <v>901</v>
      </c>
      <c r="R100" s="506"/>
      <c r="S100" s="505" t="s">
        <v>310</v>
      </c>
      <c r="T100" s="505" t="s">
        <v>896</v>
      </c>
      <c r="U100" s="505" t="s">
        <v>896</v>
      </c>
      <c r="V100" s="505" t="s">
        <v>412</v>
      </c>
      <c r="W100" s="505"/>
      <c r="X100" s="505" t="s">
        <v>896</v>
      </c>
      <c r="Y100" s="505"/>
      <c r="Z100" s="509" t="s">
        <v>896</v>
      </c>
    </row>
    <row r="101" spans="2:26" ht="33" customHeight="1" x14ac:dyDescent="0.2">
      <c r="B101" s="502" t="s">
        <v>416</v>
      </c>
      <c r="C101" s="513" t="s">
        <v>395</v>
      </c>
      <c r="D101" s="514">
        <v>96.2</v>
      </c>
      <c r="E101" s="514">
        <v>111.75</v>
      </c>
      <c r="F101" s="514">
        <v>156.96</v>
      </c>
      <c r="G101" s="514">
        <v>103.46</v>
      </c>
      <c r="H101" s="505" t="s">
        <v>683</v>
      </c>
      <c r="I101" s="505">
        <v>4</v>
      </c>
      <c r="J101" s="505">
        <v>240</v>
      </c>
      <c r="K101" s="505"/>
      <c r="L101" s="510"/>
      <c r="M101" s="508" t="s">
        <v>664</v>
      </c>
      <c r="N101" s="505"/>
      <c r="O101" s="505">
        <v>155</v>
      </c>
      <c r="P101" s="505" t="s">
        <v>414</v>
      </c>
      <c r="Q101" s="506" t="s">
        <v>901</v>
      </c>
      <c r="R101" s="506"/>
      <c r="S101" s="505" t="s">
        <v>662</v>
      </c>
      <c r="T101" s="505" t="s">
        <v>896</v>
      </c>
      <c r="U101" s="505"/>
      <c r="V101" s="505" t="s">
        <v>412</v>
      </c>
      <c r="W101" s="505"/>
      <c r="X101" s="505"/>
      <c r="Y101" s="505"/>
      <c r="Z101" s="512"/>
    </row>
    <row r="102" spans="2:26" ht="33" customHeight="1" x14ac:dyDescent="0.2">
      <c r="B102" s="502" t="s">
        <v>416</v>
      </c>
      <c r="C102" s="503" t="s">
        <v>1063</v>
      </c>
      <c r="D102" s="504">
        <v>37.64</v>
      </c>
      <c r="E102" s="504">
        <v>53.18</v>
      </c>
      <c r="F102" s="504">
        <v>98.4</v>
      </c>
      <c r="G102" s="504">
        <v>36.11</v>
      </c>
      <c r="H102" s="505" t="s">
        <v>683</v>
      </c>
      <c r="I102" s="505">
        <v>2</v>
      </c>
      <c r="J102" s="505">
        <v>195</v>
      </c>
      <c r="K102" s="505"/>
      <c r="L102" s="510"/>
      <c r="M102" s="508" t="s">
        <v>969</v>
      </c>
      <c r="N102" s="505"/>
      <c r="O102" s="505">
        <v>155</v>
      </c>
      <c r="P102" s="505" t="s">
        <v>414</v>
      </c>
      <c r="Q102" s="506" t="s">
        <v>901</v>
      </c>
      <c r="R102" s="506"/>
      <c r="S102" s="505" t="s">
        <v>312</v>
      </c>
      <c r="T102" s="511" t="s">
        <v>896</v>
      </c>
      <c r="U102" s="505" t="s">
        <v>896</v>
      </c>
      <c r="V102" s="505" t="s">
        <v>412</v>
      </c>
      <c r="W102" s="505"/>
      <c r="X102" s="505"/>
      <c r="Y102" s="505"/>
      <c r="Z102" s="509"/>
    </row>
    <row r="103" spans="2:26" ht="33" customHeight="1" x14ac:dyDescent="0.2">
      <c r="B103" s="502" t="s">
        <v>416</v>
      </c>
      <c r="C103" s="503" t="s">
        <v>2227</v>
      </c>
      <c r="D103" s="504">
        <v>23.52</v>
      </c>
      <c r="E103" s="504">
        <v>39.07</v>
      </c>
      <c r="F103" s="504">
        <v>84.28</v>
      </c>
      <c r="G103" s="504">
        <v>19.88</v>
      </c>
      <c r="H103" s="505" t="s">
        <v>341</v>
      </c>
      <c r="I103" s="505">
        <v>2</v>
      </c>
      <c r="J103" s="505">
        <v>200</v>
      </c>
      <c r="K103" s="505"/>
      <c r="L103" s="510"/>
      <c r="M103" s="516" t="s">
        <v>1512</v>
      </c>
      <c r="N103" s="505"/>
      <c r="O103" s="505">
        <v>193</v>
      </c>
      <c r="P103" s="505" t="s">
        <v>414</v>
      </c>
      <c r="Q103" s="506" t="s">
        <v>901</v>
      </c>
      <c r="R103" s="506" t="s">
        <v>2234</v>
      </c>
      <c r="S103" s="505" t="s">
        <v>310</v>
      </c>
      <c r="T103" s="520" t="s">
        <v>896</v>
      </c>
      <c r="U103" s="505" t="s">
        <v>896</v>
      </c>
      <c r="V103" s="505" t="s">
        <v>412</v>
      </c>
      <c r="W103" s="505">
        <v>5</v>
      </c>
      <c r="X103" s="505"/>
      <c r="Y103" s="505"/>
      <c r="Z103" s="509"/>
    </row>
    <row r="104" spans="2:26" ht="34.5" customHeight="1" x14ac:dyDescent="0.2">
      <c r="B104" s="502" t="s">
        <v>416</v>
      </c>
      <c r="C104" s="503" t="s">
        <v>900</v>
      </c>
      <c r="D104" s="504">
        <v>37.15</v>
      </c>
      <c r="E104" s="504">
        <v>52.7</v>
      </c>
      <c r="F104" s="504">
        <v>97.91</v>
      </c>
      <c r="G104" s="504">
        <v>35.549999999999997</v>
      </c>
      <c r="H104" s="505" t="s">
        <v>341</v>
      </c>
      <c r="I104" s="505">
        <v>2</v>
      </c>
      <c r="J104" s="505">
        <v>200</v>
      </c>
      <c r="K104" s="505"/>
      <c r="L104" s="510"/>
      <c r="M104" s="508" t="s">
        <v>1131</v>
      </c>
      <c r="N104" s="505"/>
      <c r="O104" s="505">
        <v>200</v>
      </c>
      <c r="P104" s="505" t="s">
        <v>414</v>
      </c>
      <c r="Q104" s="506" t="s">
        <v>901</v>
      </c>
      <c r="R104" s="506"/>
      <c r="S104" s="505" t="s">
        <v>312</v>
      </c>
      <c r="T104" s="511" t="s">
        <v>896</v>
      </c>
      <c r="U104" s="505" t="s">
        <v>896</v>
      </c>
      <c r="V104" s="505" t="s">
        <v>412</v>
      </c>
      <c r="W104" s="505"/>
      <c r="X104" s="505" t="s">
        <v>896</v>
      </c>
      <c r="Y104" s="505"/>
      <c r="Z104" s="509"/>
    </row>
    <row r="105" spans="2:26" ht="34.5" customHeight="1" x14ac:dyDescent="0.2">
      <c r="B105" s="502" t="s">
        <v>416</v>
      </c>
      <c r="C105" s="503" t="s">
        <v>902</v>
      </c>
      <c r="D105" s="504">
        <v>37.15</v>
      </c>
      <c r="E105" s="504">
        <v>52.7</v>
      </c>
      <c r="F105" s="504">
        <v>97.91</v>
      </c>
      <c r="G105" s="504">
        <v>35.549999999999997</v>
      </c>
      <c r="H105" s="505" t="s">
        <v>341</v>
      </c>
      <c r="I105" s="505">
        <v>2</v>
      </c>
      <c r="J105" s="505">
        <v>200</v>
      </c>
      <c r="K105" s="505"/>
      <c r="L105" s="510"/>
      <c r="M105" s="508" t="s">
        <v>369</v>
      </c>
      <c r="N105" s="505"/>
      <c r="O105" s="505">
        <v>200</v>
      </c>
      <c r="P105" s="505" t="s">
        <v>414</v>
      </c>
      <c r="Q105" s="506" t="s">
        <v>901</v>
      </c>
      <c r="R105" s="506"/>
      <c r="S105" s="505" t="s">
        <v>312</v>
      </c>
      <c r="T105" s="511" t="s">
        <v>896</v>
      </c>
      <c r="U105" s="505" t="s">
        <v>896</v>
      </c>
      <c r="V105" s="505" t="s">
        <v>412</v>
      </c>
      <c r="W105" s="505"/>
      <c r="X105" s="505" t="s">
        <v>896</v>
      </c>
      <c r="Y105" s="505"/>
      <c r="Z105" s="509"/>
    </row>
    <row r="106" spans="2:26" ht="33" customHeight="1" x14ac:dyDescent="0.2">
      <c r="B106" s="502" t="s">
        <v>416</v>
      </c>
      <c r="C106" s="503" t="s">
        <v>1064</v>
      </c>
      <c r="D106" s="504">
        <v>60.85</v>
      </c>
      <c r="E106" s="504">
        <v>76.400000000000006</v>
      </c>
      <c r="F106" s="504">
        <v>121.61</v>
      </c>
      <c r="G106" s="504">
        <v>62.81</v>
      </c>
      <c r="H106" s="505" t="s">
        <v>684</v>
      </c>
      <c r="I106" s="505">
        <v>3</v>
      </c>
      <c r="J106" s="505">
        <v>300</v>
      </c>
      <c r="K106" s="506"/>
      <c r="L106" s="510"/>
      <c r="M106" s="508" t="s">
        <v>1066</v>
      </c>
      <c r="N106" s="505"/>
      <c r="O106" s="505">
        <v>490</v>
      </c>
      <c r="P106" s="505" t="s">
        <v>631</v>
      </c>
      <c r="Q106" s="506" t="s">
        <v>901</v>
      </c>
      <c r="R106" s="506"/>
      <c r="S106" s="506" t="s">
        <v>632</v>
      </c>
      <c r="T106" s="505" t="s">
        <v>896</v>
      </c>
      <c r="U106" s="505"/>
      <c r="V106" s="522" t="s">
        <v>417</v>
      </c>
      <c r="W106" s="522"/>
      <c r="X106" s="505"/>
      <c r="Y106" s="505"/>
      <c r="Z106" s="509" t="s">
        <v>896</v>
      </c>
    </row>
    <row r="107" spans="2:26" ht="33" customHeight="1" x14ac:dyDescent="0.2">
      <c r="B107" s="502" t="s">
        <v>416</v>
      </c>
      <c r="C107" s="523" t="s">
        <v>1486</v>
      </c>
      <c r="D107" s="504">
        <v>58.1</v>
      </c>
      <c r="E107" s="504">
        <v>73.64</v>
      </c>
      <c r="F107" s="504">
        <v>118.86</v>
      </c>
      <c r="G107" s="504">
        <v>59.64</v>
      </c>
      <c r="H107" s="505" t="s">
        <v>684</v>
      </c>
      <c r="I107" s="505">
        <v>3</v>
      </c>
      <c r="J107" s="505">
        <v>300</v>
      </c>
      <c r="K107" s="506"/>
      <c r="L107" s="510"/>
      <c r="M107" s="508" t="s">
        <v>382</v>
      </c>
      <c r="N107" s="505"/>
      <c r="O107" s="505">
        <v>450</v>
      </c>
      <c r="P107" s="505" t="s">
        <v>631</v>
      </c>
      <c r="Q107" s="506" t="s">
        <v>901</v>
      </c>
      <c r="R107" s="506"/>
      <c r="S107" s="506" t="s">
        <v>632</v>
      </c>
      <c r="T107" s="505" t="s">
        <v>896</v>
      </c>
      <c r="U107" s="505"/>
      <c r="V107" s="522" t="s">
        <v>417</v>
      </c>
      <c r="W107" s="522"/>
      <c r="X107" s="505"/>
      <c r="Y107" s="505"/>
      <c r="Z107" s="509" t="s">
        <v>896</v>
      </c>
    </row>
    <row r="108" spans="2:26" ht="33" customHeight="1" x14ac:dyDescent="0.2">
      <c r="B108" s="502" t="s">
        <v>416</v>
      </c>
      <c r="C108" s="523" t="s">
        <v>716</v>
      </c>
      <c r="D108" s="504">
        <v>49.42</v>
      </c>
      <c r="E108" s="504">
        <v>64.97</v>
      </c>
      <c r="F108" s="504">
        <v>110.18</v>
      </c>
      <c r="G108" s="504">
        <v>49.66</v>
      </c>
      <c r="H108" s="505" t="s">
        <v>684</v>
      </c>
      <c r="I108" s="505">
        <v>3</v>
      </c>
      <c r="J108" s="505">
        <v>250</v>
      </c>
      <c r="K108" s="505"/>
      <c r="L108" s="510"/>
      <c r="M108" s="508" t="s">
        <v>367</v>
      </c>
      <c r="N108" s="505"/>
      <c r="O108" s="505">
        <v>450</v>
      </c>
      <c r="P108" s="505" t="s">
        <v>413</v>
      </c>
      <c r="Q108" s="506" t="s">
        <v>901</v>
      </c>
      <c r="R108" s="506"/>
      <c r="S108" s="506" t="s">
        <v>632</v>
      </c>
      <c r="T108" s="505" t="s">
        <v>896</v>
      </c>
      <c r="U108" s="505"/>
      <c r="V108" s="522" t="s">
        <v>417</v>
      </c>
      <c r="W108" s="522"/>
      <c r="X108" s="505"/>
      <c r="Y108" s="505"/>
      <c r="Z108" s="509" t="s">
        <v>896</v>
      </c>
    </row>
    <row r="109" spans="2:26" ht="33" customHeight="1" x14ac:dyDescent="0.2">
      <c r="B109" s="502" t="s">
        <v>416</v>
      </c>
      <c r="C109" s="523" t="s">
        <v>1154</v>
      </c>
      <c r="D109" s="504">
        <v>40.74</v>
      </c>
      <c r="E109" s="504">
        <v>56.29</v>
      </c>
      <c r="F109" s="504">
        <v>101.5</v>
      </c>
      <c r="G109" s="504">
        <v>39.68</v>
      </c>
      <c r="H109" s="505" t="s">
        <v>684</v>
      </c>
      <c r="I109" s="505">
        <v>3</v>
      </c>
      <c r="J109" s="505">
        <v>200</v>
      </c>
      <c r="K109" s="506"/>
      <c r="L109" s="510"/>
      <c r="M109" s="508" t="s">
        <v>1151</v>
      </c>
      <c r="N109" s="505"/>
      <c r="O109" s="505">
        <v>450</v>
      </c>
      <c r="P109" s="505" t="s">
        <v>413</v>
      </c>
      <c r="Q109" s="506" t="s">
        <v>901</v>
      </c>
      <c r="R109" s="506"/>
      <c r="S109" s="506" t="s">
        <v>632</v>
      </c>
      <c r="T109" s="505" t="s">
        <v>896</v>
      </c>
      <c r="U109" s="505"/>
      <c r="V109" s="522" t="s">
        <v>417</v>
      </c>
      <c r="W109" s="522"/>
      <c r="X109" s="505"/>
      <c r="Y109" s="505"/>
      <c r="Z109" s="509" t="s">
        <v>896</v>
      </c>
    </row>
    <row r="110" spans="2:26" ht="33" customHeight="1" x14ac:dyDescent="0.2">
      <c r="B110" s="903" t="s">
        <v>416</v>
      </c>
      <c r="C110" s="519" t="s">
        <v>2230</v>
      </c>
      <c r="D110" s="504"/>
      <c r="E110" s="504"/>
      <c r="F110" s="504"/>
      <c r="G110" s="504">
        <v>59.64</v>
      </c>
      <c r="H110" s="505" t="s">
        <v>684</v>
      </c>
      <c r="I110" s="505">
        <v>3</v>
      </c>
      <c r="J110" s="505">
        <v>300</v>
      </c>
      <c r="K110" s="506"/>
      <c r="L110" s="510"/>
      <c r="M110" s="904" t="s">
        <v>1183</v>
      </c>
      <c r="N110" s="505"/>
      <c r="O110" s="505">
        <v>440</v>
      </c>
      <c r="P110" s="505" t="s">
        <v>413</v>
      </c>
      <c r="Q110" s="506" t="s">
        <v>896</v>
      </c>
      <c r="R110" s="506"/>
      <c r="S110" s="506" t="s">
        <v>2235</v>
      </c>
      <c r="T110" s="505" t="s">
        <v>896</v>
      </c>
      <c r="U110" s="505"/>
      <c r="V110" s="522" t="s">
        <v>417</v>
      </c>
      <c r="W110" s="522">
        <v>8</v>
      </c>
      <c r="X110" s="505"/>
      <c r="Y110" s="506" t="s">
        <v>2115</v>
      </c>
      <c r="Z110" s="509"/>
    </row>
    <row r="111" spans="2:26" ht="33" customHeight="1" x14ac:dyDescent="0.2">
      <c r="B111" s="502" t="s">
        <v>416</v>
      </c>
      <c r="C111" s="523" t="s">
        <v>1149</v>
      </c>
      <c r="D111" s="504">
        <v>45.61</v>
      </c>
      <c r="E111" s="504">
        <v>61.16</v>
      </c>
      <c r="F111" s="504">
        <v>106.37</v>
      </c>
      <c r="G111" s="504">
        <v>45.28</v>
      </c>
      <c r="H111" s="505" t="s">
        <v>684</v>
      </c>
      <c r="I111" s="505">
        <v>3</v>
      </c>
      <c r="J111" s="505">
        <v>250</v>
      </c>
      <c r="K111" s="505"/>
      <c r="L111" s="510"/>
      <c r="M111" s="508" t="s">
        <v>367</v>
      </c>
      <c r="N111" s="505"/>
      <c r="O111" s="505">
        <v>480</v>
      </c>
      <c r="P111" s="505" t="s">
        <v>413</v>
      </c>
      <c r="Q111" s="506" t="s">
        <v>901</v>
      </c>
      <c r="R111" s="506"/>
      <c r="S111" s="506" t="s">
        <v>632</v>
      </c>
      <c r="T111" s="505" t="s">
        <v>896</v>
      </c>
      <c r="U111" s="505"/>
      <c r="V111" s="522" t="s">
        <v>417</v>
      </c>
      <c r="W111" s="522"/>
      <c r="X111" s="505"/>
      <c r="Y111" s="505"/>
      <c r="Z111" s="509" t="s">
        <v>896</v>
      </c>
    </row>
    <row r="112" spans="2:26" ht="33" customHeight="1" x14ac:dyDescent="0.2">
      <c r="B112" s="502" t="s">
        <v>416</v>
      </c>
      <c r="C112" s="523" t="s">
        <v>687</v>
      </c>
      <c r="D112" s="504">
        <v>53.65</v>
      </c>
      <c r="E112" s="504">
        <v>69.2</v>
      </c>
      <c r="F112" s="504">
        <v>114.41</v>
      </c>
      <c r="G112" s="504">
        <v>54.53</v>
      </c>
      <c r="H112" s="505" t="s">
        <v>684</v>
      </c>
      <c r="I112" s="505">
        <v>3</v>
      </c>
      <c r="J112" s="505">
        <v>300</v>
      </c>
      <c r="K112" s="505"/>
      <c r="L112" s="510"/>
      <c r="M112" s="508" t="s">
        <v>382</v>
      </c>
      <c r="N112" s="505"/>
      <c r="O112" s="505">
        <v>550</v>
      </c>
      <c r="P112" s="505" t="s">
        <v>413</v>
      </c>
      <c r="Q112" s="506" t="s">
        <v>901</v>
      </c>
      <c r="R112" s="506"/>
      <c r="S112" s="506" t="s">
        <v>632</v>
      </c>
      <c r="T112" s="505" t="s">
        <v>896</v>
      </c>
      <c r="U112" s="505"/>
      <c r="V112" s="522" t="s">
        <v>417</v>
      </c>
      <c r="W112" s="522"/>
      <c r="X112" s="505"/>
      <c r="Y112" s="505"/>
      <c r="Z112" s="509" t="s">
        <v>896</v>
      </c>
    </row>
    <row r="113" spans="2:26" ht="33" customHeight="1" x14ac:dyDescent="0.2">
      <c r="B113" s="502" t="s">
        <v>416</v>
      </c>
      <c r="C113" s="523" t="s">
        <v>1155</v>
      </c>
      <c r="D113" s="504">
        <v>37.78</v>
      </c>
      <c r="E113" s="504">
        <v>53.32</v>
      </c>
      <c r="F113" s="504">
        <v>98.54</v>
      </c>
      <c r="G113" s="504">
        <v>36.270000000000003</v>
      </c>
      <c r="H113" s="505" t="s">
        <v>684</v>
      </c>
      <c r="I113" s="505">
        <v>3</v>
      </c>
      <c r="J113" s="505">
        <v>200</v>
      </c>
      <c r="K113" s="506"/>
      <c r="L113" s="510"/>
      <c r="M113" s="508" t="s">
        <v>1151</v>
      </c>
      <c r="N113" s="505"/>
      <c r="O113" s="505">
        <v>430</v>
      </c>
      <c r="P113" s="505" t="s">
        <v>413</v>
      </c>
      <c r="Q113" s="506" t="s">
        <v>901</v>
      </c>
      <c r="R113" s="506"/>
      <c r="S113" s="506" t="s">
        <v>632</v>
      </c>
      <c r="T113" s="505" t="s">
        <v>896</v>
      </c>
      <c r="U113" s="505"/>
      <c r="V113" s="522" t="s">
        <v>417</v>
      </c>
      <c r="W113" s="522"/>
      <c r="X113" s="505"/>
      <c r="Y113" s="505"/>
      <c r="Z113" s="509" t="s">
        <v>896</v>
      </c>
    </row>
    <row r="114" spans="2:26" ht="33" customHeight="1" x14ac:dyDescent="0.2">
      <c r="B114" s="502" t="s">
        <v>416</v>
      </c>
      <c r="C114" s="503" t="s">
        <v>1179</v>
      </c>
      <c r="D114" s="504">
        <v>45.61</v>
      </c>
      <c r="E114" s="504">
        <v>61.16</v>
      </c>
      <c r="F114" s="504">
        <v>106.37</v>
      </c>
      <c r="G114" s="504">
        <v>45.28</v>
      </c>
      <c r="H114" s="505" t="s">
        <v>684</v>
      </c>
      <c r="I114" s="505">
        <v>3</v>
      </c>
      <c r="J114" s="505">
        <v>250</v>
      </c>
      <c r="K114" s="506"/>
      <c r="L114" s="510"/>
      <c r="M114" s="508" t="s">
        <v>1067</v>
      </c>
      <c r="N114" s="505"/>
      <c r="O114" s="505">
        <v>410</v>
      </c>
      <c r="P114" s="505" t="s">
        <v>413</v>
      </c>
      <c r="Q114" s="506" t="s">
        <v>901</v>
      </c>
      <c r="R114" s="506"/>
      <c r="S114" s="506" t="s">
        <v>632</v>
      </c>
      <c r="T114" s="505" t="s">
        <v>896</v>
      </c>
      <c r="U114" s="505"/>
      <c r="V114" s="522" t="s">
        <v>417</v>
      </c>
      <c r="W114" s="522"/>
      <c r="X114" s="505"/>
      <c r="Y114" s="505"/>
      <c r="Z114" s="509" t="s">
        <v>896</v>
      </c>
    </row>
    <row r="115" spans="2:26" ht="33" customHeight="1" x14ac:dyDescent="0.2">
      <c r="B115" s="502" t="s">
        <v>416</v>
      </c>
      <c r="C115" s="503" t="s">
        <v>1180</v>
      </c>
      <c r="D115" s="504">
        <v>53.65</v>
      </c>
      <c r="E115" s="504">
        <v>69.2</v>
      </c>
      <c r="F115" s="504">
        <v>114.41</v>
      </c>
      <c r="G115" s="504">
        <v>54.53</v>
      </c>
      <c r="H115" s="505" t="s">
        <v>684</v>
      </c>
      <c r="I115" s="505">
        <v>3</v>
      </c>
      <c r="J115" s="505">
        <v>300</v>
      </c>
      <c r="K115" s="506"/>
      <c r="L115" s="510"/>
      <c r="M115" s="508" t="s">
        <v>1183</v>
      </c>
      <c r="N115" s="505"/>
      <c r="O115" s="505">
        <v>410</v>
      </c>
      <c r="P115" s="505" t="s">
        <v>413</v>
      </c>
      <c r="Q115" s="506" t="s">
        <v>901</v>
      </c>
      <c r="R115" s="506"/>
      <c r="S115" s="506" t="s">
        <v>632</v>
      </c>
      <c r="T115" s="505" t="s">
        <v>896</v>
      </c>
      <c r="U115" s="505"/>
      <c r="V115" s="522" t="s">
        <v>417</v>
      </c>
      <c r="W115" s="522"/>
      <c r="X115" s="505"/>
      <c r="Y115" s="505"/>
      <c r="Z115" s="509" t="s">
        <v>896</v>
      </c>
    </row>
    <row r="116" spans="2:26" ht="33" customHeight="1" x14ac:dyDescent="0.2">
      <c r="B116" s="502" t="s">
        <v>416</v>
      </c>
      <c r="C116" s="519" t="s">
        <v>1181</v>
      </c>
      <c r="D116" s="504">
        <v>53.65</v>
      </c>
      <c r="E116" s="504">
        <v>69.2</v>
      </c>
      <c r="F116" s="504">
        <v>114.41</v>
      </c>
      <c r="G116" s="504">
        <v>54.53</v>
      </c>
      <c r="H116" s="505" t="s">
        <v>684</v>
      </c>
      <c r="I116" s="505">
        <v>3</v>
      </c>
      <c r="J116" s="505">
        <v>300</v>
      </c>
      <c r="K116" s="506"/>
      <c r="L116" s="510"/>
      <c r="M116" s="508" t="s">
        <v>1183</v>
      </c>
      <c r="N116" s="505"/>
      <c r="O116" s="505">
        <v>430</v>
      </c>
      <c r="P116" s="505" t="s">
        <v>413</v>
      </c>
      <c r="Q116" s="506" t="s">
        <v>901</v>
      </c>
      <c r="R116" s="506"/>
      <c r="S116" s="506" t="s">
        <v>632</v>
      </c>
      <c r="T116" s="505" t="s">
        <v>896</v>
      </c>
      <c r="U116" s="505"/>
      <c r="V116" s="522" t="s">
        <v>417</v>
      </c>
      <c r="W116" s="522"/>
      <c r="X116" s="505"/>
      <c r="Y116" s="505"/>
      <c r="Z116" s="509" t="s">
        <v>896</v>
      </c>
    </row>
    <row r="117" spans="2:26" ht="33" customHeight="1" x14ac:dyDescent="0.2">
      <c r="B117" s="502" t="s">
        <v>416</v>
      </c>
      <c r="C117" s="519" t="s">
        <v>1182</v>
      </c>
      <c r="D117" s="504">
        <v>53.65</v>
      </c>
      <c r="E117" s="504">
        <v>69.2</v>
      </c>
      <c r="F117" s="504">
        <v>114.41</v>
      </c>
      <c r="G117" s="504">
        <v>54.53</v>
      </c>
      <c r="H117" s="505" t="s">
        <v>684</v>
      </c>
      <c r="I117" s="505">
        <v>3</v>
      </c>
      <c r="J117" s="505">
        <v>300</v>
      </c>
      <c r="K117" s="506"/>
      <c r="L117" s="510"/>
      <c r="M117" s="508" t="s">
        <v>1183</v>
      </c>
      <c r="N117" s="505"/>
      <c r="O117" s="505">
        <v>410</v>
      </c>
      <c r="P117" s="505" t="s">
        <v>413</v>
      </c>
      <c r="Q117" s="506" t="s">
        <v>901</v>
      </c>
      <c r="R117" s="506"/>
      <c r="S117" s="506" t="s">
        <v>632</v>
      </c>
      <c r="T117" s="505" t="s">
        <v>896</v>
      </c>
      <c r="U117" s="505"/>
      <c r="V117" s="522" t="s">
        <v>417</v>
      </c>
      <c r="W117" s="522"/>
      <c r="X117" s="505"/>
      <c r="Y117" s="505"/>
      <c r="Z117" s="509" t="s">
        <v>896</v>
      </c>
    </row>
    <row r="118" spans="2:26" ht="33" customHeight="1" x14ac:dyDescent="0.2">
      <c r="B118" s="502" t="s">
        <v>416</v>
      </c>
      <c r="C118" s="523" t="s">
        <v>1065</v>
      </c>
      <c r="D118" s="504">
        <v>64.87</v>
      </c>
      <c r="E118" s="504">
        <v>80.42</v>
      </c>
      <c r="F118" s="504">
        <v>125.63</v>
      </c>
      <c r="G118" s="504">
        <v>67.430000000000007</v>
      </c>
      <c r="H118" s="505" t="s">
        <v>684</v>
      </c>
      <c r="I118" s="505">
        <v>4</v>
      </c>
      <c r="J118" s="505">
        <v>250</v>
      </c>
      <c r="K118" s="506"/>
      <c r="L118" s="510"/>
      <c r="M118" s="508" t="s">
        <v>1070</v>
      </c>
      <c r="N118" s="505"/>
      <c r="O118" s="505">
        <v>468</v>
      </c>
      <c r="P118" s="505" t="s">
        <v>413</v>
      </c>
      <c r="Q118" s="506" t="s">
        <v>901</v>
      </c>
      <c r="R118" s="506"/>
      <c r="S118" s="506" t="s">
        <v>632</v>
      </c>
      <c r="T118" s="505"/>
      <c r="U118" s="505"/>
      <c r="V118" s="522" t="s">
        <v>417</v>
      </c>
      <c r="W118" s="522"/>
      <c r="X118" s="505"/>
      <c r="Y118" s="505"/>
      <c r="Z118" s="509" t="s">
        <v>896</v>
      </c>
    </row>
    <row r="119" spans="2:26" ht="33" customHeight="1" x14ac:dyDescent="0.2">
      <c r="B119" s="502" t="s">
        <v>416</v>
      </c>
      <c r="C119" s="523" t="s">
        <v>1487</v>
      </c>
      <c r="D119" s="504">
        <v>54.29</v>
      </c>
      <c r="E119" s="504">
        <v>69.84</v>
      </c>
      <c r="F119" s="504">
        <v>115.05</v>
      </c>
      <c r="G119" s="504">
        <v>55.26</v>
      </c>
      <c r="H119" s="505" t="s">
        <v>684</v>
      </c>
      <c r="I119" s="505">
        <v>3</v>
      </c>
      <c r="J119" s="505">
        <v>300</v>
      </c>
      <c r="K119" s="506"/>
      <c r="L119" s="510"/>
      <c r="M119" s="508" t="s">
        <v>382</v>
      </c>
      <c r="N119" s="505"/>
      <c r="O119" s="505">
        <v>250</v>
      </c>
      <c r="P119" s="505" t="s">
        <v>261</v>
      </c>
      <c r="Q119" s="506" t="s">
        <v>901</v>
      </c>
      <c r="R119" s="506"/>
      <c r="S119" s="506" t="s">
        <v>632</v>
      </c>
      <c r="T119" s="505" t="s">
        <v>896</v>
      </c>
      <c r="U119" s="505"/>
      <c r="V119" s="522" t="s">
        <v>417</v>
      </c>
      <c r="W119" s="522"/>
      <c r="X119" s="505"/>
      <c r="Y119" s="505"/>
      <c r="Z119" s="509"/>
    </row>
    <row r="120" spans="2:26" ht="33" customHeight="1" x14ac:dyDescent="0.2">
      <c r="B120" s="903" t="s">
        <v>416</v>
      </c>
      <c r="C120" s="519" t="s">
        <v>2228</v>
      </c>
      <c r="D120" s="504"/>
      <c r="E120" s="504"/>
      <c r="F120" s="504"/>
      <c r="G120" s="504">
        <v>67.430000000000007</v>
      </c>
      <c r="H120" s="505" t="s">
        <v>684</v>
      </c>
      <c r="I120" s="505">
        <v>3</v>
      </c>
      <c r="J120" s="505">
        <v>300</v>
      </c>
      <c r="K120" s="506"/>
      <c r="L120" s="510"/>
      <c r="M120" s="904" t="s">
        <v>1183</v>
      </c>
      <c r="N120" s="505"/>
      <c r="O120" s="505">
        <v>440</v>
      </c>
      <c r="P120" s="505" t="s">
        <v>413</v>
      </c>
      <c r="Q120" s="506" t="s">
        <v>896</v>
      </c>
      <c r="R120" s="506"/>
      <c r="S120" s="506" t="s">
        <v>2236</v>
      </c>
      <c r="T120" s="505" t="s">
        <v>896</v>
      </c>
      <c r="U120" s="505"/>
      <c r="V120" s="522" t="s">
        <v>417</v>
      </c>
      <c r="W120" s="522">
        <v>8</v>
      </c>
      <c r="X120" s="505"/>
      <c r="Y120" s="506" t="s">
        <v>2115</v>
      </c>
      <c r="Z120" s="509"/>
    </row>
    <row r="121" spans="2:26" ht="33" customHeight="1" x14ac:dyDescent="0.2">
      <c r="B121" s="903" t="s">
        <v>416</v>
      </c>
      <c r="C121" s="519" t="s">
        <v>2118</v>
      </c>
      <c r="D121" s="504"/>
      <c r="E121" s="504"/>
      <c r="F121" s="504"/>
      <c r="G121" s="504">
        <v>67.430000000000007</v>
      </c>
      <c r="H121" s="505" t="s">
        <v>684</v>
      </c>
      <c r="I121" s="505">
        <v>3</v>
      </c>
      <c r="J121" s="505">
        <v>300</v>
      </c>
      <c r="K121" s="506"/>
      <c r="L121" s="510"/>
      <c r="M121" s="904" t="s">
        <v>1183</v>
      </c>
      <c r="N121" s="505"/>
      <c r="O121" s="505">
        <v>540</v>
      </c>
      <c r="P121" s="505" t="s">
        <v>413</v>
      </c>
      <c r="Q121" s="506" t="s">
        <v>901</v>
      </c>
      <c r="R121" s="506"/>
      <c r="S121" s="506" t="s">
        <v>2114</v>
      </c>
      <c r="T121" s="505" t="s">
        <v>896</v>
      </c>
      <c r="U121" s="505"/>
      <c r="V121" s="522" t="s">
        <v>417</v>
      </c>
      <c r="W121" s="522"/>
      <c r="X121" s="505"/>
      <c r="Y121" s="506" t="s">
        <v>2115</v>
      </c>
      <c r="Z121" s="509"/>
    </row>
    <row r="122" spans="2:26" ht="33" customHeight="1" x14ac:dyDescent="0.2">
      <c r="B122" s="903" t="s">
        <v>416</v>
      </c>
      <c r="C122" s="519" t="s">
        <v>2119</v>
      </c>
      <c r="D122" s="504"/>
      <c r="E122" s="504"/>
      <c r="F122" s="504"/>
      <c r="G122" s="504">
        <v>76.790000000000006</v>
      </c>
      <c r="H122" s="505" t="s">
        <v>684</v>
      </c>
      <c r="I122" s="505">
        <v>4</v>
      </c>
      <c r="J122" s="505">
        <v>350</v>
      </c>
      <c r="K122" s="506"/>
      <c r="L122" s="510"/>
      <c r="M122" s="904" t="s">
        <v>2116</v>
      </c>
      <c r="N122" s="505"/>
      <c r="O122" s="505">
        <v>610</v>
      </c>
      <c r="P122" s="505" t="s">
        <v>413</v>
      </c>
      <c r="Q122" s="506" t="s">
        <v>901</v>
      </c>
      <c r="R122" s="506"/>
      <c r="S122" s="506" t="s">
        <v>2117</v>
      </c>
      <c r="T122" s="505" t="s">
        <v>896</v>
      </c>
      <c r="U122" s="505"/>
      <c r="V122" s="522" t="s">
        <v>417</v>
      </c>
      <c r="W122" s="522"/>
      <c r="X122" s="505"/>
      <c r="Y122" s="506" t="s">
        <v>2115</v>
      </c>
      <c r="Z122" s="509"/>
    </row>
    <row r="123" spans="2:26" ht="33" customHeight="1" x14ac:dyDescent="0.2">
      <c r="B123" s="502" t="s">
        <v>416</v>
      </c>
      <c r="C123" s="523" t="s">
        <v>1613</v>
      </c>
      <c r="D123" s="504">
        <v>23.52</v>
      </c>
      <c r="E123" s="504">
        <v>39.07</v>
      </c>
      <c r="F123" s="504">
        <v>84.28</v>
      </c>
      <c r="G123" s="504">
        <v>19.88</v>
      </c>
      <c r="H123" s="505" t="s">
        <v>341</v>
      </c>
      <c r="I123" s="505">
        <v>2</v>
      </c>
      <c r="J123" s="505">
        <v>200</v>
      </c>
      <c r="K123" s="506"/>
      <c r="L123" s="510"/>
      <c r="M123" s="516" t="s">
        <v>1532</v>
      </c>
      <c r="N123" s="505"/>
      <c r="O123" s="505">
        <v>169</v>
      </c>
      <c r="P123" s="505" t="s">
        <v>546</v>
      </c>
      <c r="Q123" s="506"/>
      <c r="R123" s="506"/>
      <c r="S123" s="505" t="s">
        <v>310</v>
      </c>
      <c r="T123" s="505" t="s">
        <v>896</v>
      </c>
      <c r="U123" s="505" t="s">
        <v>896</v>
      </c>
      <c r="V123" s="505" t="s">
        <v>412</v>
      </c>
      <c r="W123" s="505"/>
      <c r="X123" s="505" t="s">
        <v>896</v>
      </c>
      <c r="Y123" s="505"/>
      <c r="Z123" s="509"/>
    </row>
    <row r="124" spans="2:26" ht="33" customHeight="1" x14ac:dyDescent="0.2">
      <c r="B124" s="502" t="s">
        <v>416</v>
      </c>
      <c r="C124" s="503" t="s">
        <v>390</v>
      </c>
      <c r="D124" s="504">
        <v>26.02</v>
      </c>
      <c r="E124" s="504">
        <v>41.57</v>
      </c>
      <c r="F124" s="504">
        <v>86.78</v>
      </c>
      <c r="G124" s="504">
        <v>22.75</v>
      </c>
      <c r="H124" s="505" t="s">
        <v>684</v>
      </c>
      <c r="I124" s="505">
        <v>1</v>
      </c>
      <c r="J124" s="515">
        <v>240</v>
      </c>
      <c r="K124" s="506"/>
      <c r="L124" s="510"/>
      <c r="M124" s="508" t="s">
        <v>374</v>
      </c>
      <c r="N124" s="505"/>
      <c r="O124" s="515">
        <v>173</v>
      </c>
      <c r="P124" s="515" t="s">
        <v>414</v>
      </c>
      <c r="Q124" s="506" t="s">
        <v>901</v>
      </c>
      <c r="R124" s="506"/>
      <c r="S124" s="505" t="s">
        <v>310</v>
      </c>
      <c r="T124" s="505" t="s">
        <v>896</v>
      </c>
      <c r="U124" s="505" t="s">
        <v>896</v>
      </c>
      <c r="V124" s="505" t="s">
        <v>412</v>
      </c>
      <c r="W124" s="505"/>
      <c r="X124" s="505" t="s">
        <v>896</v>
      </c>
      <c r="Y124" s="505"/>
      <c r="Z124" s="509" t="s">
        <v>896</v>
      </c>
    </row>
    <row r="125" spans="2:26" ht="33" customHeight="1" x14ac:dyDescent="0.2">
      <c r="B125" s="502" t="s">
        <v>416</v>
      </c>
      <c r="C125" s="503" t="s">
        <v>966</v>
      </c>
      <c r="D125" s="504">
        <v>24.23</v>
      </c>
      <c r="E125" s="504">
        <v>39.78</v>
      </c>
      <c r="F125" s="504">
        <v>84.99</v>
      </c>
      <c r="G125" s="504">
        <v>20.69</v>
      </c>
      <c r="H125" s="505" t="s">
        <v>684</v>
      </c>
      <c r="I125" s="505">
        <v>1</v>
      </c>
      <c r="J125" s="515">
        <v>200</v>
      </c>
      <c r="K125" s="506"/>
      <c r="L125" s="510"/>
      <c r="M125" s="508" t="s">
        <v>969</v>
      </c>
      <c r="N125" s="505"/>
      <c r="O125" s="515">
        <v>194</v>
      </c>
      <c r="P125" s="515" t="s">
        <v>261</v>
      </c>
      <c r="Q125" s="506" t="s">
        <v>901</v>
      </c>
      <c r="R125" s="506"/>
      <c r="S125" s="505" t="s">
        <v>310</v>
      </c>
      <c r="T125" s="505" t="s">
        <v>896</v>
      </c>
      <c r="U125" s="505" t="s">
        <v>896</v>
      </c>
      <c r="V125" s="505" t="s">
        <v>412</v>
      </c>
      <c r="W125" s="505"/>
      <c r="X125" s="505" t="s">
        <v>896</v>
      </c>
      <c r="Y125" s="505"/>
      <c r="Z125" s="509" t="s">
        <v>896</v>
      </c>
    </row>
    <row r="126" spans="2:26" ht="33" customHeight="1" x14ac:dyDescent="0.2">
      <c r="B126" s="502" t="s">
        <v>416</v>
      </c>
      <c r="C126" s="503" t="s">
        <v>287</v>
      </c>
      <c r="D126" s="504">
        <v>35.659999999999997</v>
      </c>
      <c r="E126" s="504">
        <v>51.21</v>
      </c>
      <c r="F126" s="504">
        <v>96.42</v>
      </c>
      <c r="G126" s="504">
        <v>33.840000000000003</v>
      </c>
      <c r="H126" s="505" t="s">
        <v>684</v>
      </c>
      <c r="I126" s="505">
        <v>2</v>
      </c>
      <c r="J126" s="505">
        <v>220</v>
      </c>
      <c r="K126" s="505"/>
      <c r="L126" s="510"/>
      <c r="M126" s="508" t="s">
        <v>378</v>
      </c>
      <c r="N126" s="505"/>
      <c r="O126" s="505">
        <v>340</v>
      </c>
      <c r="P126" s="505" t="s">
        <v>413</v>
      </c>
      <c r="Q126" s="506" t="s">
        <v>901</v>
      </c>
      <c r="R126" s="506"/>
      <c r="S126" s="505" t="s">
        <v>310</v>
      </c>
      <c r="T126" s="505" t="s">
        <v>896</v>
      </c>
      <c r="U126" s="505" t="s">
        <v>896</v>
      </c>
      <c r="V126" s="505" t="s">
        <v>412</v>
      </c>
      <c r="W126" s="505"/>
      <c r="X126" s="505" t="s">
        <v>896</v>
      </c>
      <c r="Y126" s="505"/>
      <c r="Z126" s="509" t="s">
        <v>896</v>
      </c>
    </row>
    <row r="127" spans="2:26" ht="33" customHeight="1" x14ac:dyDescent="0.2">
      <c r="B127" s="502" t="s">
        <v>416</v>
      </c>
      <c r="C127" s="503" t="s">
        <v>254</v>
      </c>
      <c r="D127" s="504">
        <v>38.36</v>
      </c>
      <c r="E127" s="504">
        <v>53.91</v>
      </c>
      <c r="F127" s="504">
        <v>99.12</v>
      </c>
      <c r="G127" s="504">
        <v>36.94</v>
      </c>
      <c r="H127" s="505" t="s">
        <v>684</v>
      </c>
      <c r="I127" s="505">
        <v>2</v>
      </c>
      <c r="J127" s="505">
        <v>250</v>
      </c>
      <c r="K127" s="505"/>
      <c r="L127" s="510"/>
      <c r="M127" s="508" t="s">
        <v>383</v>
      </c>
      <c r="N127" s="505"/>
      <c r="O127" s="505">
        <v>150</v>
      </c>
      <c r="P127" s="505" t="s">
        <v>414</v>
      </c>
      <c r="Q127" s="506" t="s">
        <v>901</v>
      </c>
      <c r="R127" s="506"/>
      <c r="S127" s="505" t="s">
        <v>310</v>
      </c>
      <c r="T127" s="505" t="s">
        <v>896</v>
      </c>
      <c r="U127" s="505" t="s">
        <v>896</v>
      </c>
      <c r="V127" s="505" t="s">
        <v>412</v>
      </c>
      <c r="W127" s="505"/>
      <c r="X127" s="505" t="s">
        <v>896</v>
      </c>
      <c r="Y127" s="505"/>
      <c r="Z127" s="509" t="s">
        <v>896</v>
      </c>
    </row>
    <row r="128" spans="2:26" ht="33" customHeight="1" x14ac:dyDescent="0.2">
      <c r="B128" s="502" t="s">
        <v>416</v>
      </c>
      <c r="C128" s="521" t="s">
        <v>288</v>
      </c>
      <c r="D128" s="514">
        <v>65.569999999999993</v>
      </c>
      <c r="E128" s="514">
        <v>81.12</v>
      </c>
      <c r="F128" s="514">
        <v>126.33</v>
      </c>
      <c r="G128" s="514">
        <v>68.239999999999995</v>
      </c>
      <c r="H128" s="505" t="s">
        <v>683</v>
      </c>
      <c r="I128" s="505">
        <v>3</v>
      </c>
      <c r="J128" s="505">
        <v>200</v>
      </c>
      <c r="K128" s="505"/>
      <c r="L128" s="510"/>
      <c r="M128" s="508" t="s">
        <v>380</v>
      </c>
      <c r="N128" s="505"/>
      <c r="O128" s="505">
        <v>190</v>
      </c>
      <c r="P128" s="505" t="s">
        <v>414</v>
      </c>
      <c r="Q128" s="506" t="s">
        <v>901</v>
      </c>
      <c r="R128" s="506"/>
      <c r="S128" s="505" t="s">
        <v>310</v>
      </c>
      <c r="T128" s="505" t="s">
        <v>896</v>
      </c>
      <c r="U128" s="505" t="s">
        <v>896</v>
      </c>
      <c r="V128" s="505" t="s">
        <v>412</v>
      </c>
      <c r="W128" s="505"/>
      <c r="X128" s="505"/>
      <c r="Y128" s="505"/>
      <c r="Z128" s="512"/>
    </row>
    <row r="129" spans="2:26" s="218" customFormat="1" ht="33" customHeight="1" x14ac:dyDescent="0.25">
      <c r="B129" s="502" t="s">
        <v>416</v>
      </c>
      <c r="C129" s="521" t="s">
        <v>1614</v>
      </c>
      <c r="D129" s="514">
        <v>23.52</v>
      </c>
      <c r="E129" s="514">
        <v>39.07</v>
      </c>
      <c r="F129" s="514">
        <v>84.28</v>
      </c>
      <c r="G129" s="514">
        <v>19.88</v>
      </c>
      <c r="H129" s="505" t="s">
        <v>341</v>
      </c>
      <c r="I129" s="505">
        <v>2</v>
      </c>
      <c r="J129" s="505">
        <v>200</v>
      </c>
      <c r="K129" s="505"/>
      <c r="L129" s="510"/>
      <c r="M129" s="516" t="s">
        <v>1532</v>
      </c>
      <c r="N129" s="505"/>
      <c r="O129" s="505">
        <v>163</v>
      </c>
      <c r="P129" s="505" t="s">
        <v>546</v>
      </c>
      <c r="Q129" s="506"/>
      <c r="R129" s="506"/>
      <c r="S129" s="505" t="s">
        <v>310</v>
      </c>
      <c r="T129" s="505" t="s">
        <v>896</v>
      </c>
      <c r="U129" s="505" t="s">
        <v>896</v>
      </c>
      <c r="V129" s="505" t="s">
        <v>412</v>
      </c>
      <c r="W129" s="505"/>
      <c r="X129" s="505" t="s">
        <v>896</v>
      </c>
      <c r="Y129" s="505"/>
      <c r="Z129" s="512"/>
    </row>
    <row r="130" spans="2:26" s="218" customFormat="1" ht="33" customHeight="1" x14ac:dyDescent="0.25">
      <c r="B130" s="502" t="s">
        <v>416</v>
      </c>
      <c r="C130" s="503" t="s">
        <v>678</v>
      </c>
      <c r="D130" s="504">
        <v>64.05</v>
      </c>
      <c r="E130" s="504">
        <v>79.599999999999994</v>
      </c>
      <c r="F130" s="504">
        <v>124.81</v>
      </c>
      <c r="G130" s="504">
        <v>66.489999999999995</v>
      </c>
      <c r="H130" s="505" t="s">
        <v>683</v>
      </c>
      <c r="I130" s="505">
        <v>3</v>
      </c>
      <c r="J130" s="506">
        <v>240</v>
      </c>
      <c r="K130" s="517"/>
      <c r="L130" s="517"/>
      <c r="M130" s="508" t="s">
        <v>661</v>
      </c>
      <c r="N130" s="517"/>
      <c r="O130" s="506">
        <v>120</v>
      </c>
      <c r="P130" s="506" t="s">
        <v>546</v>
      </c>
      <c r="Q130" s="506" t="s">
        <v>901</v>
      </c>
      <c r="R130" s="506"/>
      <c r="S130" s="505" t="s">
        <v>310</v>
      </c>
      <c r="T130" s="505" t="s">
        <v>896</v>
      </c>
      <c r="U130" s="505" t="s">
        <v>896</v>
      </c>
      <c r="V130" s="505" t="s">
        <v>412</v>
      </c>
      <c r="W130" s="505"/>
      <c r="X130" s="517"/>
      <c r="Y130" s="517"/>
      <c r="Z130" s="518"/>
    </row>
    <row r="131" spans="2:26" s="218" customFormat="1" ht="33" customHeight="1" x14ac:dyDescent="0.25">
      <c r="B131" s="502" t="s">
        <v>416</v>
      </c>
      <c r="C131" s="503" t="s">
        <v>1828</v>
      </c>
      <c r="D131" s="504">
        <v>26.82</v>
      </c>
      <c r="E131" s="504">
        <v>42.36</v>
      </c>
      <c r="F131" s="504">
        <v>87.58</v>
      </c>
      <c r="G131" s="504">
        <v>23.67</v>
      </c>
      <c r="H131" s="505" t="s">
        <v>341</v>
      </c>
      <c r="I131" s="505">
        <v>2</v>
      </c>
      <c r="J131" s="505">
        <v>200</v>
      </c>
      <c r="K131" s="505"/>
      <c r="L131" s="510"/>
      <c r="M131" s="516" t="s">
        <v>1532</v>
      </c>
      <c r="N131" s="505"/>
      <c r="O131" s="505">
        <v>165</v>
      </c>
      <c r="P131" s="505" t="s">
        <v>546</v>
      </c>
      <c r="Q131" s="506" t="s">
        <v>901</v>
      </c>
      <c r="R131" s="506"/>
      <c r="S131" s="505" t="s">
        <v>310</v>
      </c>
      <c r="T131" s="505" t="s">
        <v>896</v>
      </c>
      <c r="U131" s="505" t="s">
        <v>896</v>
      </c>
      <c r="V131" s="505" t="s">
        <v>412</v>
      </c>
      <c r="W131" s="505"/>
      <c r="X131" s="505" t="s">
        <v>896</v>
      </c>
      <c r="Y131" s="505"/>
      <c r="Z131" s="512"/>
    </row>
    <row r="132" spans="2:26" s="218" customFormat="1" ht="33" customHeight="1" x14ac:dyDescent="0.25">
      <c r="B132" s="502" t="s">
        <v>416</v>
      </c>
      <c r="C132" s="503" t="s">
        <v>1615</v>
      </c>
      <c r="D132" s="504">
        <v>29.52</v>
      </c>
      <c r="E132" s="504">
        <v>45.07</v>
      </c>
      <c r="F132" s="504">
        <v>90.28</v>
      </c>
      <c r="G132" s="504">
        <v>26.78</v>
      </c>
      <c r="H132" s="505" t="s">
        <v>341</v>
      </c>
      <c r="I132" s="505">
        <v>2</v>
      </c>
      <c r="J132" s="506">
        <v>200</v>
      </c>
      <c r="K132" s="517"/>
      <c r="L132" s="517"/>
      <c r="M132" s="516" t="s">
        <v>1532</v>
      </c>
      <c r="N132" s="517"/>
      <c r="O132" s="506">
        <v>180</v>
      </c>
      <c r="P132" s="506" t="s">
        <v>546</v>
      </c>
      <c r="Q132" s="506" t="s">
        <v>901</v>
      </c>
      <c r="R132" s="506"/>
      <c r="S132" s="505" t="s">
        <v>310</v>
      </c>
      <c r="T132" s="505" t="s">
        <v>896</v>
      </c>
      <c r="U132" s="505" t="s">
        <v>896</v>
      </c>
      <c r="V132" s="505" t="s">
        <v>412</v>
      </c>
      <c r="W132" s="505"/>
      <c r="X132" s="505" t="s">
        <v>896</v>
      </c>
      <c r="Y132" s="517"/>
      <c r="Z132" s="518"/>
    </row>
    <row r="133" spans="2:26" ht="33" customHeight="1" x14ac:dyDescent="0.2">
      <c r="B133" s="502" t="s">
        <v>416</v>
      </c>
      <c r="C133" s="503" t="s">
        <v>1513</v>
      </c>
      <c r="D133" s="537">
        <v>37.15</v>
      </c>
      <c r="E133" s="537">
        <v>52.7</v>
      </c>
      <c r="F133" s="537">
        <v>97.91</v>
      </c>
      <c r="G133" s="537">
        <v>35.549999999999997</v>
      </c>
      <c r="H133" s="505" t="s">
        <v>341</v>
      </c>
      <c r="I133" s="505">
        <v>2</v>
      </c>
      <c r="J133" s="505">
        <v>200</v>
      </c>
      <c r="K133" s="505"/>
      <c r="L133" s="510"/>
      <c r="M133" s="508" t="s">
        <v>1512</v>
      </c>
      <c r="N133" s="505"/>
      <c r="O133" s="505">
        <v>180</v>
      </c>
      <c r="P133" s="505" t="s">
        <v>414</v>
      </c>
      <c r="Q133" s="506" t="s">
        <v>901</v>
      </c>
      <c r="R133" s="506"/>
      <c r="S133" s="505" t="s">
        <v>310</v>
      </c>
      <c r="T133" s="505" t="s">
        <v>896</v>
      </c>
      <c r="U133" s="505" t="s">
        <v>896</v>
      </c>
      <c r="V133" s="505" t="s">
        <v>412</v>
      </c>
      <c r="W133" s="505"/>
      <c r="X133" s="505"/>
      <c r="Y133" s="505"/>
      <c r="Z133" s="512"/>
    </row>
    <row r="134" spans="2:26" ht="33" customHeight="1" x14ac:dyDescent="0.2">
      <c r="B134" s="502" t="s">
        <v>416</v>
      </c>
      <c r="C134" s="968" t="s">
        <v>2211</v>
      </c>
      <c r="D134" s="970">
        <v>33.590000000000003</v>
      </c>
      <c r="E134" s="970">
        <v>49.92</v>
      </c>
      <c r="F134" s="970">
        <v>95.251187839697664</v>
      </c>
      <c r="G134" s="970">
        <v>26.62</v>
      </c>
      <c r="H134" s="969" t="s">
        <v>686</v>
      </c>
      <c r="I134" s="505">
        <v>2</v>
      </c>
      <c r="J134" s="505">
        <v>200</v>
      </c>
      <c r="K134" s="505"/>
      <c r="L134" s="510"/>
      <c r="M134" s="508" t="s">
        <v>380</v>
      </c>
      <c r="N134" s="505" t="e" vm="3">
        <v>#VALUE!</v>
      </c>
      <c r="O134" s="505">
        <v>170</v>
      </c>
      <c r="P134" s="505" t="s">
        <v>546</v>
      </c>
      <c r="Q134" s="506" t="s">
        <v>901</v>
      </c>
      <c r="R134" s="506"/>
      <c r="S134" s="505" t="s">
        <v>310</v>
      </c>
      <c r="T134" s="505" t="s">
        <v>896</v>
      </c>
      <c r="U134" s="505" t="s">
        <v>896</v>
      </c>
      <c r="V134" s="505" t="s">
        <v>412</v>
      </c>
      <c r="W134" s="505"/>
      <c r="X134" s="505"/>
      <c r="Y134" s="505"/>
      <c r="Z134" s="512"/>
    </row>
    <row r="135" spans="2:26" ht="33" customHeight="1" x14ac:dyDescent="0.2">
      <c r="B135" s="502" t="s">
        <v>416</v>
      </c>
      <c r="C135" s="503" t="s">
        <v>1829</v>
      </c>
      <c r="D135" s="559">
        <v>19.96</v>
      </c>
      <c r="E135" s="559">
        <v>35.5</v>
      </c>
      <c r="F135" s="559">
        <v>80.72</v>
      </c>
      <c r="G135" s="559">
        <v>15.78</v>
      </c>
      <c r="H135" s="505" t="s">
        <v>341</v>
      </c>
      <c r="I135" s="505">
        <v>1</v>
      </c>
      <c r="J135" s="505">
        <v>300</v>
      </c>
      <c r="K135" s="505"/>
      <c r="L135" s="510"/>
      <c r="M135" s="508" t="s">
        <v>1836</v>
      </c>
      <c r="N135" s="505"/>
      <c r="O135" s="505">
        <v>68</v>
      </c>
      <c r="P135" s="506" t="s">
        <v>546</v>
      </c>
      <c r="Q135" s="506"/>
      <c r="R135" s="506"/>
      <c r="S135" s="505" t="s">
        <v>310</v>
      </c>
      <c r="T135" s="505" t="s">
        <v>896</v>
      </c>
      <c r="U135" s="505" t="s">
        <v>896</v>
      </c>
      <c r="V135" s="505" t="s">
        <v>412</v>
      </c>
      <c r="W135" s="505"/>
      <c r="X135" s="505" t="s">
        <v>896</v>
      </c>
      <c r="Y135" s="517"/>
      <c r="Z135" s="509" t="s">
        <v>896</v>
      </c>
    </row>
    <row r="136" spans="2:26" ht="33" customHeight="1" x14ac:dyDescent="0.2">
      <c r="B136" s="502" t="s">
        <v>416</v>
      </c>
      <c r="C136" s="503" t="s">
        <v>2226</v>
      </c>
      <c r="D136" s="504">
        <v>23.52</v>
      </c>
      <c r="E136" s="504">
        <v>39.07</v>
      </c>
      <c r="F136" s="504">
        <v>84.28</v>
      </c>
      <c r="G136" s="504">
        <v>19.88</v>
      </c>
      <c r="H136" s="505" t="s">
        <v>341</v>
      </c>
      <c r="I136" s="505">
        <v>2</v>
      </c>
      <c r="J136" s="505">
        <v>200</v>
      </c>
      <c r="K136" s="505"/>
      <c r="L136" s="510"/>
      <c r="M136" s="516" t="s">
        <v>1512</v>
      </c>
      <c r="N136" s="505"/>
      <c r="O136" s="505">
        <v>174</v>
      </c>
      <c r="P136" s="505" t="s">
        <v>414</v>
      </c>
      <c r="Q136" s="506" t="s">
        <v>901</v>
      </c>
      <c r="R136" s="506" t="s">
        <v>2237</v>
      </c>
      <c r="S136" s="505" t="s">
        <v>310</v>
      </c>
      <c r="T136" s="520" t="s">
        <v>896</v>
      </c>
      <c r="U136" s="505" t="s">
        <v>896</v>
      </c>
      <c r="V136" s="505" t="s">
        <v>412</v>
      </c>
      <c r="W136" s="505">
        <v>4</v>
      </c>
      <c r="X136" s="505" t="s">
        <v>896</v>
      </c>
      <c r="Y136" s="505"/>
      <c r="Z136" s="509"/>
    </row>
    <row r="137" spans="2:26" ht="33" customHeight="1" x14ac:dyDescent="0.2">
      <c r="B137" s="502" t="s">
        <v>416</v>
      </c>
      <c r="C137" s="503" t="s">
        <v>1830</v>
      </c>
      <c r="D137" s="514">
        <v>27.49</v>
      </c>
      <c r="E137" s="514">
        <v>43.04</v>
      </c>
      <c r="F137" s="514">
        <v>88.25</v>
      </c>
      <c r="G137" s="514">
        <v>24.57</v>
      </c>
      <c r="H137" s="505" t="s">
        <v>341</v>
      </c>
      <c r="I137" s="505">
        <v>2</v>
      </c>
      <c r="J137" s="505">
        <v>300</v>
      </c>
      <c r="K137" s="505"/>
      <c r="L137" s="510"/>
      <c r="M137" s="508" t="s">
        <v>1834</v>
      </c>
      <c r="N137" s="505"/>
      <c r="O137" s="505">
        <v>182</v>
      </c>
      <c r="P137" s="506" t="s">
        <v>546</v>
      </c>
      <c r="Q137" s="506"/>
      <c r="R137" s="506"/>
      <c r="S137" s="505" t="s">
        <v>310</v>
      </c>
      <c r="T137" s="505" t="s">
        <v>896</v>
      </c>
      <c r="U137" s="505" t="s">
        <v>896</v>
      </c>
      <c r="V137" s="505" t="s">
        <v>412</v>
      </c>
      <c r="W137" s="505"/>
      <c r="X137" s="505" t="s">
        <v>896</v>
      </c>
      <c r="Y137" s="517"/>
      <c r="Z137" s="509" t="s">
        <v>896</v>
      </c>
    </row>
    <row r="138" spans="2:26" ht="33" customHeight="1" x14ac:dyDescent="0.2">
      <c r="B138" s="502" t="s">
        <v>416</v>
      </c>
      <c r="C138" s="503" t="s">
        <v>227</v>
      </c>
      <c r="D138" s="504">
        <v>43.61</v>
      </c>
      <c r="E138" s="504">
        <v>59.16</v>
      </c>
      <c r="F138" s="504"/>
      <c r="G138" s="504">
        <v>42.98</v>
      </c>
      <c r="H138" s="505" t="s">
        <v>685</v>
      </c>
      <c r="I138" s="505">
        <v>3</v>
      </c>
      <c r="J138" s="505">
        <v>180</v>
      </c>
      <c r="K138" s="506"/>
      <c r="L138" s="510"/>
      <c r="M138" s="508" t="s">
        <v>385</v>
      </c>
      <c r="N138" s="505"/>
      <c r="O138" s="505">
        <v>210</v>
      </c>
      <c r="P138" s="505" t="s">
        <v>415</v>
      </c>
      <c r="Q138" s="506" t="s">
        <v>896</v>
      </c>
      <c r="R138" s="506"/>
      <c r="S138" s="506" t="s">
        <v>391</v>
      </c>
      <c r="T138" s="505" t="s">
        <v>896</v>
      </c>
      <c r="U138" s="515" t="s">
        <v>896</v>
      </c>
      <c r="V138" s="505" t="s">
        <v>412</v>
      </c>
      <c r="W138" s="505"/>
      <c r="X138" s="515" t="s">
        <v>896</v>
      </c>
      <c r="Y138" s="505"/>
      <c r="Z138" s="509" t="s">
        <v>896</v>
      </c>
    </row>
    <row r="139" spans="2:26" ht="33" customHeight="1" x14ac:dyDescent="0.2">
      <c r="B139" s="502" t="s">
        <v>416</v>
      </c>
      <c r="C139" s="503" t="s">
        <v>384</v>
      </c>
      <c r="D139" s="504">
        <v>26.8</v>
      </c>
      <c r="E139" s="504">
        <v>42.34</v>
      </c>
      <c r="F139" s="504">
        <v>87.56</v>
      </c>
      <c r="G139" s="504">
        <v>23.64</v>
      </c>
      <c r="H139" s="505" t="s">
        <v>685</v>
      </c>
      <c r="I139" s="505">
        <v>2</v>
      </c>
      <c r="J139" s="505">
        <v>200</v>
      </c>
      <c r="K139" s="505"/>
      <c r="L139" s="510"/>
      <c r="M139" s="508" t="s">
        <v>369</v>
      </c>
      <c r="N139" s="505"/>
      <c r="O139" s="505">
        <v>140</v>
      </c>
      <c r="P139" s="505" t="s">
        <v>414</v>
      </c>
      <c r="Q139" s="506" t="s">
        <v>896</v>
      </c>
      <c r="R139" s="506"/>
      <c r="S139" s="505" t="s">
        <v>310</v>
      </c>
      <c r="T139" s="505" t="s">
        <v>896</v>
      </c>
      <c r="U139" s="505" t="s">
        <v>896</v>
      </c>
      <c r="V139" s="505" t="s">
        <v>412</v>
      </c>
      <c r="W139" s="505"/>
      <c r="X139" s="505" t="s">
        <v>896</v>
      </c>
      <c r="Y139" s="505"/>
      <c r="Z139" s="509" t="s">
        <v>896</v>
      </c>
    </row>
    <row r="140" spans="2:26" ht="33" customHeight="1" x14ac:dyDescent="0.2">
      <c r="B140" s="502" t="s">
        <v>416</v>
      </c>
      <c r="C140" s="503" t="s">
        <v>231</v>
      </c>
      <c r="D140" s="504">
        <v>43.4</v>
      </c>
      <c r="E140" s="504">
        <v>58.94</v>
      </c>
      <c r="F140" s="504">
        <v>104.16</v>
      </c>
      <c r="G140" s="504">
        <v>42.74</v>
      </c>
      <c r="H140" s="505" t="s">
        <v>685</v>
      </c>
      <c r="I140" s="505">
        <v>3</v>
      </c>
      <c r="J140" s="505">
        <v>200</v>
      </c>
      <c r="K140" s="505"/>
      <c r="L140" s="510"/>
      <c r="M140" s="508" t="s">
        <v>369</v>
      </c>
      <c r="N140" s="505"/>
      <c r="O140" s="505">
        <v>370</v>
      </c>
      <c r="P140" s="505" t="s">
        <v>413</v>
      </c>
      <c r="Q140" s="506" t="s">
        <v>901</v>
      </c>
      <c r="R140" s="506"/>
      <c r="S140" s="505" t="s">
        <v>310</v>
      </c>
      <c r="T140" s="505" t="s">
        <v>896</v>
      </c>
      <c r="U140" s="505" t="s">
        <v>896</v>
      </c>
      <c r="V140" s="505" t="s">
        <v>412</v>
      </c>
      <c r="W140" s="505"/>
      <c r="X140" s="505" t="s">
        <v>896</v>
      </c>
      <c r="Y140" s="505"/>
      <c r="Z140" s="509" t="s">
        <v>896</v>
      </c>
    </row>
    <row r="141" spans="2:26" ht="33" customHeight="1" x14ac:dyDescent="0.2">
      <c r="B141" s="502" t="s">
        <v>416</v>
      </c>
      <c r="C141" s="503" t="s">
        <v>1007</v>
      </c>
      <c r="D141" s="504">
        <v>19.440000000000001</v>
      </c>
      <c r="E141" s="504">
        <v>34.99</v>
      </c>
      <c r="F141" s="504">
        <v>87.56</v>
      </c>
      <c r="G141" s="504">
        <v>15.18</v>
      </c>
      <c r="H141" s="505" t="s">
        <v>684</v>
      </c>
      <c r="I141" s="505">
        <v>1</v>
      </c>
      <c r="J141" s="505">
        <v>200</v>
      </c>
      <c r="K141" s="505"/>
      <c r="L141" s="510"/>
      <c r="M141" s="508" t="s">
        <v>969</v>
      </c>
      <c r="N141" s="505"/>
      <c r="O141" s="505">
        <v>170</v>
      </c>
      <c r="P141" s="505" t="s">
        <v>414</v>
      </c>
      <c r="Q141" s="506" t="s">
        <v>896</v>
      </c>
      <c r="R141" s="506"/>
      <c r="S141" s="505" t="s">
        <v>310</v>
      </c>
      <c r="T141" s="505" t="s">
        <v>896</v>
      </c>
      <c r="U141" s="505" t="s">
        <v>896</v>
      </c>
      <c r="V141" s="505" t="s">
        <v>412</v>
      </c>
      <c r="W141" s="505"/>
      <c r="X141" s="505" t="s">
        <v>896</v>
      </c>
      <c r="Y141" s="505"/>
      <c r="Z141" s="509" t="s">
        <v>896</v>
      </c>
    </row>
    <row r="142" spans="2:26" ht="33" customHeight="1" x14ac:dyDescent="0.2">
      <c r="B142" s="502" t="s">
        <v>416</v>
      </c>
      <c r="C142" s="503" t="s">
        <v>2229</v>
      </c>
      <c r="D142" s="504">
        <v>23.52</v>
      </c>
      <c r="E142" s="504">
        <v>39.07</v>
      </c>
      <c r="F142" s="504">
        <v>84.28</v>
      </c>
      <c r="G142" s="504">
        <v>19.88</v>
      </c>
      <c r="H142" s="505" t="s">
        <v>684</v>
      </c>
      <c r="I142" s="505">
        <v>1</v>
      </c>
      <c r="J142" s="505">
        <v>200</v>
      </c>
      <c r="K142" s="505"/>
      <c r="L142" s="510"/>
      <c r="M142" s="516" t="s">
        <v>2238</v>
      </c>
      <c r="N142" s="505"/>
      <c r="O142" s="505">
        <v>310</v>
      </c>
      <c r="P142" s="505" t="s">
        <v>413</v>
      </c>
      <c r="Q142" s="506" t="s">
        <v>901</v>
      </c>
      <c r="R142" s="506"/>
      <c r="S142" s="505" t="s">
        <v>310</v>
      </c>
      <c r="T142" s="505" t="s">
        <v>896</v>
      </c>
      <c r="U142" s="505" t="s">
        <v>896</v>
      </c>
      <c r="V142" s="505" t="s">
        <v>412</v>
      </c>
      <c r="W142" s="505"/>
      <c r="X142" s="505" t="s">
        <v>896</v>
      </c>
      <c r="Y142" s="505"/>
      <c r="Z142" s="509" t="s">
        <v>896</v>
      </c>
    </row>
    <row r="143" spans="2:26" ht="33" customHeight="1" x14ac:dyDescent="0.2">
      <c r="B143" s="502" t="s">
        <v>416</v>
      </c>
      <c r="C143" s="503" t="s">
        <v>402</v>
      </c>
      <c r="D143" s="504">
        <v>22.11</v>
      </c>
      <c r="E143" s="504">
        <v>37.659999999999997</v>
      </c>
      <c r="F143" s="504">
        <v>82.87</v>
      </c>
      <c r="G143" s="504">
        <v>18.260000000000002</v>
      </c>
      <c r="H143" s="505" t="s">
        <v>684</v>
      </c>
      <c r="I143" s="505">
        <v>1</v>
      </c>
      <c r="J143" s="515">
        <v>220</v>
      </c>
      <c r="K143" s="505"/>
      <c r="L143" s="510"/>
      <c r="M143" s="508" t="s">
        <v>378</v>
      </c>
      <c r="N143" s="505"/>
      <c r="O143" s="515">
        <v>160</v>
      </c>
      <c r="P143" s="515" t="s">
        <v>414</v>
      </c>
      <c r="Q143" s="506" t="s">
        <v>901</v>
      </c>
      <c r="R143" s="506"/>
      <c r="S143" s="1025" t="s">
        <v>314</v>
      </c>
      <c r="T143" s="505" t="s">
        <v>896</v>
      </c>
      <c r="U143" s="515" t="s">
        <v>896</v>
      </c>
      <c r="V143" s="505" t="s">
        <v>412</v>
      </c>
      <c r="W143" s="505"/>
      <c r="X143" s="515" t="s">
        <v>896</v>
      </c>
      <c r="Y143" s="505"/>
      <c r="Z143" s="509" t="s">
        <v>896</v>
      </c>
    </row>
    <row r="144" spans="2:26" ht="33" customHeight="1" x14ac:dyDescent="0.2">
      <c r="B144" s="502" t="s">
        <v>416</v>
      </c>
      <c r="C144" s="503" t="s">
        <v>677</v>
      </c>
      <c r="D144" s="504">
        <v>44.76</v>
      </c>
      <c r="E144" s="504">
        <v>60.31</v>
      </c>
      <c r="F144" s="504">
        <v>105.52</v>
      </c>
      <c r="G144" s="504">
        <v>44.3</v>
      </c>
      <c r="H144" s="505" t="s">
        <v>684</v>
      </c>
      <c r="I144" s="505">
        <v>2</v>
      </c>
      <c r="J144" s="506">
        <v>290</v>
      </c>
      <c r="K144" s="517"/>
      <c r="L144" s="517"/>
      <c r="M144" s="508" t="s">
        <v>1120</v>
      </c>
      <c r="N144" s="517"/>
      <c r="O144" s="506">
        <v>350</v>
      </c>
      <c r="P144" s="506" t="s">
        <v>631</v>
      </c>
      <c r="Q144" s="506" t="s">
        <v>901</v>
      </c>
      <c r="R144" s="506"/>
      <c r="S144" s="505" t="s">
        <v>310</v>
      </c>
      <c r="T144" s="505" t="s">
        <v>896</v>
      </c>
      <c r="U144" s="505" t="s">
        <v>896</v>
      </c>
      <c r="V144" s="505" t="s">
        <v>412</v>
      </c>
      <c r="W144" s="505"/>
      <c r="X144" s="505" t="s">
        <v>896</v>
      </c>
      <c r="Y144" s="517"/>
      <c r="Z144" s="509" t="s">
        <v>896</v>
      </c>
    </row>
    <row r="145" spans="2:26" ht="33" customHeight="1" thickBot="1" x14ac:dyDescent="0.25">
      <c r="B145" s="550" t="s">
        <v>416</v>
      </c>
      <c r="C145" s="551" t="s">
        <v>289</v>
      </c>
      <c r="D145" s="552">
        <v>58.53</v>
      </c>
      <c r="E145" s="552">
        <v>74.08</v>
      </c>
      <c r="F145" s="552">
        <v>119.29</v>
      </c>
      <c r="G145" s="552">
        <v>60.14</v>
      </c>
      <c r="H145" s="553" t="s">
        <v>683</v>
      </c>
      <c r="I145" s="553">
        <v>3</v>
      </c>
      <c r="J145" s="553">
        <v>230</v>
      </c>
      <c r="K145" s="554"/>
      <c r="L145" s="555"/>
      <c r="M145" s="556" t="s">
        <v>387</v>
      </c>
      <c r="N145" s="553"/>
      <c r="O145" s="553">
        <v>160</v>
      </c>
      <c r="P145" s="553" t="s">
        <v>414</v>
      </c>
      <c r="Q145" s="554" t="s">
        <v>901</v>
      </c>
      <c r="R145" s="554"/>
      <c r="S145" s="553" t="s">
        <v>310</v>
      </c>
      <c r="T145" s="553" t="s">
        <v>896</v>
      </c>
      <c r="U145" s="553" t="s">
        <v>896</v>
      </c>
      <c r="V145" s="553"/>
      <c r="W145" s="553"/>
      <c r="X145" s="553"/>
      <c r="Y145" s="553"/>
      <c r="Z145" s="557"/>
    </row>
    <row r="146" spans="2:26" ht="33" customHeight="1" x14ac:dyDescent="0.2">
      <c r="B146" s="562" t="s">
        <v>659</v>
      </c>
      <c r="C146" s="563" t="s">
        <v>656</v>
      </c>
      <c r="D146" s="544">
        <v>95.7</v>
      </c>
      <c r="E146" s="544">
        <v>111.25</v>
      </c>
      <c r="F146" s="544">
        <v>156.46</v>
      </c>
      <c r="G146" s="544">
        <v>102.88</v>
      </c>
      <c r="H146" s="545" t="s">
        <v>688</v>
      </c>
      <c r="I146" s="545">
        <v>5</v>
      </c>
      <c r="J146" s="545">
        <v>250</v>
      </c>
      <c r="K146" s="546"/>
      <c r="L146" s="564"/>
      <c r="M146" s="548" t="s">
        <v>383</v>
      </c>
      <c r="N146" s="545"/>
      <c r="O146" s="545">
        <v>340</v>
      </c>
      <c r="P146" s="545" t="s">
        <v>631</v>
      </c>
      <c r="Q146" s="545" t="s">
        <v>896</v>
      </c>
      <c r="R146" s="545"/>
      <c r="S146" s="545" t="s">
        <v>310</v>
      </c>
      <c r="T146" s="545" t="s">
        <v>896</v>
      </c>
      <c r="U146" s="545" t="s">
        <v>896</v>
      </c>
      <c r="V146" s="545" t="s">
        <v>412</v>
      </c>
      <c r="W146" s="545"/>
      <c r="X146" s="545"/>
      <c r="Y146" s="545"/>
      <c r="Z146" s="565"/>
    </row>
    <row r="147" spans="2:26" ht="33" customHeight="1" x14ac:dyDescent="0.2">
      <c r="B147" s="524" t="s">
        <v>659</v>
      </c>
      <c r="C147" s="513" t="s">
        <v>658</v>
      </c>
      <c r="D147" s="514">
        <v>35.51</v>
      </c>
      <c r="E147" s="514">
        <v>51.05</v>
      </c>
      <c r="F147" s="514">
        <v>96.27</v>
      </c>
      <c r="G147" s="514">
        <v>33.659999999999997</v>
      </c>
      <c r="H147" s="505" t="s">
        <v>683</v>
      </c>
      <c r="I147" s="505">
        <v>2</v>
      </c>
      <c r="J147" s="505">
        <v>200</v>
      </c>
      <c r="K147" s="505"/>
      <c r="L147" s="510"/>
      <c r="M147" s="516" t="s">
        <v>369</v>
      </c>
      <c r="N147" s="505"/>
      <c r="O147" s="505">
        <v>180</v>
      </c>
      <c r="P147" s="505" t="s">
        <v>414</v>
      </c>
      <c r="Q147" s="505" t="s">
        <v>901</v>
      </c>
      <c r="R147" s="505"/>
      <c r="S147" s="505" t="s">
        <v>310</v>
      </c>
      <c r="T147" s="505"/>
      <c r="U147" s="505" t="s">
        <v>896</v>
      </c>
      <c r="V147" s="505" t="s">
        <v>412</v>
      </c>
      <c r="W147" s="505"/>
      <c r="X147" s="505"/>
      <c r="Y147" s="505"/>
      <c r="Z147" s="512"/>
    </row>
    <row r="148" spans="2:26" ht="33" customHeight="1" thickBot="1" x14ac:dyDescent="0.25">
      <c r="B148" s="566" t="s">
        <v>659</v>
      </c>
      <c r="C148" s="551" t="s">
        <v>663</v>
      </c>
      <c r="D148" s="552">
        <v>91.7</v>
      </c>
      <c r="E148" s="552">
        <v>107.25</v>
      </c>
      <c r="F148" s="552">
        <v>152.46</v>
      </c>
      <c r="G148" s="552">
        <v>98.28</v>
      </c>
      <c r="H148" s="553" t="s">
        <v>688</v>
      </c>
      <c r="I148" s="553">
        <v>5</v>
      </c>
      <c r="J148" s="553">
        <v>250</v>
      </c>
      <c r="K148" s="554"/>
      <c r="L148" s="555"/>
      <c r="M148" s="556" t="s">
        <v>383</v>
      </c>
      <c r="N148" s="553"/>
      <c r="O148" s="553">
        <v>340</v>
      </c>
      <c r="P148" s="553" t="s">
        <v>631</v>
      </c>
      <c r="Q148" s="553" t="s">
        <v>896</v>
      </c>
      <c r="R148" s="553"/>
      <c r="S148" s="553" t="s">
        <v>310</v>
      </c>
      <c r="T148" s="553" t="s">
        <v>896</v>
      </c>
      <c r="U148" s="553" t="s">
        <v>896</v>
      </c>
      <c r="V148" s="553" t="s">
        <v>412</v>
      </c>
      <c r="W148" s="553"/>
      <c r="X148" s="553"/>
      <c r="Y148" s="553"/>
      <c r="Z148" s="557"/>
    </row>
    <row r="149" spans="2:26" ht="33" customHeight="1" x14ac:dyDescent="0.2">
      <c r="B149" s="541" t="s">
        <v>1616</v>
      </c>
      <c r="C149" s="558" t="s">
        <v>311</v>
      </c>
      <c r="D149" s="559">
        <v>13.794972962935001</v>
      </c>
      <c r="E149" s="528">
        <v>23.606984864819999</v>
      </c>
      <c r="F149" s="528">
        <v>62.732256189234988</v>
      </c>
      <c r="G149" s="528">
        <v>7.5</v>
      </c>
      <c r="H149" s="529" t="s">
        <v>683</v>
      </c>
      <c r="I149" s="529">
        <v>195</v>
      </c>
      <c r="J149" s="1615" t="s">
        <v>160</v>
      </c>
      <c r="K149" s="1615"/>
      <c r="L149" s="1615"/>
      <c r="M149" s="560"/>
      <c r="N149" s="560"/>
      <c r="O149" s="560"/>
      <c r="P149" s="560"/>
      <c r="Q149" s="560"/>
      <c r="R149" s="560"/>
      <c r="S149" s="560"/>
      <c r="T149" s="560"/>
      <c r="U149" s="560"/>
      <c r="V149" s="560"/>
      <c r="W149" s="560"/>
      <c r="X149" s="560"/>
      <c r="Y149" s="560"/>
      <c r="Z149" s="561"/>
    </row>
    <row r="150" spans="2:26" ht="33" customHeight="1" x14ac:dyDescent="0.2">
      <c r="B150" s="541" t="s">
        <v>1616</v>
      </c>
      <c r="C150" s="503" t="s">
        <v>475</v>
      </c>
      <c r="D150" s="504">
        <v>45.9</v>
      </c>
      <c r="E150" s="504">
        <v>59.9</v>
      </c>
      <c r="F150" s="504">
        <v>100.59</v>
      </c>
      <c r="G150" s="504">
        <v>46.34</v>
      </c>
      <c r="H150" s="505" t="s">
        <v>683</v>
      </c>
      <c r="I150" s="505">
        <v>3</v>
      </c>
      <c r="J150" s="505">
        <v>240</v>
      </c>
      <c r="K150" s="505"/>
      <c r="L150" s="510"/>
      <c r="M150" s="508" t="s">
        <v>381</v>
      </c>
      <c r="N150" s="505"/>
      <c r="O150" s="505">
        <v>185</v>
      </c>
      <c r="P150" s="505" t="s">
        <v>546</v>
      </c>
      <c r="Q150" s="506" t="s">
        <v>901</v>
      </c>
      <c r="R150" s="506"/>
      <c r="S150" s="505" t="s">
        <v>310</v>
      </c>
      <c r="T150" s="511" t="s">
        <v>896</v>
      </c>
      <c r="U150" s="505" t="s">
        <v>896</v>
      </c>
      <c r="V150" s="505" t="s">
        <v>412</v>
      </c>
      <c r="W150" s="505"/>
      <c r="X150" s="505"/>
      <c r="Y150" s="505"/>
      <c r="Z150" s="512"/>
    </row>
    <row r="151" spans="2:26" ht="33" customHeight="1" x14ac:dyDescent="0.2">
      <c r="B151" s="541" t="s">
        <v>1616</v>
      </c>
      <c r="C151" s="503" t="s">
        <v>476</v>
      </c>
      <c r="D151" s="504">
        <v>34.770000000000003</v>
      </c>
      <c r="E151" s="504">
        <v>48.76</v>
      </c>
      <c r="F151" s="504">
        <v>89.45</v>
      </c>
      <c r="G151" s="504">
        <v>33.53</v>
      </c>
      <c r="H151" s="505" t="s">
        <v>341</v>
      </c>
      <c r="I151" s="505">
        <v>2</v>
      </c>
      <c r="J151" s="515">
        <v>280</v>
      </c>
      <c r="K151" s="505"/>
      <c r="L151" s="510"/>
      <c r="M151" s="508" t="s">
        <v>375</v>
      </c>
      <c r="N151" s="505"/>
      <c r="O151" s="515">
        <v>105</v>
      </c>
      <c r="P151" s="505" t="s">
        <v>414</v>
      </c>
      <c r="Q151" s="506" t="s">
        <v>901</v>
      </c>
      <c r="R151" s="506"/>
      <c r="S151" s="505" t="s">
        <v>310</v>
      </c>
      <c r="T151" s="511" t="s">
        <v>896</v>
      </c>
      <c r="U151" s="515" t="s">
        <v>896</v>
      </c>
      <c r="V151" s="505" t="s">
        <v>412</v>
      </c>
      <c r="W151" s="505"/>
      <c r="X151" s="505" t="s">
        <v>896</v>
      </c>
      <c r="Y151" s="505"/>
      <c r="Z151" s="509" t="s">
        <v>896</v>
      </c>
    </row>
    <row r="152" spans="2:26" ht="33" customHeight="1" x14ac:dyDescent="0.2">
      <c r="B152" s="541" t="s">
        <v>1616</v>
      </c>
      <c r="C152" s="503" t="s">
        <v>277</v>
      </c>
      <c r="D152" s="504">
        <v>34.06</v>
      </c>
      <c r="E152" s="504">
        <v>48.05</v>
      </c>
      <c r="F152" s="504">
        <v>88.75</v>
      </c>
      <c r="G152" s="504">
        <v>32.72</v>
      </c>
      <c r="H152" s="505" t="s">
        <v>683</v>
      </c>
      <c r="I152" s="505">
        <v>3</v>
      </c>
      <c r="J152" s="515">
        <v>235</v>
      </c>
      <c r="K152" s="505"/>
      <c r="L152" s="510"/>
      <c r="M152" s="508" t="s">
        <v>373</v>
      </c>
      <c r="N152" s="505"/>
      <c r="O152" s="505">
        <v>190</v>
      </c>
      <c r="P152" s="505" t="s">
        <v>414</v>
      </c>
      <c r="Q152" s="506" t="s">
        <v>901</v>
      </c>
      <c r="R152" s="506"/>
      <c r="S152" s="505" t="s">
        <v>310</v>
      </c>
      <c r="T152" s="511" t="s">
        <v>896</v>
      </c>
      <c r="U152" s="515" t="s">
        <v>896</v>
      </c>
      <c r="V152" s="505" t="s">
        <v>412</v>
      </c>
      <c r="W152" s="505"/>
      <c r="X152" s="505"/>
      <c r="Y152" s="505"/>
      <c r="Z152" s="512"/>
    </row>
    <row r="153" spans="2:26" ht="33" customHeight="1" x14ac:dyDescent="0.2">
      <c r="B153" s="524" t="s">
        <v>1616</v>
      </c>
      <c r="C153" s="525" t="s">
        <v>278</v>
      </c>
      <c r="D153" s="514">
        <v>36.294972962934999</v>
      </c>
      <c r="E153" s="504">
        <v>46.106984864819999</v>
      </c>
      <c r="F153" s="504">
        <v>85.232256189234988</v>
      </c>
      <c r="G153" s="504">
        <v>30</v>
      </c>
      <c r="H153" s="526" t="s">
        <v>684</v>
      </c>
      <c r="I153" s="526">
        <v>200</v>
      </c>
      <c r="J153" s="1590" t="s">
        <v>690</v>
      </c>
      <c r="K153" s="1590"/>
      <c r="L153" s="1590"/>
      <c r="M153" s="526"/>
      <c r="N153" s="526"/>
      <c r="O153" s="526"/>
      <c r="P153" s="526"/>
      <c r="Q153" s="526"/>
      <c r="R153" s="526"/>
      <c r="S153" s="526"/>
      <c r="T153" s="526"/>
      <c r="U153" s="526"/>
      <c r="V153" s="526"/>
      <c r="W153" s="526"/>
      <c r="X153" s="526"/>
      <c r="Y153" s="526"/>
      <c r="Z153" s="527"/>
    </row>
    <row r="154" spans="2:26" ht="33" customHeight="1" x14ac:dyDescent="0.2">
      <c r="B154" s="524" t="s">
        <v>1616</v>
      </c>
      <c r="C154" s="525" t="s">
        <v>279</v>
      </c>
      <c r="D154" s="514">
        <v>16.277172962934998</v>
      </c>
      <c r="E154" s="504">
        <v>26.089184864820002</v>
      </c>
      <c r="F154" s="504">
        <v>65.214456189234994</v>
      </c>
      <c r="G154" s="504">
        <v>9.9821999999999989</v>
      </c>
      <c r="H154" s="526" t="s">
        <v>683</v>
      </c>
      <c r="I154" s="526">
        <v>180</v>
      </c>
      <c r="J154" s="1590" t="s">
        <v>1164</v>
      </c>
      <c r="K154" s="1590"/>
      <c r="L154" s="1590"/>
      <c r="M154" s="526"/>
      <c r="N154" s="526"/>
      <c r="O154" s="526"/>
      <c r="P154" s="526"/>
      <c r="Q154" s="526"/>
      <c r="R154" s="526"/>
      <c r="S154" s="526"/>
      <c r="T154" s="526"/>
      <c r="U154" s="526"/>
      <c r="V154" s="526"/>
      <c r="W154" s="526"/>
      <c r="X154" s="526"/>
      <c r="Y154" s="526"/>
      <c r="Z154" s="527"/>
    </row>
    <row r="155" spans="2:26" ht="33" customHeight="1" x14ac:dyDescent="0.2">
      <c r="B155" s="524" t="s">
        <v>1616</v>
      </c>
      <c r="C155" s="525" t="s">
        <v>442</v>
      </c>
      <c r="D155" s="514">
        <v>9.2949729629349989</v>
      </c>
      <c r="E155" s="504">
        <v>19.106984864819999</v>
      </c>
      <c r="F155" s="504">
        <v>58.232256189234988</v>
      </c>
      <c r="G155" s="504">
        <v>3</v>
      </c>
      <c r="H155" s="526" t="s">
        <v>684</v>
      </c>
      <c r="I155" s="526">
        <v>180</v>
      </c>
      <c r="J155" s="1590" t="s">
        <v>689</v>
      </c>
      <c r="K155" s="1590"/>
      <c r="L155" s="1590"/>
      <c r="M155" s="526"/>
      <c r="N155" s="526"/>
      <c r="O155" s="526"/>
      <c r="P155" s="526"/>
      <c r="Q155" s="526"/>
      <c r="R155" s="526"/>
      <c r="S155" s="526"/>
      <c r="T155" s="526"/>
      <c r="U155" s="526"/>
      <c r="V155" s="526"/>
      <c r="W155" s="526"/>
      <c r="X155" s="526"/>
      <c r="Y155" s="526"/>
      <c r="Z155" s="527"/>
    </row>
    <row r="156" spans="2:26" ht="33" customHeight="1" x14ac:dyDescent="0.2">
      <c r="B156" s="524" t="s">
        <v>1616</v>
      </c>
      <c r="C156" s="525" t="s">
        <v>692</v>
      </c>
      <c r="D156" s="514">
        <v>9.2949729629349989</v>
      </c>
      <c r="E156" s="504">
        <v>19.106984864819999</v>
      </c>
      <c r="F156" s="504">
        <v>58.232256189234988</v>
      </c>
      <c r="G156" s="504">
        <v>3</v>
      </c>
      <c r="H156" s="526" t="s">
        <v>683</v>
      </c>
      <c r="I156" s="526">
        <v>200</v>
      </c>
      <c r="J156" s="1590" t="s">
        <v>85</v>
      </c>
      <c r="K156" s="1590"/>
      <c r="L156" s="1590"/>
      <c r="M156" s="526"/>
      <c r="N156" s="526"/>
      <c r="O156" s="526"/>
      <c r="P156" s="526"/>
      <c r="Q156" s="526"/>
      <c r="R156" s="526"/>
      <c r="S156" s="526"/>
      <c r="T156" s="526"/>
      <c r="U156" s="526"/>
      <c r="V156" s="526"/>
      <c r="W156" s="526"/>
      <c r="X156" s="526"/>
      <c r="Y156" s="526"/>
      <c r="Z156" s="527"/>
    </row>
    <row r="157" spans="2:26" ht="33" customHeight="1" x14ac:dyDescent="0.2">
      <c r="B157" s="524" t="s">
        <v>1616</v>
      </c>
      <c r="C157" s="525" t="s">
        <v>282</v>
      </c>
      <c r="D157" s="514">
        <v>36.294972962934999</v>
      </c>
      <c r="E157" s="504">
        <v>46.106984864819999</v>
      </c>
      <c r="F157" s="504">
        <v>85.232256189234988</v>
      </c>
      <c r="G157" s="504">
        <v>30</v>
      </c>
      <c r="H157" s="526" t="s">
        <v>683</v>
      </c>
      <c r="I157" s="526">
        <v>235</v>
      </c>
      <c r="J157" s="1590" t="s">
        <v>1165</v>
      </c>
      <c r="K157" s="1590"/>
      <c r="L157" s="1590"/>
      <c r="M157" s="526"/>
      <c r="N157" s="526"/>
      <c r="O157" s="526"/>
      <c r="P157" s="526"/>
      <c r="Q157" s="526"/>
      <c r="R157" s="526"/>
      <c r="S157" s="526"/>
      <c r="T157" s="526"/>
      <c r="U157" s="526"/>
      <c r="V157" s="526"/>
      <c r="W157" s="526"/>
      <c r="X157" s="526"/>
      <c r="Y157" s="526"/>
      <c r="Z157" s="527"/>
    </row>
    <row r="158" spans="2:26" ht="33" customHeight="1" x14ac:dyDescent="0.2">
      <c r="B158" s="524" t="s">
        <v>1616</v>
      </c>
      <c r="C158" s="525" t="s">
        <v>693</v>
      </c>
      <c r="D158" s="514">
        <v>10.794972962934999</v>
      </c>
      <c r="E158" s="504">
        <v>20.606984864819999</v>
      </c>
      <c r="F158" s="504">
        <v>59.732256189234988</v>
      </c>
      <c r="G158" s="504">
        <v>4.5</v>
      </c>
      <c r="H158" s="526" t="s">
        <v>685</v>
      </c>
      <c r="I158" s="526">
        <v>180</v>
      </c>
      <c r="J158" s="1590"/>
      <c r="K158" s="1590"/>
      <c r="L158" s="1590"/>
      <c r="M158" s="526"/>
      <c r="N158" s="526"/>
      <c r="O158" s="526"/>
      <c r="P158" s="526"/>
      <c r="Q158" s="526"/>
      <c r="R158" s="526"/>
      <c r="S158" s="526"/>
      <c r="T158" s="526"/>
      <c r="U158" s="526"/>
      <c r="V158" s="526"/>
      <c r="W158" s="526"/>
      <c r="X158" s="526"/>
      <c r="Y158" s="526"/>
      <c r="Z158" s="527"/>
    </row>
    <row r="159" spans="2:26" ht="33" customHeight="1" x14ac:dyDescent="0.2">
      <c r="B159" s="524" t="s">
        <v>1616</v>
      </c>
      <c r="C159" s="525" t="s">
        <v>694</v>
      </c>
      <c r="D159" s="514">
        <v>18.055122962935002</v>
      </c>
      <c r="E159" s="504">
        <v>27.867134864819999</v>
      </c>
      <c r="F159" s="504">
        <v>66.992406189234998</v>
      </c>
      <c r="G159" s="504">
        <v>11.760149999999999</v>
      </c>
      <c r="H159" s="526" t="s">
        <v>683</v>
      </c>
      <c r="I159" s="526">
        <v>240</v>
      </c>
      <c r="J159" s="1590" t="s">
        <v>1166</v>
      </c>
      <c r="K159" s="1590"/>
      <c r="L159" s="1590"/>
      <c r="M159" s="526"/>
      <c r="N159" s="526"/>
      <c r="O159" s="526"/>
      <c r="P159" s="526"/>
      <c r="Q159" s="526"/>
      <c r="R159" s="526"/>
      <c r="S159" s="526"/>
      <c r="T159" s="526"/>
      <c r="U159" s="526"/>
      <c r="V159" s="526"/>
      <c r="W159" s="526"/>
      <c r="X159" s="526"/>
      <c r="Y159" s="526"/>
      <c r="Z159" s="527"/>
    </row>
    <row r="160" spans="2:26" ht="33" customHeight="1" x14ac:dyDescent="0.2">
      <c r="B160" s="524" t="s">
        <v>1616</v>
      </c>
      <c r="C160" s="503" t="s">
        <v>628</v>
      </c>
      <c r="D160" s="504">
        <v>16.02</v>
      </c>
      <c r="E160" s="504">
        <v>30.01</v>
      </c>
      <c r="F160" s="504">
        <v>70.7</v>
      </c>
      <c r="G160" s="504">
        <v>11.97</v>
      </c>
      <c r="H160" s="505" t="s">
        <v>341</v>
      </c>
      <c r="I160" s="505">
        <v>2</v>
      </c>
      <c r="J160" s="505">
        <v>280</v>
      </c>
      <c r="K160" s="506"/>
      <c r="L160" s="510"/>
      <c r="M160" s="508" t="s">
        <v>629</v>
      </c>
      <c r="N160" s="505"/>
      <c r="O160" s="505"/>
      <c r="P160" s="505" t="s">
        <v>414</v>
      </c>
      <c r="Q160" s="506" t="s">
        <v>901</v>
      </c>
      <c r="R160" s="506"/>
      <c r="S160" s="505" t="s">
        <v>310</v>
      </c>
      <c r="T160" s="505" t="s">
        <v>896</v>
      </c>
      <c r="U160" s="505" t="s">
        <v>896</v>
      </c>
      <c r="V160" s="505" t="s">
        <v>630</v>
      </c>
      <c r="W160" s="505"/>
      <c r="X160" s="505" t="s">
        <v>896</v>
      </c>
      <c r="Y160" s="505"/>
      <c r="Z160" s="512"/>
    </row>
    <row r="161" spans="2:26" ht="33" customHeight="1" x14ac:dyDescent="0.2">
      <c r="B161" s="524" t="s">
        <v>1616</v>
      </c>
      <c r="C161" s="525" t="s">
        <v>695</v>
      </c>
      <c r="D161" s="514">
        <v>20.451072962935001</v>
      </c>
      <c r="E161" s="504">
        <v>30.263084864820001</v>
      </c>
      <c r="F161" s="504">
        <v>69.388356189234997</v>
      </c>
      <c r="G161" s="504">
        <v>14.1561</v>
      </c>
      <c r="H161" s="526" t="s">
        <v>685</v>
      </c>
      <c r="I161" s="526">
        <v>175</v>
      </c>
      <c r="J161" s="1590" t="s">
        <v>690</v>
      </c>
      <c r="K161" s="1590"/>
      <c r="L161" s="1590"/>
      <c r="M161" s="526"/>
      <c r="N161" s="526"/>
      <c r="O161" s="526"/>
      <c r="P161" s="526"/>
      <c r="Q161" s="526"/>
      <c r="R161" s="526"/>
      <c r="S161" s="526"/>
      <c r="T161" s="526"/>
      <c r="U161" s="526"/>
      <c r="V161" s="526"/>
      <c r="W161" s="526"/>
      <c r="X161" s="526"/>
      <c r="Y161" s="526"/>
      <c r="Z161" s="527"/>
    </row>
    <row r="162" spans="2:26" ht="33" customHeight="1" x14ac:dyDescent="0.2">
      <c r="B162" s="524" t="s">
        <v>1616</v>
      </c>
      <c r="C162" s="525" t="s">
        <v>696</v>
      </c>
      <c r="D162" s="514">
        <v>10.794972962934999</v>
      </c>
      <c r="E162" s="504">
        <v>20.606984864819999</v>
      </c>
      <c r="F162" s="504">
        <v>59.732256189234988</v>
      </c>
      <c r="G162" s="504">
        <v>4.5</v>
      </c>
      <c r="H162" s="526" t="s">
        <v>683</v>
      </c>
      <c r="I162" s="526">
        <v>195</v>
      </c>
      <c r="J162" s="1590" t="s">
        <v>690</v>
      </c>
      <c r="K162" s="1590"/>
      <c r="L162" s="1590"/>
      <c r="M162" s="526"/>
      <c r="N162" s="526"/>
      <c r="O162" s="526"/>
      <c r="P162" s="526"/>
      <c r="Q162" s="526"/>
      <c r="R162" s="526"/>
      <c r="S162" s="526"/>
      <c r="T162" s="526"/>
      <c r="U162" s="526"/>
      <c r="V162" s="526"/>
      <c r="W162" s="526"/>
      <c r="X162" s="526"/>
      <c r="Y162" s="526"/>
      <c r="Z162" s="527"/>
    </row>
    <row r="163" spans="2:26" ht="33" customHeight="1" x14ac:dyDescent="0.2">
      <c r="B163" s="524" t="s">
        <v>1616</v>
      </c>
      <c r="C163" s="525" t="s">
        <v>263</v>
      </c>
      <c r="D163" s="514">
        <v>10.794972962934999</v>
      </c>
      <c r="E163" s="504">
        <v>20.606984864819999</v>
      </c>
      <c r="F163" s="504">
        <v>59.732256189234988</v>
      </c>
      <c r="G163" s="504">
        <v>4.5</v>
      </c>
      <c r="H163" s="526" t="s">
        <v>686</v>
      </c>
      <c r="I163" s="526">
        <v>200</v>
      </c>
      <c r="J163" s="1590" t="s">
        <v>36</v>
      </c>
      <c r="K163" s="1590"/>
      <c r="L163" s="1590"/>
      <c r="M163" s="526"/>
      <c r="N163" s="526"/>
      <c r="O163" s="526"/>
      <c r="P163" s="526"/>
      <c r="Q163" s="526"/>
      <c r="R163" s="526"/>
      <c r="S163" s="526"/>
      <c r="T163" s="526"/>
      <c r="U163" s="526"/>
      <c r="V163" s="526"/>
      <c r="W163" s="526"/>
      <c r="X163" s="526"/>
      <c r="Y163" s="526"/>
      <c r="Z163" s="527"/>
    </row>
    <row r="164" spans="2:26" ht="33" customHeight="1" x14ac:dyDescent="0.2">
      <c r="B164" s="524" t="s">
        <v>1616</v>
      </c>
      <c r="C164" s="525" t="s">
        <v>223</v>
      </c>
      <c r="D164" s="514">
        <v>18.989472962934997</v>
      </c>
      <c r="E164" s="504">
        <v>28.801484864820001</v>
      </c>
      <c r="F164" s="504">
        <v>67.926756189234993</v>
      </c>
      <c r="G164" s="504">
        <v>12.694499999999998</v>
      </c>
      <c r="H164" s="526" t="s">
        <v>341</v>
      </c>
      <c r="I164" s="526">
        <v>210</v>
      </c>
      <c r="J164" s="1590" t="s">
        <v>690</v>
      </c>
      <c r="K164" s="1590"/>
      <c r="L164" s="1590"/>
      <c r="M164" s="526"/>
      <c r="N164" s="526"/>
      <c r="O164" s="526"/>
      <c r="P164" s="526"/>
      <c r="Q164" s="526"/>
      <c r="R164" s="526"/>
      <c r="S164" s="526"/>
      <c r="T164" s="526"/>
      <c r="U164" s="526"/>
      <c r="V164" s="526"/>
      <c r="W164" s="526"/>
      <c r="X164" s="526"/>
      <c r="Y164" s="526"/>
      <c r="Z164" s="527"/>
    </row>
    <row r="165" spans="2:26" ht="33" customHeight="1" x14ac:dyDescent="0.2">
      <c r="B165" s="524" t="s">
        <v>1616</v>
      </c>
      <c r="C165" s="525" t="s">
        <v>284</v>
      </c>
      <c r="D165" s="514">
        <v>10.794972962934999</v>
      </c>
      <c r="E165" s="504">
        <v>20.606984864819999</v>
      </c>
      <c r="F165" s="504">
        <v>59.732256189234988</v>
      </c>
      <c r="G165" s="504">
        <v>4.5</v>
      </c>
      <c r="H165" s="526" t="s">
        <v>683</v>
      </c>
      <c r="I165" s="526">
        <v>195</v>
      </c>
      <c r="J165" s="1590" t="s">
        <v>36</v>
      </c>
      <c r="K165" s="1590"/>
      <c r="L165" s="1590"/>
      <c r="M165" s="526"/>
      <c r="N165" s="526"/>
      <c r="O165" s="526"/>
      <c r="P165" s="526"/>
      <c r="Q165" s="526"/>
      <c r="R165" s="526"/>
      <c r="S165" s="526"/>
      <c r="T165" s="526"/>
      <c r="U165" s="526"/>
      <c r="V165" s="526"/>
      <c r="W165" s="526"/>
      <c r="X165" s="526"/>
      <c r="Y165" s="526"/>
      <c r="Z165" s="527"/>
    </row>
    <row r="166" spans="2:26" ht="33" customHeight="1" x14ac:dyDescent="0.2">
      <c r="B166" s="524" t="s">
        <v>1616</v>
      </c>
      <c r="C166" s="525" t="s">
        <v>285</v>
      </c>
      <c r="D166" s="514">
        <v>11.880972962934999</v>
      </c>
      <c r="E166" s="504">
        <v>21.692984864819998</v>
      </c>
      <c r="F166" s="504">
        <v>60.818256189234987</v>
      </c>
      <c r="G166" s="504">
        <v>5.5860000000000003</v>
      </c>
      <c r="H166" s="526" t="s">
        <v>685</v>
      </c>
      <c r="I166" s="526">
        <v>200</v>
      </c>
      <c r="J166" s="1590" t="s">
        <v>690</v>
      </c>
      <c r="K166" s="1590"/>
      <c r="L166" s="1590"/>
      <c r="M166" s="526"/>
      <c r="N166" s="526"/>
      <c r="O166" s="526"/>
      <c r="P166" s="526"/>
      <c r="Q166" s="526"/>
      <c r="R166" s="526"/>
      <c r="S166" s="526"/>
      <c r="T166" s="526"/>
      <c r="U166" s="526"/>
      <c r="V166" s="526"/>
      <c r="W166" s="526"/>
      <c r="X166" s="526"/>
      <c r="Y166" s="526"/>
      <c r="Z166" s="527"/>
    </row>
    <row r="167" spans="2:26" ht="33" customHeight="1" x14ac:dyDescent="0.2">
      <c r="B167" s="524" t="s">
        <v>1616</v>
      </c>
      <c r="C167" s="525" t="s">
        <v>697</v>
      </c>
      <c r="D167" s="514">
        <v>15.294972962935001</v>
      </c>
      <c r="E167" s="504">
        <v>25.106984864819999</v>
      </c>
      <c r="F167" s="504">
        <v>64.232256189234988</v>
      </c>
      <c r="G167" s="504">
        <v>9</v>
      </c>
      <c r="H167" s="526" t="s">
        <v>683</v>
      </c>
      <c r="I167" s="526">
        <v>200</v>
      </c>
      <c r="J167" s="1590" t="s">
        <v>691</v>
      </c>
      <c r="K167" s="1590"/>
      <c r="L167" s="1590"/>
      <c r="M167" s="526"/>
      <c r="N167" s="526"/>
      <c r="O167" s="526"/>
      <c r="P167" s="526"/>
      <c r="Q167" s="526"/>
      <c r="R167" s="526"/>
      <c r="S167" s="526"/>
      <c r="T167" s="526"/>
      <c r="U167" s="526"/>
      <c r="V167" s="526"/>
      <c r="W167" s="526"/>
      <c r="X167" s="526"/>
      <c r="Y167" s="526"/>
      <c r="Z167" s="527"/>
    </row>
    <row r="168" spans="2:26" ht="33" customHeight="1" x14ac:dyDescent="0.2">
      <c r="B168" s="524" t="s">
        <v>1616</v>
      </c>
      <c r="C168" s="525" t="s">
        <v>225</v>
      </c>
      <c r="D168" s="514">
        <v>15.294972962935001</v>
      </c>
      <c r="E168" s="504">
        <v>25.106984864819999</v>
      </c>
      <c r="F168" s="504">
        <v>64.232256189234988</v>
      </c>
      <c r="G168" s="504">
        <v>9</v>
      </c>
      <c r="H168" s="526" t="s">
        <v>683</v>
      </c>
      <c r="I168" s="526">
        <v>195</v>
      </c>
      <c r="J168" s="1590" t="s">
        <v>85</v>
      </c>
      <c r="K168" s="1590"/>
      <c r="L168" s="1590"/>
      <c r="M168" s="526"/>
      <c r="N168" s="526"/>
      <c r="O168" s="526"/>
      <c r="P168" s="526"/>
      <c r="Q168" s="526"/>
      <c r="R168" s="526"/>
      <c r="S168" s="526"/>
      <c r="T168" s="526"/>
      <c r="U168" s="526"/>
      <c r="V168" s="526"/>
      <c r="W168" s="526"/>
      <c r="X168" s="526"/>
      <c r="Y168" s="526"/>
      <c r="Z168" s="527"/>
    </row>
    <row r="169" spans="2:26" ht="33" customHeight="1" x14ac:dyDescent="0.2">
      <c r="B169" s="524" t="s">
        <v>1616</v>
      </c>
      <c r="C169" s="525" t="s">
        <v>226</v>
      </c>
      <c r="D169" s="514">
        <v>23.934972962934999</v>
      </c>
      <c r="E169" s="504">
        <v>33.746984864819993</v>
      </c>
      <c r="F169" s="504">
        <v>72.872256189234989</v>
      </c>
      <c r="G169" s="504">
        <v>17.64</v>
      </c>
      <c r="H169" s="526" t="s">
        <v>341</v>
      </c>
      <c r="I169" s="526">
        <v>210</v>
      </c>
      <c r="J169" s="1590" t="s">
        <v>690</v>
      </c>
      <c r="K169" s="1590"/>
      <c r="L169" s="1590"/>
      <c r="M169" s="526"/>
      <c r="N169" s="526"/>
      <c r="O169" s="526"/>
      <c r="P169" s="526"/>
      <c r="Q169" s="526"/>
      <c r="R169" s="526"/>
      <c r="S169" s="526"/>
      <c r="T169" s="526"/>
      <c r="U169" s="526"/>
      <c r="V169" s="526"/>
      <c r="W169" s="526"/>
      <c r="X169" s="526"/>
      <c r="Y169" s="526"/>
      <c r="Z169" s="527"/>
    </row>
    <row r="170" spans="2:26" ht="33" customHeight="1" x14ac:dyDescent="0.2">
      <c r="B170" s="534" t="s">
        <v>1616</v>
      </c>
      <c r="C170" s="535" t="s">
        <v>698</v>
      </c>
      <c r="D170" s="536">
        <v>10.794972962934999</v>
      </c>
      <c r="E170" s="537">
        <v>20.606984864819999</v>
      </c>
      <c r="F170" s="537">
        <v>59.732256189234988</v>
      </c>
      <c r="G170" s="537">
        <v>4.5</v>
      </c>
      <c r="H170" s="538" t="s">
        <v>685</v>
      </c>
      <c r="I170" s="538">
        <v>180</v>
      </c>
      <c r="J170" s="1596" t="s">
        <v>1167</v>
      </c>
      <c r="K170" s="1596"/>
      <c r="L170" s="1596"/>
      <c r="M170" s="538"/>
      <c r="N170" s="538"/>
      <c r="O170" s="538"/>
      <c r="P170" s="538"/>
      <c r="Q170" s="538"/>
      <c r="R170" s="538"/>
      <c r="S170" s="538"/>
      <c r="T170" s="538"/>
      <c r="U170" s="538"/>
      <c r="V170" s="538"/>
      <c r="W170" s="538"/>
      <c r="X170" s="538"/>
      <c r="Y170" s="538"/>
      <c r="Z170" s="539"/>
    </row>
    <row r="171" spans="2:26" ht="33" customHeight="1" x14ac:dyDescent="0.2">
      <c r="B171" s="534" t="s">
        <v>1616</v>
      </c>
      <c r="C171" s="503" t="s">
        <v>386</v>
      </c>
      <c r="D171" s="504">
        <v>18.489999999999998</v>
      </c>
      <c r="E171" s="504">
        <v>32.479999999999997</v>
      </c>
      <c r="F171" s="504"/>
      <c r="G171" s="504">
        <v>14.81</v>
      </c>
      <c r="H171" s="505" t="s">
        <v>685</v>
      </c>
      <c r="I171" s="505">
        <v>3</v>
      </c>
      <c r="J171" s="505">
        <v>180</v>
      </c>
      <c r="K171" s="506"/>
      <c r="L171" s="510"/>
      <c r="M171" s="508" t="s">
        <v>385</v>
      </c>
      <c r="N171" s="505"/>
      <c r="O171" s="505">
        <v>250</v>
      </c>
      <c r="P171" s="505" t="s">
        <v>415</v>
      </c>
      <c r="Q171" s="506" t="s">
        <v>896</v>
      </c>
      <c r="R171" s="506"/>
      <c r="S171" s="506" t="s">
        <v>392</v>
      </c>
      <c r="T171" s="505" t="s">
        <v>896</v>
      </c>
      <c r="U171" s="515" t="s">
        <v>896</v>
      </c>
      <c r="V171" s="505" t="s">
        <v>412</v>
      </c>
      <c r="W171" s="505"/>
      <c r="X171" s="515" t="s">
        <v>896</v>
      </c>
      <c r="Y171" s="505"/>
      <c r="Z171" s="509" t="s">
        <v>896</v>
      </c>
    </row>
    <row r="172" spans="2:26" ht="33" customHeight="1" thickBot="1" x14ac:dyDescent="0.25">
      <c r="B172" s="534" t="s">
        <v>1616</v>
      </c>
      <c r="C172" s="503" t="s">
        <v>313</v>
      </c>
      <c r="D172" s="504">
        <v>18.489999999999998</v>
      </c>
      <c r="E172" s="504">
        <v>32.479999999999997</v>
      </c>
      <c r="F172" s="504"/>
      <c r="G172" s="504">
        <v>14.81</v>
      </c>
      <c r="H172" s="505" t="s">
        <v>685</v>
      </c>
      <c r="I172" s="505">
        <v>3</v>
      </c>
      <c r="J172" s="505">
        <v>180</v>
      </c>
      <c r="K172" s="506"/>
      <c r="L172" s="510"/>
      <c r="M172" s="508" t="s">
        <v>385</v>
      </c>
      <c r="N172" s="505"/>
      <c r="O172" s="505">
        <v>240</v>
      </c>
      <c r="P172" s="505" t="s">
        <v>415</v>
      </c>
      <c r="Q172" s="506" t="s">
        <v>896</v>
      </c>
      <c r="R172" s="506"/>
      <c r="S172" s="506" t="s">
        <v>393</v>
      </c>
      <c r="T172" s="505" t="s">
        <v>896</v>
      </c>
      <c r="U172" s="515" t="s">
        <v>896</v>
      </c>
      <c r="V172" s="505" t="s">
        <v>412</v>
      </c>
      <c r="W172" s="505"/>
      <c r="X172" s="515" t="s">
        <v>896</v>
      </c>
      <c r="Y172" s="505"/>
      <c r="Z172" s="509" t="s">
        <v>896</v>
      </c>
    </row>
    <row r="173" spans="2:26" s="101" customFormat="1" ht="25.5" customHeight="1" thickBot="1" x14ac:dyDescent="0.25">
      <c r="B173" s="1597" t="s">
        <v>1621</v>
      </c>
      <c r="C173" s="1598"/>
      <c r="D173" s="1598"/>
      <c r="E173" s="1598"/>
      <c r="F173" s="1598"/>
      <c r="G173" s="1598"/>
      <c r="H173" s="1598"/>
      <c r="I173" s="1598"/>
      <c r="J173" s="1598"/>
      <c r="K173" s="1598"/>
      <c r="L173" s="1598"/>
      <c r="M173" s="1598"/>
      <c r="N173" s="1598"/>
      <c r="O173" s="1598"/>
      <c r="P173" s="1598"/>
      <c r="Q173" s="1598"/>
      <c r="R173" s="1598"/>
      <c r="S173" s="1598"/>
      <c r="T173" s="1598"/>
      <c r="U173" s="1598"/>
      <c r="V173" s="1598"/>
      <c r="W173" s="1598"/>
      <c r="X173" s="1598"/>
      <c r="Y173" s="1598"/>
      <c r="Z173" s="1599"/>
    </row>
    <row r="174" spans="2:26" s="102" customFormat="1" ht="25.5" customHeight="1" x14ac:dyDescent="0.15">
      <c r="B174" s="1600" t="s">
        <v>1623</v>
      </c>
      <c r="C174" s="1601"/>
      <c r="D174" s="1601"/>
      <c r="E174" s="1601"/>
      <c r="F174" s="1601"/>
      <c r="G174" s="1601"/>
      <c r="H174" s="1601"/>
      <c r="I174" s="1601"/>
      <c r="J174" s="1601"/>
      <c r="K174" s="1601"/>
      <c r="L174" s="1601"/>
      <c r="M174" s="1601"/>
      <c r="N174" s="1601"/>
      <c r="O174" s="1601"/>
      <c r="P174" s="1601"/>
      <c r="Q174" s="1601"/>
      <c r="R174" s="1601"/>
      <c r="S174" s="1601"/>
      <c r="T174" s="1601"/>
      <c r="U174" s="1601"/>
      <c r="V174" s="1601"/>
      <c r="W174" s="1601"/>
      <c r="X174" s="1601"/>
      <c r="Y174" s="1601"/>
      <c r="Z174" s="1602"/>
    </row>
    <row r="175" spans="2:26" s="102" customFormat="1" ht="25.5" customHeight="1" x14ac:dyDescent="0.15">
      <c r="B175" s="1603" t="s">
        <v>1624</v>
      </c>
      <c r="C175" s="1604"/>
      <c r="D175" s="1604"/>
      <c r="E175" s="1604"/>
      <c r="F175" s="1604"/>
      <c r="G175" s="1604"/>
      <c r="H175" s="1604"/>
      <c r="I175" s="1604"/>
      <c r="J175" s="1604"/>
      <c r="K175" s="1604"/>
      <c r="L175" s="1604"/>
      <c r="M175" s="1604"/>
      <c r="N175" s="1604"/>
      <c r="O175" s="1604"/>
      <c r="P175" s="1604"/>
      <c r="Q175" s="1604"/>
      <c r="R175" s="1604"/>
      <c r="S175" s="1604"/>
      <c r="T175" s="1604"/>
      <c r="U175" s="1604"/>
      <c r="V175" s="1604"/>
      <c r="W175" s="1604"/>
      <c r="X175" s="1604"/>
      <c r="Y175" s="1604"/>
      <c r="Z175" s="1605"/>
    </row>
    <row r="176" spans="2:26" s="102" customFormat="1" ht="25.5" customHeight="1" x14ac:dyDescent="0.15">
      <c r="B176" s="1603" t="s">
        <v>1625</v>
      </c>
      <c r="C176" s="1604"/>
      <c r="D176" s="1604"/>
      <c r="E176" s="1604"/>
      <c r="F176" s="1604"/>
      <c r="G176" s="1604"/>
      <c r="H176" s="1604"/>
      <c r="I176" s="1604"/>
      <c r="J176" s="1604"/>
      <c r="K176" s="1604"/>
      <c r="L176" s="1604"/>
      <c r="M176" s="1604"/>
      <c r="N176" s="1604"/>
      <c r="O176" s="1604"/>
      <c r="P176" s="1604"/>
      <c r="Q176" s="1604"/>
      <c r="R176" s="1604"/>
      <c r="S176" s="1604"/>
      <c r="T176" s="1604"/>
      <c r="U176" s="1604"/>
      <c r="V176" s="1604"/>
      <c r="W176" s="1604"/>
      <c r="X176" s="1604"/>
      <c r="Y176" s="1604"/>
      <c r="Z176" s="1605"/>
    </row>
    <row r="177" spans="2:26" s="102" customFormat="1" ht="25.5" customHeight="1" x14ac:dyDescent="0.15">
      <c r="B177" s="1603" t="s">
        <v>1626</v>
      </c>
      <c r="C177" s="1604"/>
      <c r="D177" s="1604"/>
      <c r="E177" s="1604"/>
      <c r="F177" s="1604"/>
      <c r="G177" s="1604"/>
      <c r="H177" s="1604"/>
      <c r="I177" s="1604"/>
      <c r="J177" s="1604"/>
      <c r="K177" s="1604"/>
      <c r="L177" s="1604"/>
      <c r="M177" s="1604"/>
      <c r="N177" s="1604"/>
      <c r="O177" s="1604"/>
      <c r="P177" s="1604"/>
      <c r="Q177" s="1604"/>
      <c r="R177" s="1604"/>
      <c r="S177" s="1604"/>
      <c r="T177" s="1604"/>
      <c r="U177" s="1604"/>
      <c r="V177" s="1604"/>
      <c r="W177" s="1604"/>
      <c r="X177" s="1604"/>
      <c r="Y177" s="1604"/>
      <c r="Z177" s="1605"/>
    </row>
    <row r="178" spans="2:26" s="102" customFormat="1" ht="25.5" customHeight="1" thickBot="1" x14ac:dyDescent="0.2">
      <c r="B178" s="1606" t="s">
        <v>1627</v>
      </c>
      <c r="C178" s="1488"/>
      <c r="D178" s="1488"/>
      <c r="E178" s="1488"/>
      <c r="F178" s="1488"/>
      <c r="G178" s="1488"/>
      <c r="H178" s="1488"/>
      <c r="I178" s="1488"/>
      <c r="J178" s="1488"/>
      <c r="K178" s="1488"/>
      <c r="L178" s="1488"/>
      <c r="M178" s="1488"/>
      <c r="N178" s="1488"/>
      <c r="O178" s="1488"/>
      <c r="P178" s="1488"/>
      <c r="Q178" s="1488"/>
      <c r="R178" s="1488"/>
      <c r="S178" s="1488"/>
      <c r="T178" s="1488"/>
      <c r="U178" s="1488"/>
      <c r="V178" s="1488"/>
      <c r="W178" s="1488"/>
      <c r="X178" s="1488"/>
      <c r="Y178" s="1488"/>
      <c r="Z178" s="1489"/>
    </row>
    <row r="179" spans="2:26" s="101" customFormat="1" ht="25.5" customHeight="1" thickBot="1" x14ac:dyDescent="0.25">
      <c r="B179" s="1546" t="s">
        <v>1630</v>
      </c>
      <c r="C179" s="1546"/>
      <c r="D179" s="1546"/>
      <c r="E179" s="1546"/>
      <c r="F179" s="1546"/>
      <c r="G179" s="1546"/>
      <c r="H179" s="1546"/>
      <c r="I179" s="1546"/>
      <c r="J179" s="1546"/>
      <c r="K179" s="1546"/>
      <c r="L179" s="1546"/>
      <c r="M179" s="1546" t="s">
        <v>1631</v>
      </c>
      <c r="N179" s="1546"/>
      <c r="O179" s="1546"/>
      <c r="P179" s="1546"/>
      <c r="Q179" s="1546"/>
      <c r="R179" s="1546"/>
      <c r="S179" s="1546"/>
      <c r="T179" s="1546"/>
      <c r="U179" s="1546"/>
      <c r="V179" s="1546"/>
      <c r="W179" s="1546"/>
      <c r="X179" s="1546"/>
      <c r="Y179" s="1546"/>
      <c r="Z179" s="1546"/>
    </row>
    <row r="180" spans="2:26" s="101" customFormat="1" ht="13.5" customHeight="1" x14ac:dyDescent="0.2">
      <c r="B180" s="1555" t="s">
        <v>181</v>
      </c>
      <c r="C180" s="1556"/>
      <c r="D180" s="1556"/>
      <c r="E180" s="1556"/>
      <c r="F180" s="1556"/>
      <c r="G180" s="1560" t="s">
        <v>182</v>
      </c>
      <c r="H180" s="1561"/>
      <c r="I180" s="1561"/>
      <c r="J180" s="1576" t="s">
        <v>1189</v>
      </c>
      <c r="K180" s="1577"/>
      <c r="L180" s="1578"/>
      <c r="M180" s="1555" t="s">
        <v>181</v>
      </c>
      <c r="N180" s="1562"/>
      <c r="O180" s="1562"/>
      <c r="P180" s="1562"/>
      <c r="Q180" s="1562"/>
      <c r="R180" s="1562"/>
      <c r="S180" s="1562"/>
      <c r="T180" s="1562"/>
      <c r="U180" s="1576" t="s">
        <v>182</v>
      </c>
      <c r="V180" s="1561"/>
      <c r="W180" s="988"/>
      <c r="X180" s="1576" t="s">
        <v>1189</v>
      </c>
      <c r="Y180" s="1607"/>
      <c r="Z180" s="1608"/>
    </row>
    <row r="181" spans="2:26" s="101" customFormat="1" ht="13.5" customHeight="1" x14ac:dyDescent="0.2">
      <c r="B181" s="1542" t="s">
        <v>183</v>
      </c>
      <c r="C181" s="1557"/>
      <c r="D181" s="1557"/>
      <c r="E181" s="1557"/>
      <c r="F181" s="1557"/>
      <c r="G181" s="1525" t="s">
        <v>184</v>
      </c>
      <c r="H181" s="1566"/>
      <c r="I181" s="1566"/>
      <c r="J181" s="1125" t="s">
        <v>1190</v>
      </c>
      <c r="K181" s="1579"/>
      <c r="L181" s="1580"/>
      <c r="M181" s="1632" t="s">
        <v>183</v>
      </c>
      <c r="N181" s="1543"/>
      <c r="O181" s="1543"/>
      <c r="P181" s="1543"/>
      <c r="Q181" s="1543"/>
      <c r="R181" s="1543"/>
      <c r="S181" s="1543"/>
      <c r="T181" s="1543"/>
      <c r="U181" s="1125" t="s">
        <v>184</v>
      </c>
      <c r="V181" s="1630"/>
      <c r="W181" s="989"/>
      <c r="X181" s="1125" t="s">
        <v>1190</v>
      </c>
      <c r="Y181" s="1626"/>
      <c r="Z181" s="1627"/>
    </row>
    <row r="182" spans="2:26" s="101" customFormat="1" ht="13.5" customHeight="1" x14ac:dyDescent="0.2">
      <c r="B182" s="1542" t="s">
        <v>185</v>
      </c>
      <c r="C182" s="1557"/>
      <c r="D182" s="1557"/>
      <c r="E182" s="1557"/>
      <c r="F182" s="1557"/>
      <c r="G182" s="1525" t="s">
        <v>184</v>
      </c>
      <c r="H182" s="1566"/>
      <c r="I182" s="1566"/>
      <c r="J182" s="1125" t="s">
        <v>1192</v>
      </c>
      <c r="K182" s="1579"/>
      <c r="L182" s="1580"/>
      <c r="M182" s="1632" t="s">
        <v>185</v>
      </c>
      <c r="N182" s="1543"/>
      <c r="O182" s="1543"/>
      <c r="P182" s="1543"/>
      <c r="Q182" s="1543"/>
      <c r="R182" s="1543"/>
      <c r="S182" s="1543"/>
      <c r="T182" s="1543"/>
      <c r="U182" s="1125" t="s">
        <v>184</v>
      </c>
      <c r="V182" s="1630"/>
      <c r="W182" s="989"/>
      <c r="X182" s="1125" t="s">
        <v>1192</v>
      </c>
      <c r="Y182" s="1626"/>
      <c r="Z182" s="1627"/>
    </row>
    <row r="183" spans="2:26" s="101" customFormat="1" ht="13.5" customHeight="1" thickBot="1" x14ac:dyDescent="0.25">
      <c r="B183" s="1558" t="s">
        <v>186</v>
      </c>
      <c r="C183" s="1559"/>
      <c r="D183" s="1559"/>
      <c r="E183" s="1559"/>
      <c r="F183" s="1559"/>
      <c r="G183" s="1567" t="s">
        <v>188</v>
      </c>
      <c r="H183" s="1568"/>
      <c r="I183" s="1568"/>
      <c r="J183" s="1563" t="s">
        <v>1191</v>
      </c>
      <c r="K183" s="1564"/>
      <c r="L183" s="1565"/>
      <c r="M183" s="1633" t="s">
        <v>186</v>
      </c>
      <c r="N183" s="1587"/>
      <c r="O183" s="1587"/>
      <c r="P183" s="1587"/>
      <c r="Q183" s="1587"/>
      <c r="R183" s="1587"/>
      <c r="S183" s="1587"/>
      <c r="T183" s="1587"/>
      <c r="U183" s="1563" t="s">
        <v>188</v>
      </c>
      <c r="V183" s="1631"/>
      <c r="W183" s="990"/>
      <c r="X183" s="1563" t="s">
        <v>1191</v>
      </c>
      <c r="Y183" s="1628"/>
      <c r="Z183" s="1629"/>
    </row>
    <row r="184" spans="2:26" s="102" customFormat="1" ht="13.5" customHeight="1" x14ac:dyDescent="0.15">
      <c r="B184" s="1584" t="s">
        <v>2151</v>
      </c>
      <c r="C184" s="1585"/>
      <c r="D184" s="1585"/>
      <c r="E184" s="1585"/>
      <c r="F184" s="1585"/>
      <c r="G184" s="1585"/>
      <c r="H184" s="1585"/>
      <c r="I184" s="1585"/>
      <c r="J184" s="1585"/>
      <c r="K184" s="1585"/>
      <c r="L184" s="1616"/>
      <c r="M184" s="1617" t="s">
        <v>187</v>
      </c>
      <c r="N184" s="1618"/>
      <c r="O184" s="1618"/>
      <c r="P184" s="1618"/>
      <c r="Q184" s="1618"/>
      <c r="R184" s="1618"/>
      <c r="S184" s="1618"/>
      <c r="T184" s="1618"/>
      <c r="U184" s="1618"/>
      <c r="V184" s="1618"/>
      <c r="W184" s="1618"/>
      <c r="X184" s="1618"/>
      <c r="Y184" s="1618"/>
      <c r="Z184" s="1619"/>
    </row>
    <row r="185" spans="2:26" s="102" customFormat="1" ht="13.5" customHeight="1" x14ac:dyDescent="0.15">
      <c r="B185" s="1620" t="s">
        <v>2152</v>
      </c>
      <c r="C185" s="1621"/>
      <c r="D185" s="1621"/>
      <c r="E185" s="1621"/>
      <c r="F185" s="1621"/>
      <c r="G185" s="1621"/>
      <c r="H185" s="1621"/>
      <c r="I185" s="1621"/>
      <c r="J185" s="1621"/>
      <c r="K185" s="1621"/>
      <c r="L185" s="1622"/>
      <c r="M185" s="1524" t="s">
        <v>1193</v>
      </c>
      <c r="N185" s="1525"/>
      <c r="O185" s="1525"/>
      <c r="P185" s="1525"/>
      <c r="Q185" s="1525"/>
      <c r="R185" s="1525"/>
      <c r="S185" s="1525"/>
      <c r="T185" s="1525"/>
      <c r="U185" s="1525"/>
      <c r="V185" s="1525"/>
      <c r="W185" s="1525"/>
      <c r="X185" s="1525"/>
      <c r="Y185" s="1525"/>
      <c r="Z185" s="1569"/>
    </row>
    <row r="186" spans="2:26" s="102" customFormat="1" ht="13.5" customHeight="1" x14ac:dyDescent="0.15">
      <c r="B186" s="1524" t="s">
        <v>1904</v>
      </c>
      <c r="C186" s="1525"/>
      <c r="D186" s="1525"/>
      <c r="E186" s="1525"/>
      <c r="F186" s="1525"/>
      <c r="G186" s="1525"/>
      <c r="H186" s="1525"/>
      <c r="I186" s="1525"/>
      <c r="J186" s="1525"/>
      <c r="K186" s="1525"/>
      <c r="L186" s="1526"/>
      <c r="M186" s="1534" t="s">
        <v>1902</v>
      </c>
      <c r="N186" s="1532"/>
      <c r="O186" s="1532"/>
      <c r="P186" s="1532"/>
      <c r="Q186" s="1532"/>
      <c r="R186" s="1532"/>
      <c r="S186" s="1532"/>
      <c r="T186" s="1532"/>
      <c r="U186" s="1532"/>
      <c r="V186" s="1532"/>
      <c r="W186" s="1532"/>
      <c r="X186" s="1532"/>
      <c r="Y186" s="1533"/>
      <c r="Z186" s="568" t="s">
        <v>1903</v>
      </c>
    </row>
    <row r="187" spans="2:26" s="102" customFormat="1" ht="13.5" customHeight="1" x14ac:dyDescent="0.15">
      <c r="B187" s="1524" t="s">
        <v>1636</v>
      </c>
      <c r="C187" s="1525"/>
      <c r="D187" s="1525"/>
      <c r="E187" s="1525"/>
      <c r="F187" s="1525"/>
      <c r="G187" s="1525"/>
      <c r="H187" s="1525"/>
      <c r="I187" s="1525"/>
      <c r="J187" s="1525"/>
      <c r="K187" s="1525"/>
      <c r="L187" s="1526"/>
      <c r="M187" s="1531" t="s">
        <v>1832</v>
      </c>
      <c r="N187" s="1532"/>
      <c r="O187" s="1532"/>
      <c r="P187" s="1532"/>
      <c r="Q187" s="1532"/>
      <c r="R187" s="1532"/>
      <c r="S187" s="1532"/>
      <c r="T187" s="1532"/>
      <c r="U187" s="1532"/>
      <c r="V187" s="1532"/>
      <c r="W187" s="1532"/>
      <c r="X187" s="1532"/>
      <c r="Y187" s="1533"/>
      <c r="Z187" s="568">
        <v>2.5</v>
      </c>
    </row>
    <row r="188" spans="2:26" s="102" customFormat="1" ht="13.5" customHeight="1" x14ac:dyDescent="0.15">
      <c r="B188" s="1534" t="s">
        <v>1824</v>
      </c>
      <c r="C188" s="1532"/>
      <c r="D188" s="1532"/>
      <c r="E188" s="1532"/>
      <c r="F188" s="1532"/>
      <c r="G188" s="1532"/>
      <c r="H188" s="1532"/>
      <c r="I188" s="1532"/>
      <c r="J188" s="1532"/>
      <c r="K188" s="1533"/>
      <c r="L188" s="686">
        <v>6.5</v>
      </c>
      <c r="M188" s="1552" t="s">
        <v>1824</v>
      </c>
      <c r="N188" s="1553"/>
      <c r="O188" s="1553"/>
      <c r="P188" s="1553"/>
      <c r="Q188" s="1553"/>
      <c r="R188" s="1553"/>
      <c r="S188" s="1553"/>
      <c r="T188" s="1553"/>
      <c r="U188" s="1553"/>
      <c r="V188" s="1553"/>
      <c r="W188" s="1553"/>
      <c r="X188" s="1553"/>
      <c r="Y188" s="1553"/>
      <c r="Z188" s="568">
        <v>6.5</v>
      </c>
    </row>
    <row r="189" spans="2:26" s="102" customFormat="1" ht="13.5" customHeight="1" x14ac:dyDescent="0.15">
      <c r="B189" s="1524" t="s">
        <v>1634</v>
      </c>
      <c r="C189" s="1525"/>
      <c r="D189" s="1525"/>
      <c r="E189" s="1525"/>
      <c r="F189" s="1525"/>
      <c r="G189" s="1525"/>
      <c r="H189" s="1525"/>
      <c r="I189" s="1525"/>
      <c r="J189" s="1525"/>
      <c r="K189" s="1525"/>
      <c r="L189" s="1526"/>
      <c r="M189" s="1552" t="s">
        <v>1833</v>
      </c>
      <c r="N189" s="1553"/>
      <c r="O189" s="1553"/>
      <c r="P189" s="1553"/>
      <c r="Q189" s="1553"/>
      <c r="R189" s="1553"/>
      <c r="S189" s="1553"/>
      <c r="T189" s="1553"/>
      <c r="U189" s="1553"/>
      <c r="V189" s="1553"/>
      <c r="W189" s="1553"/>
      <c r="X189" s="1553"/>
      <c r="Y189" s="1553"/>
      <c r="Z189" s="568">
        <v>2</v>
      </c>
    </row>
    <row r="190" spans="2:26" s="102" customFormat="1" ht="13.5" customHeight="1" x14ac:dyDescent="0.15">
      <c r="B190" s="1524" t="s">
        <v>1635</v>
      </c>
      <c r="C190" s="1525"/>
      <c r="D190" s="1525"/>
      <c r="E190" s="1525"/>
      <c r="F190" s="1525"/>
      <c r="G190" s="1525"/>
      <c r="H190" s="1525"/>
      <c r="I190" s="1525"/>
      <c r="J190" s="1525"/>
      <c r="K190" s="1525"/>
      <c r="L190" s="1526"/>
      <c r="M190" s="1552" t="s">
        <v>1653</v>
      </c>
      <c r="N190" s="1553"/>
      <c r="O190" s="1553"/>
      <c r="P190" s="1553"/>
      <c r="Q190" s="1553"/>
      <c r="R190" s="1553"/>
      <c r="S190" s="1553"/>
      <c r="T190" s="1553"/>
      <c r="U190" s="1553"/>
      <c r="V190" s="1553"/>
      <c r="W190" s="1553"/>
      <c r="X190" s="1553"/>
      <c r="Y190" s="1553"/>
      <c r="Z190" s="683">
        <v>13</v>
      </c>
    </row>
    <row r="191" spans="2:26" s="102" customFormat="1" ht="13.5" customHeight="1" x14ac:dyDescent="0.15">
      <c r="B191" s="1570" t="s">
        <v>1638</v>
      </c>
      <c r="C191" s="1571"/>
      <c r="D191" s="1571"/>
      <c r="E191" s="1571"/>
      <c r="F191" s="1571"/>
      <c r="G191" s="1571"/>
      <c r="H191" s="1571"/>
      <c r="I191" s="1571"/>
      <c r="J191" s="1571"/>
      <c r="K191" s="1571"/>
      <c r="L191" s="1572"/>
      <c r="M191" s="1552" t="s">
        <v>1654</v>
      </c>
      <c r="N191" s="1553"/>
      <c r="O191" s="1553"/>
      <c r="P191" s="1553"/>
      <c r="Q191" s="1553"/>
      <c r="R191" s="1553"/>
      <c r="S191" s="1553"/>
      <c r="T191" s="1553"/>
      <c r="U191" s="1553"/>
      <c r="V191" s="1553"/>
      <c r="W191" s="1553"/>
      <c r="X191" s="1553"/>
      <c r="Y191" s="1553"/>
      <c r="Z191" s="683">
        <v>46</v>
      </c>
    </row>
    <row r="192" spans="2:26" s="102" customFormat="1" ht="13.5" customHeight="1" x14ac:dyDescent="0.15">
      <c r="B192" s="1534" t="s">
        <v>1637</v>
      </c>
      <c r="C192" s="1532"/>
      <c r="D192" s="1532"/>
      <c r="E192" s="1532"/>
      <c r="F192" s="1532"/>
      <c r="G192" s="1532"/>
      <c r="H192" s="1532"/>
      <c r="I192" s="1532"/>
      <c r="J192" s="1532"/>
      <c r="K192" s="1532"/>
      <c r="L192" s="1532"/>
      <c r="M192" s="1529" t="s">
        <v>1655</v>
      </c>
      <c r="N192" s="1530"/>
      <c r="O192" s="1530"/>
      <c r="P192" s="1530"/>
      <c r="Q192" s="1530"/>
      <c r="R192" s="1530"/>
      <c r="S192" s="1530"/>
      <c r="T192" s="1530"/>
      <c r="U192" s="1530"/>
      <c r="V192" s="1530"/>
      <c r="W192" s="1530"/>
      <c r="X192" s="1530"/>
      <c r="Y192" s="1530"/>
      <c r="Z192" s="683">
        <v>14</v>
      </c>
    </row>
    <row r="193" spans="2:26" s="102" customFormat="1" ht="13.5" customHeight="1" x14ac:dyDescent="0.15">
      <c r="B193" s="1534" t="s">
        <v>1657</v>
      </c>
      <c r="C193" s="1532"/>
      <c r="D193" s="1532"/>
      <c r="E193" s="1532"/>
      <c r="F193" s="1532"/>
      <c r="G193" s="1532"/>
      <c r="H193" s="1532"/>
      <c r="I193" s="1532"/>
      <c r="J193" s="1532"/>
      <c r="K193" s="1532"/>
      <c r="L193" s="1551"/>
      <c r="M193" s="1529" t="s">
        <v>1658</v>
      </c>
      <c r="N193" s="1530"/>
      <c r="O193" s="1530"/>
      <c r="P193" s="1530"/>
      <c r="Q193" s="1530"/>
      <c r="R193" s="1530"/>
      <c r="S193" s="1530"/>
      <c r="T193" s="1530"/>
      <c r="U193" s="1530"/>
      <c r="V193" s="1530"/>
      <c r="W193" s="1530"/>
      <c r="X193" s="1530"/>
      <c r="Y193" s="1530"/>
      <c r="Z193" s="684">
        <v>17</v>
      </c>
    </row>
    <row r="194" spans="2:26" s="101" customFormat="1" ht="13.5" customHeight="1" thickBot="1" x14ac:dyDescent="0.25">
      <c r="B194" s="1588" t="s">
        <v>1659</v>
      </c>
      <c r="C194" s="1589"/>
      <c r="D194" s="1589"/>
      <c r="E194" s="1589"/>
      <c r="F194" s="1589"/>
      <c r="G194" s="1589"/>
      <c r="H194" s="1589"/>
      <c r="I194" s="1589"/>
      <c r="J194" s="1589"/>
      <c r="K194" s="1589"/>
      <c r="L194" s="1589"/>
      <c r="M194" s="1544" t="s">
        <v>1831</v>
      </c>
      <c r="N194" s="1545"/>
      <c r="O194" s="1545"/>
      <c r="P194" s="1545"/>
      <c r="Q194" s="1545"/>
      <c r="R194" s="1545"/>
      <c r="S194" s="1545"/>
      <c r="T194" s="1545"/>
      <c r="U194" s="1545"/>
      <c r="V194" s="1545"/>
      <c r="W194" s="1545"/>
      <c r="X194" s="1545"/>
      <c r="Y194" s="1545"/>
      <c r="Z194" s="685">
        <v>42</v>
      </c>
    </row>
    <row r="195" spans="2:26" s="101" customFormat="1" ht="25.5" customHeight="1" thickBot="1" x14ac:dyDescent="0.25">
      <c r="B195" s="1546" t="s">
        <v>1632</v>
      </c>
      <c r="C195" s="1546"/>
      <c r="D195" s="1546"/>
      <c r="E195" s="1546"/>
      <c r="F195" s="1546"/>
      <c r="G195" s="1546"/>
      <c r="H195" s="1546"/>
      <c r="I195" s="1546"/>
      <c r="J195" s="1546"/>
      <c r="K195" s="1546"/>
      <c r="L195" s="1546"/>
      <c r="M195" s="1546" t="s">
        <v>1633</v>
      </c>
      <c r="N195" s="1547"/>
      <c r="O195" s="1547"/>
      <c r="P195" s="1547"/>
      <c r="Q195" s="1547"/>
      <c r="R195" s="1547"/>
      <c r="S195" s="1547"/>
      <c r="T195" s="1547"/>
      <c r="U195" s="1547"/>
      <c r="V195" s="1547"/>
      <c r="W195" s="1547"/>
      <c r="X195" s="1547"/>
      <c r="Y195" s="1547"/>
      <c r="Z195" s="1547"/>
    </row>
    <row r="196" spans="2:26" s="101" customFormat="1" ht="13.5" customHeight="1" x14ac:dyDescent="0.2">
      <c r="B196" s="1555" t="s">
        <v>181</v>
      </c>
      <c r="C196" s="1562"/>
      <c r="D196" s="1562"/>
      <c r="E196" s="1562"/>
      <c r="F196" s="1562"/>
      <c r="G196" s="1560" t="s">
        <v>182</v>
      </c>
      <c r="H196" s="1561"/>
      <c r="I196" s="1561"/>
      <c r="J196" s="1576" t="s">
        <v>1189</v>
      </c>
      <c r="K196" s="1577"/>
      <c r="L196" s="1578"/>
      <c r="M196" s="1623" t="s">
        <v>98</v>
      </c>
      <c r="N196" s="1582"/>
      <c r="O196" s="1582"/>
      <c r="P196" s="1624" t="s">
        <v>1152</v>
      </c>
      <c r="Q196" s="1624"/>
      <c r="R196" s="1624"/>
      <c r="S196" s="1624"/>
      <c r="T196" s="1624"/>
      <c r="U196" s="1624"/>
      <c r="V196" s="575">
        <v>11</v>
      </c>
      <c r="W196" s="575"/>
      <c r="X196" s="1581" t="s">
        <v>97</v>
      </c>
      <c r="Y196" s="1582"/>
      <c r="Z196" s="1583"/>
    </row>
    <row r="197" spans="2:26" s="101" customFormat="1" ht="13.5" customHeight="1" x14ac:dyDescent="0.2">
      <c r="B197" s="1542" t="s">
        <v>183</v>
      </c>
      <c r="C197" s="1543"/>
      <c r="D197" s="1543"/>
      <c r="E197" s="1543"/>
      <c r="F197" s="1543"/>
      <c r="G197" s="1525" t="s">
        <v>184</v>
      </c>
      <c r="H197" s="1566"/>
      <c r="I197" s="1566"/>
      <c r="J197" s="1125" t="s">
        <v>1194</v>
      </c>
      <c r="K197" s="1579"/>
      <c r="L197" s="1580"/>
      <c r="M197" s="1341"/>
      <c r="N197" s="1342"/>
      <c r="O197" s="1342"/>
      <c r="P197" s="1528" t="s">
        <v>1153</v>
      </c>
      <c r="Q197" s="1528"/>
      <c r="R197" s="1528"/>
      <c r="S197" s="1528"/>
      <c r="T197" s="1528"/>
      <c r="U197" s="1528"/>
      <c r="V197" s="540">
        <v>16</v>
      </c>
      <c r="W197" s="540"/>
      <c r="X197" s="1548" t="s">
        <v>97</v>
      </c>
      <c r="Y197" s="1342"/>
      <c r="Z197" s="1549"/>
    </row>
    <row r="198" spans="2:26" s="101" customFormat="1" ht="13.5" customHeight="1" thickBot="1" x14ac:dyDescent="0.25">
      <c r="B198" s="1558" t="s">
        <v>185</v>
      </c>
      <c r="C198" s="1587"/>
      <c r="D198" s="1587"/>
      <c r="E198" s="1587"/>
      <c r="F198" s="1587"/>
      <c r="G198" s="1567" t="s">
        <v>184</v>
      </c>
      <c r="H198" s="1568"/>
      <c r="I198" s="1568"/>
      <c r="J198" s="1563" t="s">
        <v>1195</v>
      </c>
      <c r="K198" s="1564"/>
      <c r="L198" s="1565"/>
      <c r="M198" s="1550" t="s">
        <v>99</v>
      </c>
      <c r="N198" s="1342"/>
      <c r="O198" s="1342"/>
      <c r="P198" s="1528" t="s">
        <v>699</v>
      </c>
      <c r="Q198" s="1528"/>
      <c r="R198" s="1528"/>
      <c r="S198" s="1528"/>
      <c r="T198" s="1528"/>
      <c r="U198" s="1528"/>
      <c r="V198" s="540">
        <v>1</v>
      </c>
      <c r="W198" s="540"/>
      <c r="X198" s="1548" t="s">
        <v>97</v>
      </c>
      <c r="Y198" s="1342"/>
      <c r="Z198" s="1549"/>
    </row>
    <row r="199" spans="2:26" s="102" customFormat="1" ht="13.5" customHeight="1" x14ac:dyDescent="0.15">
      <c r="B199" s="1584" t="s">
        <v>1196</v>
      </c>
      <c r="C199" s="1585"/>
      <c r="D199" s="1585"/>
      <c r="E199" s="1585"/>
      <c r="F199" s="1585"/>
      <c r="G199" s="1585"/>
      <c r="H199" s="1585"/>
      <c r="I199" s="1585"/>
      <c r="J199" s="1585"/>
      <c r="K199" s="1585"/>
      <c r="L199" s="1586"/>
      <c r="M199" s="1341"/>
      <c r="N199" s="1342"/>
      <c r="O199" s="1342"/>
      <c r="P199" s="1528" t="s">
        <v>700</v>
      </c>
      <c r="Q199" s="1528"/>
      <c r="R199" s="1528"/>
      <c r="S199" s="1528"/>
      <c r="T199" s="1528"/>
      <c r="U199" s="1528"/>
      <c r="V199" s="540">
        <v>5.5</v>
      </c>
      <c r="W199" s="540"/>
      <c r="X199" s="1548" t="s">
        <v>97</v>
      </c>
      <c r="Y199" s="1342"/>
      <c r="Z199" s="1549"/>
    </row>
    <row r="200" spans="2:26" s="102" customFormat="1" ht="13.5" customHeight="1" x14ac:dyDescent="0.15">
      <c r="B200" s="1524" t="s">
        <v>189</v>
      </c>
      <c r="C200" s="1525"/>
      <c r="D200" s="1525"/>
      <c r="E200" s="1525"/>
      <c r="F200" s="1525"/>
      <c r="G200" s="1525"/>
      <c r="H200" s="1525"/>
      <c r="I200" s="1525"/>
      <c r="J200" s="1525"/>
      <c r="K200" s="1525"/>
      <c r="L200" s="1569"/>
      <c r="M200" s="1341"/>
      <c r="N200" s="1342"/>
      <c r="O200" s="1342"/>
      <c r="P200" s="1528" t="s">
        <v>701</v>
      </c>
      <c r="Q200" s="1528"/>
      <c r="R200" s="1528"/>
      <c r="S200" s="1528"/>
      <c r="T200" s="1528"/>
      <c r="U200" s="1528"/>
      <c r="V200" s="540">
        <v>11</v>
      </c>
      <c r="W200" s="540"/>
      <c r="X200" s="1548" t="s">
        <v>97</v>
      </c>
      <c r="Y200" s="1342"/>
      <c r="Z200" s="1549"/>
    </row>
    <row r="201" spans="2:26" s="102" customFormat="1" ht="13.5" customHeight="1" x14ac:dyDescent="0.15">
      <c r="B201" s="1573" t="s">
        <v>1639</v>
      </c>
      <c r="C201" s="1574"/>
      <c r="D201" s="1574"/>
      <c r="E201" s="1574"/>
      <c r="F201" s="1574"/>
      <c r="G201" s="1574"/>
      <c r="H201" s="1574"/>
      <c r="I201" s="1574"/>
      <c r="J201" s="1574"/>
      <c r="K201" s="1574"/>
      <c r="L201" s="1575"/>
      <c r="M201" s="1550" t="s">
        <v>100</v>
      </c>
      <c r="N201" s="1342"/>
      <c r="O201" s="1342"/>
      <c r="P201" s="1528" t="s">
        <v>113</v>
      </c>
      <c r="Q201" s="1528"/>
      <c r="R201" s="1528"/>
      <c r="S201" s="1528"/>
      <c r="T201" s="1528"/>
      <c r="U201" s="1528"/>
      <c r="V201" s="540">
        <v>13</v>
      </c>
      <c r="W201" s="540"/>
      <c r="X201" s="1548" t="s">
        <v>97</v>
      </c>
      <c r="Y201" s="1229"/>
      <c r="Z201" s="1230"/>
    </row>
    <row r="202" spans="2:26" s="102" customFormat="1" ht="13.5" customHeight="1" x14ac:dyDescent="0.15">
      <c r="B202" s="569"/>
      <c r="C202" s="570"/>
      <c r="D202" s="570"/>
      <c r="E202" s="570"/>
      <c r="F202" s="570"/>
      <c r="G202" s="570"/>
      <c r="H202" s="570"/>
      <c r="I202" s="570"/>
      <c r="J202" s="570"/>
      <c r="K202" s="570"/>
      <c r="L202" s="571"/>
      <c r="M202" s="1341"/>
      <c r="N202" s="1342"/>
      <c r="O202" s="1342"/>
      <c r="P202" s="1528" t="s">
        <v>114</v>
      </c>
      <c r="Q202" s="1528"/>
      <c r="R202" s="1528"/>
      <c r="S202" s="1528"/>
      <c r="T202" s="1528"/>
      <c r="U202" s="1528"/>
      <c r="V202" s="540">
        <v>16</v>
      </c>
      <c r="W202" s="540"/>
      <c r="X202" s="1548" t="s">
        <v>97</v>
      </c>
      <c r="Y202" s="1229"/>
      <c r="Z202" s="1230"/>
    </row>
    <row r="203" spans="2:26" s="102" customFormat="1" ht="13.5" customHeight="1" x14ac:dyDescent="0.15">
      <c r="B203" s="569"/>
      <c r="C203" s="570"/>
      <c r="D203" s="570"/>
      <c r="E203" s="570"/>
      <c r="F203" s="570"/>
      <c r="G203" s="570"/>
      <c r="H203" s="570"/>
      <c r="I203" s="570"/>
      <c r="J203" s="570"/>
      <c r="K203" s="570"/>
      <c r="L203" s="571"/>
      <c r="M203" s="1341"/>
      <c r="N203" s="1342"/>
      <c r="O203" s="1342"/>
      <c r="P203" s="1528" t="s">
        <v>115</v>
      </c>
      <c r="Q203" s="1528"/>
      <c r="R203" s="1528"/>
      <c r="S203" s="1528"/>
      <c r="T203" s="1528"/>
      <c r="U203" s="1528"/>
      <c r="V203" s="540">
        <v>14</v>
      </c>
      <c r="W203" s="540"/>
      <c r="X203" s="1548" t="s">
        <v>97</v>
      </c>
      <c r="Y203" s="1229"/>
      <c r="Z203" s="1230"/>
    </row>
    <row r="204" spans="2:26" s="102" customFormat="1" ht="13.5" customHeight="1" x14ac:dyDescent="0.15">
      <c r="B204" s="569"/>
      <c r="C204" s="570"/>
      <c r="D204" s="570"/>
      <c r="E204" s="570"/>
      <c r="F204" s="570"/>
      <c r="G204" s="570"/>
      <c r="H204" s="570"/>
      <c r="I204" s="570"/>
      <c r="J204" s="570"/>
      <c r="K204" s="570"/>
      <c r="L204" s="571"/>
      <c r="M204" s="1341"/>
      <c r="N204" s="1342"/>
      <c r="O204" s="1342"/>
      <c r="P204" s="1528" t="s">
        <v>101</v>
      </c>
      <c r="Q204" s="1528"/>
      <c r="R204" s="1528"/>
      <c r="S204" s="1528"/>
      <c r="T204" s="1528"/>
      <c r="U204" s="1528"/>
      <c r="V204" s="540">
        <v>5</v>
      </c>
      <c r="W204" s="540"/>
      <c r="X204" s="1548" t="s">
        <v>102</v>
      </c>
      <c r="Y204" s="1229"/>
      <c r="Z204" s="1230"/>
    </row>
    <row r="205" spans="2:26" s="102" customFormat="1" ht="13.5" customHeight="1" thickBot="1" x14ac:dyDescent="0.2">
      <c r="B205" s="572"/>
      <c r="C205" s="573"/>
      <c r="D205" s="573"/>
      <c r="E205" s="573"/>
      <c r="F205" s="573"/>
      <c r="G205" s="573"/>
      <c r="H205" s="573"/>
      <c r="I205" s="573"/>
      <c r="J205" s="573"/>
      <c r="K205" s="573"/>
      <c r="L205" s="574"/>
      <c r="M205" s="1361"/>
      <c r="N205" s="1441"/>
      <c r="O205" s="1441"/>
      <c r="P205" s="1527" t="s">
        <v>103</v>
      </c>
      <c r="Q205" s="1527"/>
      <c r="R205" s="1527"/>
      <c r="S205" s="1527"/>
      <c r="T205" s="1527"/>
      <c r="U205" s="1527"/>
      <c r="V205" s="576">
        <v>7</v>
      </c>
      <c r="W205" s="576"/>
      <c r="X205" s="1625" t="s">
        <v>102</v>
      </c>
      <c r="Y205" s="1231"/>
      <c r="Z205" s="1232"/>
    </row>
    <row r="206" spans="2:26" s="577" customFormat="1" ht="25.5" customHeight="1" x14ac:dyDescent="0.2">
      <c r="B206" s="1535" t="s">
        <v>1640</v>
      </c>
      <c r="C206" s="1536"/>
      <c r="D206" s="1536"/>
      <c r="E206" s="1536"/>
      <c r="F206" s="1536"/>
      <c r="G206" s="1536"/>
      <c r="H206" s="1536"/>
      <c r="I206" s="1536"/>
      <c r="J206" s="1536"/>
      <c r="K206" s="1536"/>
      <c r="L206" s="1536"/>
      <c r="M206" s="1536"/>
      <c r="N206" s="1536"/>
      <c r="O206" s="1536"/>
      <c r="P206" s="1536"/>
      <c r="Q206" s="1536"/>
      <c r="R206" s="1536"/>
      <c r="S206" s="1536"/>
      <c r="T206" s="1536"/>
      <c r="U206" s="1536"/>
      <c r="V206" s="1536"/>
      <c r="W206" s="1536"/>
      <c r="X206" s="1536"/>
      <c r="Y206" s="1536"/>
      <c r="Z206" s="1537"/>
    </row>
    <row r="207" spans="2:26" s="577" customFormat="1" ht="25.5" customHeight="1" x14ac:dyDescent="0.2">
      <c r="B207" s="1538" t="s">
        <v>1642</v>
      </c>
      <c r="C207" s="1475"/>
      <c r="D207" s="1475"/>
      <c r="E207" s="1475"/>
      <c r="F207" s="1475"/>
      <c r="G207" s="1475"/>
      <c r="H207" s="1475"/>
      <c r="I207" s="1475"/>
      <c r="J207" s="1475"/>
      <c r="K207" s="1475"/>
      <c r="L207" s="1475"/>
      <c r="M207" s="1475"/>
      <c r="N207" s="1475"/>
      <c r="O207" s="1475"/>
      <c r="P207" s="1475"/>
      <c r="Q207" s="1475"/>
      <c r="R207" s="1475"/>
      <c r="S207" s="1475"/>
      <c r="T207" s="1475"/>
      <c r="U207" s="1475"/>
      <c r="V207" s="1475"/>
      <c r="W207" s="1475"/>
      <c r="X207" s="1475"/>
      <c r="Y207" s="1475"/>
      <c r="Z207" s="1476"/>
    </row>
    <row r="208" spans="2:26" s="577" customFormat="1" ht="25.5" customHeight="1" x14ac:dyDescent="0.2">
      <c r="B208" s="1539" t="s">
        <v>1641</v>
      </c>
      <c r="C208" s="1540"/>
      <c r="D208" s="1540"/>
      <c r="E208" s="1540"/>
      <c r="F208" s="1540"/>
      <c r="G208" s="1540"/>
      <c r="H208" s="1540"/>
      <c r="I208" s="1540"/>
      <c r="J208" s="1540"/>
      <c r="K208" s="1540"/>
      <c r="L208" s="1540"/>
      <c r="M208" s="1540"/>
      <c r="N208" s="1540"/>
      <c r="O208" s="1540"/>
      <c r="P208" s="1540"/>
      <c r="Q208" s="1540"/>
      <c r="R208" s="1540"/>
      <c r="S208" s="1540"/>
      <c r="T208" s="1540"/>
      <c r="U208" s="1540"/>
      <c r="V208" s="1540"/>
      <c r="W208" s="1540"/>
      <c r="X208" s="1540"/>
      <c r="Y208" s="1540"/>
      <c r="Z208" s="1541"/>
    </row>
    <row r="209" spans="2:26" s="577" customFormat="1" ht="25.5" customHeight="1" thickBot="1" x14ac:dyDescent="0.25">
      <c r="B209" s="1554" t="s">
        <v>1643</v>
      </c>
      <c r="C209" s="1485"/>
      <c r="D209" s="1485"/>
      <c r="E209" s="1485"/>
      <c r="F209" s="1485"/>
      <c r="G209" s="1485"/>
      <c r="H209" s="1485"/>
      <c r="I209" s="1485"/>
      <c r="J209" s="1485"/>
      <c r="K209" s="1485"/>
      <c r="L209" s="1485"/>
      <c r="M209" s="1485"/>
      <c r="N209" s="1485"/>
      <c r="O209" s="1485"/>
      <c r="P209" s="1485"/>
      <c r="Q209" s="1485"/>
      <c r="R209" s="1485"/>
      <c r="S209" s="1485"/>
      <c r="T209" s="1485"/>
      <c r="U209" s="1485"/>
      <c r="V209" s="1485"/>
      <c r="W209" s="1485"/>
      <c r="X209" s="1485"/>
      <c r="Y209" s="1485"/>
      <c r="Z209" s="1486"/>
    </row>
    <row r="210" spans="2:26" s="103" customFormat="1" ht="13.5" customHeight="1" x14ac:dyDescent="0.2">
      <c r="M210" s="567"/>
      <c r="N210" s="567"/>
      <c r="O210" s="567"/>
      <c r="P210" s="567"/>
      <c r="Q210" s="567"/>
      <c r="R210" s="567"/>
      <c r="S210" s="567"/>
      <c r="T210" s="567"/>
      <c r="U210" s="567"/>
      <c r="V210" s="567"/>
      <c r="W210" s="567"/>
      <c r="X210" s="567"/>
      <c r="Y210" s="567"/>
      <c r="Z210" s="567"/>
    </row>
    <row r="211" spans="2:26" s="103" customFormat="1" ht="12" x14ac:dyDescent="0.2">
      <c r="M211" s="217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</row>
    <row r="212" spans="2:26" x14ac:dyDescent="0.2">
      <c r="N212" s="214"/>
      <c r="O212" s="214"/>
      <c r="P212" s="214"/>
      <c r="Q212" s="214"/>
      <c r="R212" s="214"/>
      <c r="S212" s="214"/>
      <c r="T212" s="214"/>
      <c r="U212" s="214"/>
      <c r="V212" s="214"/>
      <c r="W212" s="214"/>
      <c r="X212" s="214"/>
      <c r="Y212" s="214"/>
      <c r="Z212" s="214"/>
    </row>
    <row r="213" spans="2:26" x14ac:dyDescent="0.2">
      <c r="N213" s="214"/>
      <c r="O213" s="214"/>
      <c r="P213" s="214"/>
      <c r="Q213" s="214"/>
      <c r="R213" s="214"/>
      <c r="S213" s="214"/>
      <c r="T213" s="214"/>
      <c r="U213" s="214"/>
      <c r="V213" s="214"/>
      <c r="W213" s="214"/>
      <c r="X213" s="214"/>
      <c r="Y213" s="214"/>
      <c r="Z213" s="214"/>
    </row>
    <row r="214" spans="2:26" x14ac:dyDescent="0.2">
      <c r="N214" s="214"/>
      <c r="O214" s="214"/>
      <c r="P214" s="214"/>
      <c r="Q214" s="214"/>
      <c r="R214" s="214"/>
      <c r="S214" s="214"/>
      <c r="T214" s="214"/>
      <c r="U214" s="214"/>
      <c r="V214" s="214"/>
      <c r="W214" s="214"/>
      <c r="X214" s="214"/>
      <c r="Y214" s="214"/>
      <c r="Z214" s="214"/>
    </row>
    <row r="215" spans="2:26" x14ac:dyDescent="0.2"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</row>
    <row r="216" spans="2:26" x14ac:dyDescent="0.2"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</row>
    <row r="217" spans="2:26" x14ac:dyDescent="0.2"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</row>
    <row r="218" spans="2:26" x14ac:dyDescent="0.2"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</row>
    <row r="219" spans="2:26" x14ac:dyDescent="0.2"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</row>
    <row r="220" spans="2:26" x14ac:dyDescent="0.2">
      <c r="N220" s="214"/>
      <c r="O220" s="214"/>
      <c r="P220" s="214"/>
      <c r="Q220" s="214"/>
      <c r="R220" s="214"/>
      <c r="S220" s="214"/>
      <c r="T220" s="214"/>
      <c r="U220" s="214"/>
      <c r="V220" s="214"/>
      <c r="W220" s="214"/>
      <c r="X220" s="214"/>
      <c r="Y220" s="214"/>
      <c r="Z220" s="214"/>
    </row>
  </sheetData>
  <customSheetViews>
    <customSheetView guid="{69A580D4-36A4-46B8-9EF6-48AA5F7B1248}" showGridLines="0" fitToPage="1">
      <pane ySplit="6" topLeftCell="A109" activePane="bottomLeft" state="frozen"/>
      <selection pane="bottomLeft" activeCell="C110" sqref="C110"/>
      <rowBreaks count="9" manualBreakCount="9">
        <brk id="26" max="22" man="1"/>
        <brk id="46" max="22" man="1"/>
        <brk id="66" max="22" man="1"/>
        <brk id="86" max="22" man="1"/>
        <brk id="103" max="22" man="1"/>
        <brk id="123" max="22" man="1"/>
        <brk id="143" max="22" man="1"/>
        <brk id="167" max="22" man="1"/>
        <brk id="197" max="22" man="1"/>
      </rowBreaks>
      <pageMargins left="0" right="0" top="0.23622047244094491" bottom="0.23622047244094491" header="0" footer="0"/>
      <printOptions horizontalCentered="1"/>
      <pageSetup paperSize="9" scale="60" fitToHeight="0" orientation="landscape" r:id="rId1"/>
    </customSheetView>
    <customSheetView guid="{A83C358C-5219-47DF-9441-5894F1324676}" showPageBreaks="1" showGridLines="0" fitToPage="1" printArea="1">
      <pane ySplit="6" topLeftCell="A109" activePane="bottomLeft" state="frozen"/>
      <selection pane="bottomLeft" activeCell="C110" sqref="C110"/>
      <rowBreaks count="9" manualBreakCount="9">
        <brk id="26" max="22" man="1"/>
        <brk id="46" max="22" man="1"/>
        <brk id="66" max="22" man="1"/>
        <brk id="86" max="22" man="1"/>
        <brk id="103" max="22" man="1"/>
        <brk id="123" max="22" man="1"/>
        <brk id="143" max="22" man="1"/>
        <brk id="167" max="22" man="1"/>
        <brk id="197" max="22" man="1"/>
      </rowBreaks>
      <pageMargins left="0" right="0" top="0.23622047244094491" bottom="0.23622047244094491" header="0" footer="0"/>
      <printOptions horizontalCentered="1"/>
      <pageSetup paperSize="9" scale="60" fitToHeight="0" orientation="landscape" r:id="rId2"/>
    </customSheetView>
  </customSheetViews>
  <mergeCells count="119">
    <mergeCell ref="X181:Z181"/>
    <mergeCell ref="J180:L180"/>
    <mergeCell ref="J181:L181"/>
    <mergeCell ref="J182:L182"/>
    <mergeCell ref="X182:Z182"/>
    <mergeCell ref="X183:Z183"/>
    <mergeCell ref="U180:V180"/>
    <mergeCell ref="U181:V181"/>
    <mergeCell ref="U182:V182"/>
    <mergeCell ref="U183:V183"/>
    <mergeCell ref="M180:T180"/>
    <mergeCell ref="M181:T181"/>
    <mergeCell ref="M182:T182"/>
    <mergeCell ref="M183:T183"/>
    <mergeCell ref="B1:Z1"/>
    <mergeCell ref="B2:Z2"/>
    <mergeCell ref="B3:Z3"/>
    <mergeCell ref="B4:Z4"/>
    <mergeCell ref="J149:L149"/>
    <mergeCell ref="B184:L184"/>
    <mergeCell ref="M184:Z184"/>
    <mergeCell ref="B185:L185"/>
    <mergeCell ref="P201:U201"/>
    <mergeCell ref="M201:O205"/>
    <mergeCell ref="X204:Z204"/>
    <mergeCell ref="X203:Z203"/>
    <mergeCell ref="X202:Z202"/>
    <mergeCell ref="M196:O197"/>
    <mergeCell ref="P196:U196"/>
    <mergeCell ref="P203:U203"/>
    <mergeCell ref="P204:U204"/>
    <mergeCell ref="X205:Z205"/>
    <mergeCell ref="J164:L164"/>
    <mergeCell ref="J167:L167"/>
    <mergeCell ref="J168:L168"/>
    <mergeCell ref="J169:L169"/>
    <mergeCell ref="B176:Z176"/>
    <mergeCell ref="B177:Z177"/>
    <mergeCell ref="B188:K188"/>
    <mergeCell ref="M191:Y191"/>
    <mergeCell ref="J153:L153"/>
    <mergeCell ref="J154:L154"/>
    <mergeCell ref="B6:Z6"/>
    <mergeCell ref="B5:Z5"/>
    <mergeCell ref="J170:L170"/>
    <mergeCell ref="J166:L166"/>
    <mergeCell ref="J156:L156"/>
    <mergeCell ref="J158:L158"/>
    <mergeCell ref="J159:L159"/>
    <mergeCell ref="J161:L161"/>
    <mergeCell ref="J162:L162"/>
    <mergeCell ref="J163:L163"/>
    <mergeCell ref="J155:L155"/>
    <mergeCell ref="J157:L157"/>
    <mergeCell ref="J165:L165"/>
    <mergeCell ref="B173:Z173"/>
    <mergeCell ref="B174:Z174"/>
    <mergeCell ref="B175:Z175"/>
    <mergeCell ref="B179:L179"/>
    <mergeCell ref="M179:Z179"/>
    <mergeCell ref="B178:Z178"/>
    <mergeCell ref="X180:Z180"/>
    <mergeCell ref="X199:Z199"/>
    <mergeCell ref="X196:Z196"/>
    <mergeCell ref="P197:U197"/>
    <mergeCell ref="X197:Z197"/>
    <mergeCell ref="B199:L199"/>
    <mergeCell ref="B198:F198"/>
    <mergeCell ref="B192:L192"/>
    <mergeCell ref="B194:L194"/>
    <mergeCell ref="B195:L195"/>
    <mergeCell ref="B209:Z209"/>
    <mergeCell ref="B180:F180"/>
    <mergeCell ref="B181:F181"/>
    <mergeCell ref="B182:F182"/>
    <mergeCell ref="B183:F183"/>
    <mergeCell ref="G196:I196"/>
    <mergeCell ref="B196:F196"/>
    <mergeCell ref="J183:L183"/>
    <mergeCell ref="G180:I180"/>
    <mergeCell ref="G181:I181"/>
    <mergeCell ref="G182:I182"/>
    <mergeCell ref="G183:I183"/>
    <mergeCell ref="M185:Z185"/>
    <mergeCell ref="B187:L187"/>
    <mergeCell ref="B189:L189"/>
    <mergeCell ref="B190:L190"/>
    <mergeCell ref="B191:L191"/>
    <mergeCell ref="B200:L200"/>
    <mergeCell ref="B201:L201"/>
    <mergeCell ref="G197:I197"/>
    <mergeCell ref="G198:I198"/>
    <mergeCell ref="J196:L196"/>
    <mergeCell ref="J197:L197"/>
    <mergeCell ref="J198:L198"/>
    <mergeCell ref="B186:L186"/>
    <mergeCell ref="P205:U205"/>
    <mergeCell ref="P202:U202"/>
    <mergeCell ref="M193:Y193"/>
    <mergeCell ref="M187:Y187"/>
    <mergeCell ref="M186:Y186"/>
    <mergeCell ref="B206:Z206"/>
    <mergeCell ref="B207:Z207"/>
    <mergeCell ref="B208:Z208"/>
    <mergeCell ref="B197:F197"/>
    <mergeCell ref="M194:Y194"/>
    <mergeCell ref="M195:Z195"/>
    <mergeCell ref="P200:U200"/>
    <mergeCell ref="X201:Z201"/>
    <mergeCell ref="X200:Z200"/>
    <mergeCell ref="M198:O200"/>
    <mergeCell ref="P198:U198"/>
    <mergeCell ref="X198:Z198"/>
    <mergeCell ref="B193:L193"/>
    <mergeCell ref="M190:Y190"/>
    <mergeCell ref="M188:Y188"/>
    <mergeCell ref="M189:Y189"/>
    <mergeCell ref="M192:Y192"/>
    <mergeCell ref="P199:U199"/>
  </mergeCells>
  <phoneticPr fontId="10" type="noConversion"/>
  <hyperlinks>
    <hyperlink ref="B5" location="ГЛАВНАЯ!A1" display="&lt; НА ГЛАВНУЮ СТРАНИЦУ" xr:uid="{00000000-0004-0000-07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2" fitToHeight="6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Q104"/>
  <sheetViews>
    <sheetView showGridLines="0" showRowColHeaders="0" zoomScaleNormal="100" workbookViewId="0">
      <selection activeCell="B5" sqref="B5:AQ5"/>
    </sheetView>
  </sheetViews>
  <sheetFormatPr defaultColWidth="6.5703125" defaultRowHeight="13.5" customHeight="1" x14ac:dyDescent="0.2"/>
  <cols>
    <col min="1" max="1" width="3.42578125" style="618" customWidth="1"/>
    <col min="2" max="10" width="6.7109375" style="618" customWidth="1"/>
    <col min="11" max="11" width="6.7109375" style="624" customWidth="1"/>
    <col min="12" max="43" width="6.7109375" style="618" customWidth="1"/>
    <col min="44" max="16384" width="6.5703125" style="618"/>
  </cols>
  <sheetData>
    <row r="1" spans="2:43" s="616" customFormat="1" ht="25.5" customHeight="1" x14ac:dyDescent="0.2">
      <c r="B1" s="1087" t="str">
        <f>ГЛАВНАЯ!B1</f>
        <v>ООО"Компания Феникс"</v>
      </c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496"/>
      <c r="P1" s="1496"/>
      <c r="Q1" s="1496"/>
      <c r="R1" s="1496"/>
      <c r="S1" s="1496"/>
      <c r="T1" s="1496"/>
      <c r="U1" s="1496"/>
      <c r="V1" s="1496"/>
      <c r="W1" s="1496"/>
      <c r="X1" s="1496"/>
      <c r="Y1" s="1496"/>
      <c r="Z1" s="1496"/>
      <c r="AA1" s="1496"/>
      <c r="AB1" s="1496"/>
      <c r="AC1" s="1496"/>
      <c r="AD1" s="1496"/>
      <c r="AE1" s="1496"/>
      <c r="AF1" s="1496"/>
      <c r="AG1" s="1496"/>
      <c r="AH1" s="1496"/>
      <c r="AI1" s="1496"/>
      <c r="AJ1" s="1496"/>
      <c r="AK1" s="1496"/>
      <c r="AL1" s="1496"/>
      <c r="AM1" s="1089"/>
      <c r="AN1" s="1089"/>
      <c r="AO1" s="1089"/>
      <c r="AP1" s="1089"/>
      <c r="AQ1" s="1090"/>
    </row>
    <row r="2" spans="2:43" s="617" customFormat="1" ht="25.5" customHeight="1" x14ac:dyDescent="0.2">
      <c r="B2" s="1091" t="str">
        <f>ГЛАВНАЯ!B2</f>
        <v>Санкт Петербург, ул. Коли Томчака, д. 28 лит. Ж</v>
      </c>
      <c r="C2" s="1092"/>
      <c r="D2" s="1092"/>
      <c r="E2" s="1092"/>
      <c r="F2" s="1092"/>
      <c r="G2" s="1092"/>
      <c r="H2" s="1092"/>
      <c r="I2" s="1092"/>
      <c r="J2" s="1092"/>
      <c r="K2" s="1092"/>
      <c r="L2" s="1092"/>
      <c r="M2" s="1092"/>
      <c r="N2" s="1092"/>
      <c r="O2" s="1498"/>
      <c r="P2" s="1498"/>
      <c r="Q2" s="1498"/>
      <c r="R2" s="1498"/>
      <c r="S2" s="1498"/>
      <c r="T2" s="1498"/>
      <c r="U2" s="1498"/>
      <c r="V2" s="1498"/>
      <c r="W2" s="1498"/>
      <c r="X2" s="1498"/>
      <c r="Y2" s="1498"/>
      <c r="Z2" s="1498"/>
      <c r="AA2" s="1498"/>
      <c r="AB2" s="1498"/>
      <c r="AC2" s="1498"/>
      <c r="AD2" s="1498"/>
      <c r="AE2" s="1498"/>
      <c r="AF2" s="1498"/>
      <c r="AG2" s="1498"/>
      <c r="AH2" s="1498"/>
      <c r="AI2" s="1498"/>
      <c r="AJ2" s="1498"/>
      <c r="AK2" s="1498"/>
      <c r="AL2" s="1498"/>
      <c r="AM2" s="1093"/>
      <c r="AN2" s="1093"/>
      <c r="AO2" s="1093"/>
      <c r="AP2" s="1093"/>
      <c r="AQ2" s="1094"/>
    </row>
    <row r="3" spans="2:43" s="617" customFormat="1" ht="25.5" customHeight="1" thickBot="1" x14ac:dyDescent="0.25">
      <c r="B3" s="1095" t="str">
        <f>ГЛАВНАЯ!B3</f>
        <v>т/ф 8 (812) 327-97-81, 327-97-82, 309-38-56 (многоканальный), +7 921 942-09-63.</v>
      </c>
      <c r="C3" s="1096"/>
      <c r="D3" s="1096"/>
      <c r="E3" s="1096"/>
      <c r="F3" s="1096"/>
      <c r="G3" s="1096"/>
      <c r="H3" s="1096"/>
      <c r="I3" s="1096"/>
      <c r="J3" s="1096"/>
      <c r="K3" s="1096"/>
      <c r="L3" s="1096"/>
      <c r="M3" s="1096"/>
      <c r="N3" s="1096"/>
      <c r="O3" s="1500"/>
      <c r="P3" s="1500"/>
      <c r="Q3" s="1500"/>
      <c r="R3" s="1500"/>
      <c r="S3" s="1500"/>
      <c r="T3" s="1500"/>
      <c r="U3" s="1500"/>
      <c r="V3" s="1500"/>
      <c r="W3" s="1500"/>
      <c r="X3" s="1500"/>
      <c r="Y3" s="1500"/>
      <c r="Z3" s="1500"/>
      <c r="AA3" s="1500"/>
      <c r="AB3" s="1500"/>
      <c r="AC3" s="1500"/>
      <c r="AD3" s="1500"/>
      <c r="AE3" s="1500"/>
      <c r="AF3" s="1500"/>
      <c r="AG3" s="1500"/>
      <c r="AH3" s="1500"/>
      <c r="AI3" s="1500"/>
      <c r="AJ3" s="1500"/>
      <c r="AK3" s="1500"/>
      <c r="AL3" s="1500"/>
      <c r="AM3" s="1097"/>
      <c r="AN3" s="1097"/>
      <c r="AO3" s="1097"/>
      <c r="AP3" s="1097"/>
      <c r="AQ3" s="1098"/>
    </row>
    <row r="4" spans="2:43" s="617" customFormat="1" ht="30" customHeight="1" thickBot="1" x14ac:dyDescent="0.25">
      <c r="B4" s="116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1167"/>
      <c r="D4" s="1167"/>
      <c r="E4" s="1167"/>
      <c r="F4" s="1167"/>
      <c r="G4" s="1167"/>
      <c r="H4" s="1167"/>
      <c r="I4" s="1167"/>
      <c r="J4" s="1167"/>
      <c r="K4" s="1167"/>
      <c r="L4" s="1167"/>
      <c r="M4" s="1167"/>
      <c r="N4" s="1167"/>
      <c r="O4" s="1167"/>
      <c r="P4" s="1167"/>
      <c r="Q4" s="1167"/>
      <c r="R4" s="1167"/>
      <c r="S4" s="1167"/>
      <c r="T4" s="1167"/>
      <c r="U4" s="1167"/>
      <c r="V4" s="1167"/>
      <c r="W4" s="1167"/>
      <c r="X4" s="1167"/>
      <c r="Y4" s="1167"/>
      <c r="Z4" s="1167"/>
      <c r="AA4" s="1167"/>
      <c r="AB4" s="1167"/>
      <c r="AC4" s="1167"/>
      <c r="AD4" s="1167"/>
      <c r="AE4" s="1167"/>
      <c r="AF4" s="1167"/>
      <c r="AG4" s="1167"/>
      <c r="AH4" s="1167"/>
      <c r="AI4" s="1167"/>
      <c r="AJ4" s="1167"/>
      <c r="AK4" s="1167"/>
      <c r="AL4" s="1167"/>
      <c r="AM4" s="1676"/>
      <c r="AN4" s="1676"/>
      <c r="AO4" s="1676"/>
      <c r="AP4" s="1676"/>
      <c r="AQ4" s="1677"/>
    </row>
    <row r="5" spans="2:43" s="617" customFormat="1" ht="55.5" customHeight="1" thickBot="1" x14ac:dyDescent="0.25">
      <c r="B5" s="1654" t="s">
        <v>438</v>
      </c>
      <c r="C5" s="1654"/>
      <c r="D5" s="1654"/>
      <c r="E5" s="1654"/>
      <c r="F5" s="1654"/>
      <c r="G5" s="1654"/>
      <c r="H5" s="1654"/>
      <c r="I5" s="1654"/>
      <c r="J5" s="1654"/>
      <c r="K5" s="1654"/>
      <c r="L5" s="1654"/>
      <c r="M5" s="1654"/>
      <c r="N5" s="1654"/>
      <c r="O5" s="1654"/>
      <c r="P5" s="1654"/>
      <c r="Q5" s="1654"/>
      <c r="R5" s="1654"/>
      <c r="S5" s="1654"/>
      <c r="T5" s="1654"/>
      <c r="U5" s="1654"/>
      <c r="V5" s="1654"/>
      <c r="W5" s="1654"/>
      <c r="X5" s="1654"/>
      <c r="Y5" s="1654"/>
      <c r="Z5" s="1654"/>
      <c r="AA5" s="1654"/>
      <c r="AB5" s="1654"/>
      <c r="AC5" s="1654"/>
      <c r="AD5" s="1654"/>
      <c r="AE5" s="1654"/>
      <c r="AF5" s="1654"/>
      <c r="AG5" s="1654"/>
      <c r="AH5" s="1654"/>
      <c r="AI5" s="1654"/>
      <c r="AJ5" s="1654"/>
      <c r="AK5" s="1654"/>
      <c r="AL5" s="1654"/>
      <c r="AM5" s="1109"/>
      <c r="AN5" s="1109"/>
      <c r="AO5" s="1109"/>
      <c r="AP5" s="1109"/>
      <c r="AQ5" s="1109"/>
    </row>
    <row r="6" spans="2:43" ht="13.5" customHeight="1" x14ac:dyDescent="0.2">
      <c r="B6" s="1508"/>
      <c r="C6" s="1666"/>
      <c r="D6" s="1666"/>
      <c r="E6" s="1666"/>
      <c r="F6" s="1666"/>
      <c r="G6" s="1666"/>
      <c r="H6" s="1666"/>
      <c r="I6" s="1666"/>
      <c r="J6" s="1666"/>
      <c r="K6" s="1666"/>
      <c r="L6" s="1666"/>
      <c r="M6" s="1666"/>
      <c r="N6" s="1666"/>
      <c r="O6" s="1666"/>
      <c r="P6" s="1666"/>
      <c r="Q6" s="1666"/>
      <c r="R6" s="1666"/>
      <c r="S6" s="1666"/>
      <c r="T6" s="1418"/>
      <c r="U6" s="1418"/>
      <c r="V6" s="1418"/>
      <c r="W6" s="1418"/>
      <c r="X6" s="1418"/>
      <c r="Y6" s="1418"/>
      <c r="Z6" s="1418"/>
      <c r="AA6" s="1418"/>
      <c r="AB6" s="1418"/>
      <c r="AC6" s="1418"/>
      <c r="AD6" s="1418"/>
      <c r="AE6" s="1418"/>
      <c r="AF6" s="1418"/>
      <c r="AG6" s="1418"/>
      <c r="AH6" s="1418"/>
      <c r="AI6" s="1418"/>
      <c r="AJ6" s="1418"/>
      <c r="AK6" s="1418"/>
      <c r="AL6" s="1418"/>
      <c r="AM6" s="1667"/>
      <c r="AN6" s="1667"/>
      <c r="AO6" s="1667"/>
      <c r="AP6" s="1667"/>
      <c r="AQ6" s="1668"/>
    </row>
    <row r="7" spans="2:43" ht="13.5" customHeight="1" x14ac:dyDescent="0.2">
      <c r="B7" s="1669"/>
      <c r="C7" s="1670"/>
      <c r="D7" s="1670"/>
      <c r="E7" s="1670"/>
      <c r="F7" s="1670"/>
      <c r="G7" s="1670"/>
      <c r="H7" s="1670"/>
      <c r="I7" s="1670"/>
      <c r="J7" s="1670"/>
      <c r="K7" s="1670"/>
      <c r="L7" s="1670"/>
      <c r="M7" s="1670"/>
      <c r="N7" s="1670"/>
      <c r="O7" s="1670"/>
      <c r="P7" s="1670"/>
      <c r="Q7" s="1670"/>
      <c r="R7" s="1670"/>
      <c r="S7" s="1670"/>
      <c r="T7" s="1421"/>
      <c r="U7" s="1421"/>
      <c r="V7" s="1421"/>
      <c r="W7" s="1421"/>
      <c r="X7" s="1421"/>
      <c r="Y7" s="1421"/>
      <c r="Z7" s="1421"/>
      <c r="AA7" s="1421"/>
      <c r="AB7" s="1421"/>
      <c r="AC7" s="1421"/>
      <c r="AD7" s="1421"/>
      <c r="AE7" s="1421"/>
      <c r="AF7" s="1421"/>
      <c r="AG7" s="1421"/>
      <c r="AH7" s="1421"/>
      <c r="AI7" s="1421"/>
      <c r="AJ7" s="1421"/>
      <c r="AK7" s="1421"/>
      <c r="AL7" s="1421"/>
      <c r="AM7" s="1222"/>
      <c r="AN7" s="1222"/>
      <c r="AO7" s="1222"/>
      <c r="AP7" s="1222"/>
      <c r="AQ7" s="1671"/>
    </row>
    <row r="8" spans="2:43" ht="13.5" customHeight="1" x14ac:dyDescent="0.2">
      <c r="B8" s="1669"/>
      <c r="C8" s="1670"/>
      <c r="D8" s="1670"/>
      <c r="E8" s="1670"/>
      <c r="F8" s="1670"/>
      <c r="G8" s="1670"/>
      <c r="H8" s="1670"/>
      <c r="I8" s="1670"/>
      <c r="J8" s="1670"/>
      <c r="K8" s="1670"/>
      <c r="L8" s="1670"/>
      <c r="M8" s="1670"/>
      <c r="N8" s="1670"/>
      <c r="O8" s="1670"/>
      <c r="P8" s="1670"/>
      <c r="Q8" s="1670"/>
      <c r="R8" s="1670"/>
      <c r="S8" s="1670"/>
      <c r="T8" s="1421"/>
      <c r="U8" s="1421"/>
      <c r="V8" s="1421"/>
      <c r="W8" s="1421"/>
      <c r="X8" s="1421"/>
      <c r="Y8" s="1421"/>
      <c r="Z8" s="1421"/>
      <c r="AA8" s="1421"/>
      <c r="AB8" s="1421"/>
      <c r="AC8" s="1421"/>
      <c r="AD8" s="1421"/>
      <c r="AE8" s="1421"/>
      <c r="AF8" s="1421"/>
      <c r="AG8" s="1421"/>
      <c r="AH8" s="1421"/>
      <c r="AI8" s="1421"/>
      <c r="AJ8" s="1421"/>
      <c r="AK8" s="1421"/>
      <c r="AL8" s="1421"/>
      <c r="AM8" s="1222"/>
      <c r="AN8" s="1222"/>
      <c r="AO8" s="1222"/>
      <c r="AP8" s="1222"/>
      <c r="AQ8" s="1671"/>
    </row>
    <row r="9" spans="2:43" ht="13.5" customHeight="1" x14ac:dyDescent="0.2">
      <c r="B9" s="1669"/>
      <c r="C9" s="1670"/>
      <c r="D9" s="1670"/>
      <c r="E9" s="1670"/>
      <c r="F9" s="1670"/>
      <c r="G9" s="1670"/>
      <c r="H9" s="1670"/>
      <c r="I9" s="1670"/>
      <c r="J9" s="1670"/>
      <c r="K9" s="1670"/>
      <c r="L9" s="1670"/>
      <c r="M9" s="1670"/>
      <c r="N9" s="1670"/>
      <c r="O9" s="1670"/>
      <c r="P9" s="1670"/>
      <c r="Q9" s="1670"/>
      <c r="R9" s="1670"/>
      <c r="S9" s="1670"/>
      <c r="T9" s="1421"/>
      <c r="U9" s="1421"/>
      <c r="V9" s="1421"/>
      <c r="W9" s="1421"/>
      <c r="X9" s="1421"/>
      <c r="Y9" s="1421"/>
      <c r="Z9" s="1421"/>
      <c r="AA9" s="1421"/>
      <c r="AB9" s="1421"/>
      <c r="AC9" s="1421"/>
      <c r="AD9" s="1421"/>
      <c r="AE9" s="1421"/>
      <c r="AF9" s="1421"/>
      <c r="AG9" s="1421"/>
      <c r="AH9" s="1421"/>
      <c r="AI9" s="1421"/>
      <c r="AJ9" s="1421"/>
      <c r="AK9" s="1421"/>
      <c r="AL9" s="1421"/>
      <c r="AM9" s="1222"/>
      <c r="AN9" s="1222"/>
      <c r="AO9" s="1222"/>
      <c r="AP9" s="1222"/>
      <c r="AQ9" s="1671"/>
    </row>
    <row r="10" spans="2:43" ht="13.5" customHeight="1" x14ac:dyDescent="0.2">
      <c r="B10" s="1669"/>
      <c r="C10" s="1670"/>
      <c r="D10" s="1670"/>
      <c r="E10" s="1670"/>
      <c r="F10" s="1670"/>
      <c r="G10" s="1670"/>
      <c r="H10" s="1670"/>
      <c r="I10" s="1670"/>
      <c r="J10" s="1670"/>
      <c r="K10" s="1670"/>
      <c r="L10" s="1670"/>
      <c r="M10" s="1670"/>
      <c r="N10" s="1670"/>
      <c r="O10" s="1670"/>
      <c r="P10" s="1670"/>
      <c r="Q10" s="1670"/>
      <c r="R10" s="1670"/>
      <c r="S10" s="1670"/>
      <c r="T10" s="1421"/>
      <c r="U10" s="1421"/>
      <c r="V10" s="1421"/>
      <c r="W10" s="1421"/>
      <c r="X10" s="1421"/>
      <c r="Y10" s="1421"/>
      <c r="Z10" s="1421"/>
      <c r="AA10" s="1421"/>
      <c r="AB10" s="1421"/>
      <c r="AC10" s="1421"/>
      <c r="AD10" s="1421"/>
      <c r="AE10" s="1421"/>
      <c r="AF10" s="1421"/>
      <c r="AG10" s="1421"/>
      <c r="AH10" s="1421"/>
      <c r="AI10" s="1421"/>
      <c r="AJ10" s="1421"/>
      <c r="AK10" s="1421"/>
      <c r="AL10" s="1421"/>
      <c r="AM10" s="1222"/>
      <c r="AN10" s="1222"/>
      <c r="AO10" s="1222"/>
      <c r="AP10" s="1222"/>
      <c r="AQ10" s="1671"/>
    </row>
    <row r="11" spans="2:43" ht="13.5" customHeight="1" x14ac:dyDescent="0.2">
      <c r="B11" s="1669"/>
      <c r="C11" s="1670"/>
      <c r="D11" s="1670"/>
      <c r="E11" s="1670"/>
      <c r="F11" s="1670"/>
      <c r="G11" s="1670"/>
      <c r="H11" s="1670"/>
      <c r="I11" s="1670"/>
      <c r="J11" s="1670"/>
      <c r="K11" s="1670"/>
      <c r="L11" s="1670"/>
      <c r="M11" s="1670"/>
      <c r="N11" s="1670"/>
      <c r="O11" s="1670"/>
      <c r="P11" s="1670"/>
      <c r="Q11" s="1670"/>
      <c r="R11" s="1670"/>
      <c r="S11" s="1670"/>
      <c r="T11" s="1421"/>
      <c r="U11" s="1421"/>
      <c r="V11" s="1421"/>
      <c r="W11" s="1421"/>
      <c r="X11" s="1421"/>
      <c r="Y11" s="1421"/>
      <c r="Z11" s="1421"/>
      <c r="AA11" s="1421"/>
      <c r="AB11" s="1421"/>
      <c r="AC11" s="1421"/>
      <c r="AD11" s="1421"/>
      <c r="AE11" s="1421"/>
      <c r="AF11" s="1421"/>
      <c r="AG11" s="1421"/>
      <c r="AH11" s="1421"/>
      <c r="AI11" s="1421"/>
      <c r="AJ11" s="1421"/>
      <c r="AK11" s="1421"/>
      <c r="AL11" s="1421"/>
      <c r="AM11" s="1222"/>
      <c r="AN11" s="1222"/>
      <c r="AO11" s="1222"/>
      <c r="AP11" s="1222"/>
      <c r="AQ11" s="1671"/>
    </row>
    <row r="12" spans="2:43" ht="13.5" customHeight="1" x14ac:dyDescent="0.2">
      <c r="B12" s="1669"/>
      <c r="C12" s="1670"/>
      <c r="D12" s="1670"/>
      <c r="E12" s="1670"/>
      <c r="F12" s="1670"/>
      <c r="G12" s="1670"/>
      <c r="H12" s="1670"/>
      <c r="I12" s="1670"/>
      <c r="J12" s="1670"/>
      <c r="K12" s="1670"/>
      <c r="L12" s="1670"/>
      <c r="M12" s="1670"/>
      <c r="N12" s="1670"/>
      <c r="O12" s="1670"/>
      <c r="P12" s="1670"/>
      <c r="Q12" s="1670"/>
      <c r="R12" s="1670"/>
      <c r="S12" s="1670"/>
      <c r="T12" s="1421"/>
      <c r="U12" s="1421"/>
      <c r="V12" s="1421"/>
      <c r="W12" s="1421"/>
      <c r="X12" s="1421"/>
      <c r="Y12" s="1421"/>
      <c r="Z12" s="1421"/>
      <c r="AA12" s="1421"/>
      <c r="AB12" s="1421"/>
      <c r="AC12" s="1421"/>
      <c r="AD12" s="1421"/>
      <c r="AE12" s="1421"/>
      <c r="AF12" s="1421"/>
      <c r="AG12" s="1421"/>
      <c r="AH12" s="1421"/>
      <c r="AI12" s="1421"/>
      <c r="AJ12" s="1421"/>
      <c r="AK12" s="1421"/>
      <c r="AL12" s="1421"/>
      <c r="AM12" s="1222"/>
      <c r="AN12" s="1222"/>
      <c r="AO12" s="1222"/>
      <c r="AP12" s="1222"/>
      <c r="AQ12" s="1671"/>
    </row>
    <row r="13" spans="2:43" ht="13.5" customHeight="1" x14ac:dyDescent="0.2">
      <c r="B13" s="1669"/>
      <c r="C13" s="1670"/>
      <c r="D13" s="1670"/>
      <c r="E13" s="1670"/>
      <c r="F13" s="1670"/>
      <c r="G13" s="1670"/>
      <c r="H13" s="1670"/>
      <c r="I13" s="1670"/>
      <c r="J13" s="1670"/>
      <c r="K13" s="1670"/>
      <c r="L13" s="1670"/>
      <c r="M13" s="1670"/>
      <c r="N13" s="1670"/>
      <c r="O13" s="1670"/>
      <c r="P13" s="1670"/>
      <c r="Q13" s="1670"/>
      <c r="R13" s="1670"/>
      <c r="S13" s="1670"/>
      <c r="T13" s="1421"/>
      <c r="U13" s="1421"/>
      <c r="V13" s="1421"/>
      <c r="W13" s="1421"/>
      <c r="X13" s="1421"/>
      <c r="Y13" s="1421"/>
      <c r="Z13" s="1421"/>
      <c r="AA13" s="1421"/>
      <c r="AB13" s="1421"/>
      <c r="AC13" s="1421"/>
      <c r="AD13" s="1421"/>
      <c r="AE13" s="1421"/>
      <c r="AF13" s="1421"/>
      <c r="AG13" s="1421"/>
      <c r="AH13" s="1421"/>
      <c r="AI13" s="1421"/>
      <c r="AJ13" s="1421"/>
      <c r="AK13" s="1421"/>
      <c r="AL13" s="1421"/>
      <c r="AM13" s="1222"/>
      <c r="AN13" s="1222"/>
      <c r="AO13" s="1222"/>
      <c r="AP13" s="1222"/>
      <c r="AQ13" s="1671"/>
    </row>
    <row r="14" spans="2:43" ht="13.5" customHeight="1" x14ac:dyDescent="0.2">
      <c r="B14" s="1669"/>
      <c r="C14" s="1670"/>
      <c r="D14" s="1670"/>
      <c r="E14" s="1670"/>
      <c r="F14" s="1670"/>
      <c r="G14" s="1670"/>
      <c r="H14" s="1670"/>
      <c r="I14" s="1670"/>
      <c r="J14" s="1670"/>
      <c r="K14" s="1670"/>
      <c r="L14" s="1670"/>
      <c r="M14" s="1670"/>
      <c r="N14" s="1670"/>
      <c r="O14" s="1670"/>
      <c r="P14" s="1670"/>
      <c r="Q14" s="1670"/>
      <c r="R14" s="1670"/>
      <c r="S14" s="1670"/>
      <c r="T14" s="1421"/>
      <c r="U14" s="1421"/>
      <c r="V14" s="1421"/>
      <c r="W14" s="1421"/>
      <c r="X14" s="1421"/>
      <c r="Y14" s="1421"/>
      <c r="Z14" s="1421"/>
      <c r="AA14" s="1421"/>
      <c r="AB14" s="1421"/>
      <c r="AC14" s="1421"/>
      <c r="AD14" s="1421"/>
      <c r="AE14" s="1421"/>
      <c r="AF14" s="1421"/>
      <c r="AG14" s="1421"/>
      <c r="AH14" s="1421"/>
      <c r="AI14" s="1421"/>
      <c r="AJ14" s="1421"/>
      <c r="AK14" s="1421"/>
      <c r="AL14" s="1421"/>
      <c r="AM14" s="1222"/>
      <c r="AN14" s="1222"/>
      <c r="AO14" s="1222"/>
      <c r="AP14" s="1222"/>
      <c r="AQ14" s="1671"/>
    </row>
    <row r="15" spans="2:43" ht="13.5" customHeight="1" x14ac:dyDescent="0.2">
      <c r="B15" s="1669"/>
      <c r="C15" s="1670"/>
      <c r="D15" s="1670"/>
      <c r="E15" s="1670"/>
      <c r="F15" s="1670"/>
      <c r="G15" s="1670"/>
      <c r="H15" s="1670"/>
      <c r="I15" s="1670"/>
      <c r="J15" s="1670"/>
      <c r="K15" s="1670"/>
      <c r="L15" s="1670"/>
      <c r="M15" s="1670"/>
      <c r="N15" s="1670"/>
      <c r="O15" s="1670"/>
      <c r="P15" s="1670"/>
      <c r="Q15" s="1670"/>
      <c r="R15" s="1670"/>
      <c r="S15" s="1670"/>
      <c r="T15" s="1421"/>
      <c r="U15" s="1421"/>
      <c r="V15" s="1421"/>
      <c r="W15" s="1421"/>
      <c r="X15" s="1421"/>
      <c r="Y15" s="1421"/>
      <c r="Z15" s="1421"/>
      <c r="AA15" s="1421"/>
      <c r="AB15" s="1421"/>
      <c r="AC15" s="1421"/>
      <c r="AD15" s="1421"/>
      <c r="AE15" s="1421"/>
      <c r="AF15" s="1421"/>
      <c r="AG15" s="1421"/>
      <c r="AH15" s="1421"/>
      <c r="AI15" s="1421"/>
      <c r="AJ15" s="1421"/>
      <c r="AK15" s="1421"/>
      <c r="AL15" s="1421"/>
      <c r="AM15" s="1222"/>
      <c r="AN15" s="1222"/>
      <c r="AO15" s="1222"/>
      <c r="AP15" s="1222"/>
      <c r="AQ15" s="1671"/>
    </row>
    <row r="16" spans="2:43" ht="13.5" customHeight="1" x14ac:dyDescent="0.2">
      <c r="B16" s="1669"/>
      <c r="C16" s="1670"/>
      <c r="D16" s="1670"/>
      <c r="E16" s="1670"/>
      <c r="F16" s="1670"/>
      <c r="G16" s="1670"/>
      <c r="H16" s="1670"/>
      <c r="I16" s="1670"/>
      <c r="J16" s="1670"/>
      <c r="K16" s="1670"/>
      <c r="L16" s="1670"/>
      <c r="M16" s="1670"/>
      <c r="N16" s="1670"/>
      <c r="O16" s="1670"/>
      <c r="P16" s="1670"/>
      <c r="Q16" s="1670"/>
      <c r="R16" s="1670"/>
      <c r="S16" s="1670"/>
      <c r="T16" s="1421"/>
      <c r="U16" s="1421"/>
      <c r="V16" s="1421"/>
      <c r="W16" s="1421"/>
      <c r="X16" s="1421"/>
      <c r="Y16" s="1421"/>
      <c r="Z16" s="1421"/>
      <c r="AA16" s="1421"/>
      <c r="AB16" s="1421"/>
      <c r="AC16" s="1421"/>
      <c r="AD16" s="1421"/>
      <c r="AE16" s="1421"/>
      <c r="AF16" s="1421"/>
      <c r="AG16" s="1421"/>
      <c r="AH16" s="1421"/>
      <c r="AI16" s="1421"/>
      <c r="AJ16" s="1421"/>
      <c r="AK16" s="1421"/>
      <c r="AL16" s="1421"/>
      <c r="AM16" s="1222"/>
      <c r="AN16" s="1222"/>
      <c r="AO16" s="1222"/>
      <c r="AP16" s="1222"/>
      <c r="AQ16" s="1671"/>
    </row>
    <row r="17" spans="2:43" ht="13.5" customHeight="1" x14ac:dyDescent="0.2">
      <c r="B17" s="1669"/>
      <c r="C17" s="1670"/>
      <c r="D17" s="1670"/>
      <c r="E17" s="1670"/>
      <c r="F17" s="1670"/>
      <c r="G17" s="1670"/>
      <c r="H17" s="1670"/>
      <c r="I17" s="1670"/>
      <c r="J17" s="1670"/>
      <c r="K17" s="1670"/>
      <c r="L17" s="1670"/>
      <c r="M17" s="1670"/>
      <c r="N17" s="1670"/>
      <c r="O17" s="1670"/>
      <c r="P17" s="1670"/>
      <c r="Q17" s="1670"/>
      <c r="R17" s="1670"/>
      <c r="S17" s="1670"/>
      <c r="T17" s="1421"/>
      <c r="U17" s="1421"/>
      <c r="V17" s="1421"/>
      <c r="W17" s="1421"/>
      <c r="X17" s="1421"/>
      <c r="Y17" s="1421"/>
      <c r="Z17" s="1421"/>
      <c r="AA17" s="1421"/>
      <c r="AB17" s="1421"/>
      <c r="AC17" s="1421"/>
      <c r="AD17" s="1421"/>
      <c r="AE17" s="1421"/>
      <c r="AF17" s="1421"/>
      <c r="AG17" s="1421"/>
      <c r="AH17" s="1421"/>
      <c r="AI17" s="1421"/>
      <c r="AJ17" s="1421"/>
      <c r="AK17" s="1421"/>
      <c r="AL17" s="1421"/>
      <c r="AM17" s="1222"/>
      <c r="AN17" s="1222"/>
      <c r="AO17" s="1222"/>
      <c r="AP17" s="1222"/>
      <c r="AQ17" s="1671"/>
    </row>
    <row r="18" spans="2:43" ht="13.5" customHeight="1" x14ac:dyDescent="0.2">
      <c r="B18" s="1669"/>
      <c r="C18" s="1670"/>
      <c r="D18" s="1670"/>
      <c r="E18" s="1670"/>
      <c r="F18" s="1670"/>
      <c r="G18" s="1670"/>
      <c r="H18" s="1670"/>
      <c r="I18" s="1670"/>
      <c r="J18" s="1670"/>
      <c r="K18" s="1670"/>
      <c r="L18" s="1670"/>
      <c r="M18" s="1670"/>
      <c r="N18" s="1670"/>
      <c r="O18" s="1670"/>
      <c r="P18" s="1670"/>
      <c r="Q18" s="1670"/>
      <c r="R18" s="1670"/>
      <c r="S18" s="1670"/>
      <c r="T18" s="1421"/>
      <c r="U18" s="1421"/>
      <c r="V18" s="1421"/>
      <c r="W18" s="1421"/>
      <c r="X18" s="1421"/>
      <c r="Y18" s="1421"/>
      <c r="Z18" s="1421"/>
      <c r="AA18" s="1421"/>
      <c r="AB18" s="1421"/>
      <c r="AC18" s="1421"/>
      <c r="AD18" s="1421"/>
      <c r="AE18" s="1421"/>
      <c r="AF18" s="1421"/>
      <c r="AG18" s="1421"/>
      <c r="AH18" s="1421"/>
      <c r="AI18" s="1421"/>
      <c r="AJ18" s="1421"/>
      <c r="AK18" s="1421"/>
      <c r="AL18" s="1421"/>
      <c r="AM18" s="1222"/>
      <c r="AN18" s="1222"/>
      <c r="AO18" s="1222"/>
      <c r="AP18" s="1222"/>
      <c r="AQ18" s="1671"/>
    </row>
    <row r="19" spans="2:43" ht="13.5" customHeight="1" x14ac:dyDescent="0.2">
      <c r="B19" s="1669"/>
      <c r="C19" s="1670"/>
      <c r="D19" s="1670"/>
      <c r="E19" s="1670"/>
      <c r="F19" s="1670"/>
      <c r="G19" s="1670"/>
      <c r="H19" s="1670"/>
      <c r="I19" s="1670"/>
      <c r="J19" s="1670"/>
      <c r="K19" s="1670"/>
      <c r="L19" s="1670"/>
      <c r="M19" s="1670"/>
      <c r="N19" s="1670"/>
      <c r="O19" s="1670"/>
      <c r="P19" s="1670"/>
      <c r="Q19" s="1670"/>
      <c r="R19" s="1670"/>
      <c r="S19" s="1670"/>
      <c r="T19" s="1421"/>
      <c r="U19" s="1421"/>
      <c r="V19" s="1421"/>
      <c r="W19" s="1421"/>
      <c r="X19" s="1421"/>
      <c r="Y19" s="1421"/>
      <c r="Z19" s="1421"/>
      <c r="AA19" s="1421"/>
      <c r="AB19" s="1421"/>
      <c r="AC19" s="1421"/>
      <c r="AD19" s="1421"/>
      <c r="AE19" s="1421"/>
      <c r="AF19" s="1421"/>
      <c r="AG19" s="1421"/>
      <c r="AH19" s="1421"/>
      <c r="AI19" s="1421"/>
      <c r="AJ19" s="1421"/>
      <c r="AK19" s="1421"/>
      <c r="AL19" s="1421"/>
      <c r="AM19" s="1222"/>
      <c r="AN19" s="1222"/>
      <c r="AO19" s="1222"/>
      <c r="AP19" s="1222"/>
      <c r="AQ19" s="1671"/>
    </row>
    <row r="20" spans="2:43" ht="13.5" customHeight="1" x14ac:dyDescent="0.2">
      <c r="B20" s="1669"/>
      <c r="C20" s="1670"/>
      <c r="D20" s="1670"/>
      <c r="E20" s="1670"/>
      <c r="F20" s="1670"/>
      <c r="G20" s="1670"/>
      <c r="H20" s="1670"/>
      <c r="I20" s="1670"/>
      <c r="J20" s="1670"/>
      <c r="K20" s="1670"/>
      <c r="L20" s="1670"/>
      <c r="M20" s="1670"/>
      <c r="N20" s="1670"/>
      <c r="O20" s="1670"/>
      <c r="P20" s="1670"/>
      <c r="Q20" s="1670"/>
      <c r="R20" s="1670"/>
      <c r="S20" s="1670"/>
      <c r="T20" s="1421"/>
      <c r="U20" s="1421"/>
      <c r="V20" s="1421"/>
      <c r="W20" s="1421"/>
      <c r="X20" s="1421"/>
      <c r="Y20" s="1421"/>
      <c r="Z20" s="1421"/>
      <c r="AA20" s="1421"/>
      <c r="AB20" s="1421"/>
      <c r="AC20" s="1421"/>
      <c r="AD20" s="1421"/>
      <c r="AE20" s="1421"/>
      <c r="AF20" s="1421"/>
      <c r="AG20" s="1421"/>
      <c r="AH20" s="1421"/>
      <c r="AI20" s="1421"/>
      <c r="AJ20" s="1421"/>
      <c r="AK20" s="1421"/>
      <c r="AL20" s="1421"/>
      <c r="AM20" s="1222"/>
      <c r="AN20" s="1222"/>
      <c r="AO20" s="1222"/>
      <c r="AP20" s="1222"/>
      <c r="AQ20" s="1671"/>
    </row>
    <row r="21" spans="2:43" ht="13.5" customHeight="1" x14ac:dyDescent="0.2">
      <c r="B21" s="1669"/>
      <c r="C21" s="1670"/>
      <c r="D21" s="1670"/>
      <c r="E21" s="1670"/>
      <c r="F21" s="1670"/>
      <c r="G21" s="1670"/>
      <c r="H21" s="1670"/>
      <c r="I21" s="1670"/>
      <c r="J21" s="1670"/>
      <c r="K21" s="1670"/>
      <c r="L21" s="1670"/>
      <c r="M21" s="1670"/>
      <c r="N21" s="1670"/>
      <c r="O21" s="1670"/>
      <c r="P21" s="1670"/>
      <c r="Q21" s="1670"/>
      <c r="R21" s="1670"/>
      <c r="S21" s="1670"/>
      <c r="T21" s="1421"/>
      <c r="U21" s="1421"/>
      <c r="V21" s="1421"/>
      <c r="W21" s="1421"/>
      <c r="X21" s="1421"/>
      <c r="Y21" s="1421"/>
      <c r="Z21" s="1421"/>
      <c r="AA21" s="1421"/>
      <c r="AB21" s="1421"/>
      <c r="AC21" s="1421"/>
      <c r="AD21" s="1421"/>
      <c r="AE21" s="1421"/>
      <c r="AF21" s="1421"/>
      <c r="AG21" s="1421"/>
      <c r="AH21" s="1421"/>
      <c r="AI21" s="1421"/>
      <c r="AJ21" s="1421"/>
      <c r="AK21" s="1421"/>
      <c r="AL21" s="1421"/>
      <c r="AM21" s="1222"/>
      <c r="AN21" s="1222"/>
      <c r="AO21" s="1222"/>
      <c r="AP21" s="1222"/>
      <c r="AQ21" s="1671"/>
    </row>
    <row r="22" spans="2:43" ht="13.5" customHeight="1" x14ac:dyDescent="0.2">
      <c r="B22" s="1669"/>
      <c r="C22" s="1670"/>
      <c r="D22" s="1670"/>
      <c r="E22" s="1670"/>
      <c r="F22" s="1670"/>
      <c r="G22" s="1670"/>
      <c r="H22" s="1670"/>
      <c r="I22" s="1670"/>
      <c r="J22" s="1670"/>
      <c r="K22" s="1670"/>
      <c r="L22" s="1670"/>
      <c r="M22" s="1670"/>
      <c r="N22" s="1670"/>
      <c r="O22" s="1670"/>
      <c r="P22" s="1670"/>
      <c r="Q22" s="1670"/>
      <c r="R22" s="1670"/>
      <c r="S22" s="1670"/>
      <c r="T22" s="1421"/>
      <c r="U22" s="1421"/>
      <c r="V22" s="1421"/>
      <c r="W22" s="1421"/>
      <c r="X22" s="1421"/>
      <c r="Y22" s="1421"/>
      <c r="Z22" s="1421"/>
      <c r="AA22" s="1421"/>
      <c r="AB22" s="1421"/>
      <c r="AC22" s="1421"/>
      <c r="AD22" s="1421"/>
      <c r="AE22" s="1421"/>
      <c r="AF22" s="1421"/>
      <c r="AG22" s="1421"/>
      <c r="AH22" s="1421"/>
      <c r="AI22" s="1421"/>
      <c r="AJ22" s="1421"/>
      <c r="AK22" s="1421"/>
      <c r="AL22" s="1421"/>
      <c r="AM22" s="1222"/>
      <c r="AN22" s="1222"/>
      <c r="AO22" s="1222"/>
      <c r="AP22" s="1222"/>
      <c r="AQ22" s="1671"/>
    </row>
    <row r="23" spans="2:43" ht="13.5" customHeight="1" x14ac:dyDescent="0.2">
      <c r="B23" s="1669"/>
      <c r="C23" s="1670"/>
      <c r="D23" s="1670"/>
      <c r="E23" s="1670"/>
      <c r="F23" s="1670"/>
      <c r="G23" s="1670"/>
      <c r="H23" s="1670"/>
      <c r="I23" s="1670"/>
      <c r="J23" s="1670"/>
      <c r="K23" s="1670"/>
      <c r="L23" s="1670"/>
      <c r="M23" s="1670"/>
      <c r="N23" s="1670"/>
      <c r="O23" s="1670"/>
      <c r="P23" s="1670"/>
      <c r="Q23" s="1670"/>
      <c r="R23" s="1670"/>
      <c r="S23" s="1670"/>
      <c r="T23" s="1421"/>
      <c r="U23" s="1421"/>
      <c r="V23" s="1421"/>
      <c r="W23" s="1421"/>
      <c r="X23" s="1421"/>
      <c r="Y23" s="1421"/>
      <c r="Z23" s="1421"/>
      <c r="AA23" s="1421"/>
      <c r="AB23" s="1421"/>
      <c r="AC23" s="1421"/>
      <c r="AD23" s="1421"/>
      <c r="AE23" s="1421"/>
      <c r="AF23" s="1421"/>
      <c r="AG23" s="1421"/>
      <c r="AH23" s="1421"/>
      <c r="AI23" s="1421"/>
      <c r="AJ23" s="1421"/>
      <c r="AK23" s="1421"/>
      <c r="AL23" s="1421"/>
      <c r="AM23" s="1222"/>
      <c r="AN23" s="1222"/>
      <c r="AO23" s="1222"/>
      <c r="AP23" s="1222"/>
      <c r="AQ23" s="1671"/>
    </row>
    <row r="24" spans="2:43" ht="13.5" customHeight="1" x14ac:dyDescent="0.2">
      <c r="B24" s="1669"/>
      <c r="C24" s="1670"/>
      <c r="D24" s="1670"/>
      <c r="E24" s="1670"/>
      <c r="F24" s="1670"/>
      <c r="G24" s="1670"/>
      <c r="H24" s="1670"/>
      <c r="I24" s="1670"/>
      <c r="J24" s="1670"/>
      <c r="K24" s="1670"/>
      <c r="L24" s="1670"/>
      <c r="M24" s="1670"/>
      <c r="N24" s="1670"/>
      <c r="O24" s="1670"/>
      <c r="P24" s="1670"/>
      <c r="Q24" s="1670"/>
      <c r="R24" s="1670"/>
      <c r="S24" s="1670"/>
      <c r="T24" s="1421"/>
      <c r="U24" s="1421"/>
      <c r="V24" s="1421"/>
      <c r="W24" s="1421"/>
      <c r="X24" s="1421"/>
      <c r="Y24" s="1421"/>
      <c r="Z24" s="1421"/>
      <c r="AA24" s="1421"/>
      <c r="AB24" s="1421"/>
      <c r="AC24" s="1421"/>
      <c r="AD24" s="1421"/>
      <c r="AE24" s="1421"/>
      <c r="AF24" s="1421"/>
      <c r="AG24" s="1421"/>
      <c r="AH24" s="1421"/>
      <c r="AI24" s="1421"/>
      <c r="AJ24" s="1421"/>
      <c r="AK24" s="1421"/>
      <c r="AL24" s="1421"/>
      <c r="AM24" s="1222"/>
      <c r="AN24" s="1222"/>
      <c r="AO24" s="1222"/>
      <c r="AP24" s="1222"/>
      <c r="AQ24" s="1671"/>
    </row>
    <row r="25" spans="2:43" ht="13.5" customHeight="1" x14ac:dyDescent="0.2">
      <c r="B25" s="1669"/>
      <c r="C25" s="1670"/>
      <c r="D25" s="1670"/>
      <c r="E25" s="1670"/>
      <c r="F25" s="1670"/>
      <c r="G25" s="1670"/>
      <c r="H25" s="1670"/>
      <c r="I25" s="1670"/>
      <c r="J25" s="1670"/>
      <c r="K25" s="1670"/>
      <c r="L25" s="1670"/>
      <c r="M25" s="1670"/>
      <c r="N25" s="1670"/>
      <c r="O25" s="1670"/>
      <c r="P25" s="1670"/>
      <c r="Q25" s="1670"/>
      <c r="R25" s="1670"/>
      <c r="S25" s="1670"/>
      <c r="T25" s="1421"/>
      <c r="U25" s="1421"/>
      <c r="V25" s="1421"/>
      <c r="W25" s="1421"/>
      <c r="X25" s="1421"/>
      <c r="Y25" s="1421"/>
      <c r="Z25" s="1421"/>
      <c r="AA25" s="1421"/>
      <c r="AB25" s="1421"/>
      <c r="AC25" s="1421"/>
      <c r="AD25" s="1421"/>
      <c r="AE25" s="1421"/>
      <c r="AF25" s="1421"/>
      <c r="AG25" s="1421"/>
      <c r="AH25" s="1421"/>
      <c r="AI25" s="1421"/>
      <c r="AJ25" s="1421"/>
      <c r="AK25" s="1421"/>
      <c r="AL25" s="1421"/>
      <c r="AM25" s="1222"/>
      <c r="AN25" s="1222"/>
      <c r="AO25" s="1222"/>
      <c r="AP25" s="1222"/>
      <c r="AQ25" s="1671"/>
    </row>
    <row r="26" spans="2:43" ht="13.5" customHeight="1" x14ac:dyDescent="0.2">
      <c r="B26" s="1669"/>
      <c r="C26" s="1670"/>
      <c r="D26" s="1670"/>
      <c r="E26" s="1670"/>
      <c r="F26" s="1670"/>
      <c r="G26" s="1670"/>
      <c r="H26" s="1670"/>
      <c r="I26" s="1670"/>
      <c r="J26" s="1670"/>
      <c r="K26" s="1670"/>
      <c r="L26" s="1670"/>
      <c r="M26" s="1670"/>
      <c r="N26" s="1670"/>
      <c r="O26" s="1670"/>
      <c r="P26" s="1670"/>
      <c r="Q26" s="1670"/>
      <c r="R26" s="1670"/>
      <c r="S26" s="1670"/>
      <c r="T26" s="1421"/>
      <c r="U26" s="1421"/>
      <c r="V26" s="1421"/>
      <c r="W26" s="1421"/>
      <c r="X26" s="1421"/>
      <c r="Y26" s="1421"/>
      <c r="Z26" s="1421"/>
      <c r="AA26" s="1421"/>
      <c r="AB26" s="1421"/>
      <c r="AC26" s="1421"/>
      <c r="AD26" s="1421"/>
      <c r="AE26" s="1421"/>
      <c r="AF26" s="1421"/>
      <c r="AG26" s="1421"/>
      <c r="AH26" s="1421"/>
      <c r="AI26" s="1421"/>
      <c r="AJ26" s="1421"/>
      <c r="AK26" s="1421"/>
      <c r="AL26" s="1421"/>
      <c r="AM26" s="1222"/>
      <c r="AN26" s="1222"/>
      <c r="AO26" s="1222"/>
      <c r="AP26" s="1222"/>
      <c r="AQ26" s="1671"/>
    </row>
    <row r="27" spans="2:43" ht="13.5" customHeight="1" thickBot="1" x14ac:dyDescent="0.25">
      <c r="B27" s="1672"/>
      <c r="C27" s="1673"/>
      <c r="D27" s="1673"/>
      <c r="E27" s="1673"/>
      <c r="F27" s="1673"/>
      <c r="G27" s="1673"/>
      <c r="H27" s="1673"/>
      <c r="I27" s="1673"/>
      <c r="J27" s="1673"/>
      <c r="K27" s="1673"/>
      <c r="L27" s="1673"/>
      <c r="M27" s="1673"/>
      <c r="N27" s="1673"/>
      <c r="O27" s="1673"/>
      <c r="P27" s="1673"/>
      <c r="Q27" s="1673"/>
      <c r="R27" s="1673"/>
      <c r="S27" s="1673"/>
      <c r="T27" s="1424"/>
      <c r="U27" s="1424"/>
      <c r="V27" s="1424"/>
      <c r="W27" s="1424"/>
      <c r="X27" s="1424"/>
      <c r="Y27" s="1424"/>
      <c r="Z27" s="1424"/>
      <c r="AA27" s="1424"/>
      <c r="AB27" s="1424"/>
      <c r="AC27" s="1424"/>
      <c r="AD27" s="1424"/>
      <c r="AE27" s="1424"/>
      <c r="AF27" s="1424"/>
      <c r="AG27" s="1424"/>
      <c r="AH27" s="1424"/>
      <c r="AI27" s="1424"/>
      <c r="AJ27" s="1424"/>
      <c r="AK27" s="1424"/>
      <c r="AL27" s="1424"/>
      <c r="AM27" s="1674"/>
      <c r="AN27" s="1674"/>
      <c r="AO27" s="1674"/>
      <c r="AP27" s="1674"/>
      <c r="AQ27" s="1675"/>
    </row>
    <row r="28" spans="2:43" ht="25.5" customHeight="1" thickBot="1" x14ac:dyDescent="0.25">
      <c r="B28" s="1505" t="s">
        <v>1922</v>
      </c>
      <c r="C28" s="1506"/>
      <c r="D28" s="1506"/>
      <c r="E28" s="1506"/>
      <c r="F28" s="1506"/>
      <c r="G28" s="1506"/>
      <c r="H28" s="1506"/>
      <c r="I28" s="1506"/>
      <c r="J28" s="1506"/>
      <c r="K28" s="1506"/>
      <c r="L28" s="1506"/>
      <c r="M28" s="1506"/>
      <c r="N28" s="1506"/>
      <c r="O28" s="1506"/>
      <c r="P28" s="1506"/>
      <c r="Q28" s="1506"/>
      <c r="R28" s="1506"/>
      <c r="S28" s="1506"/>
      <c r="T28" s="1506"/>
      <c r="U28" s="1506"/>
      <c r="V28" s="1506"/>
      <c r="W28" s="1506"/>
      <c r="X28" s="1506"/>
      <c r="Y28" s="1506"/>
      <c r="Z28" s="1506"/>
      <c r="AA28" s="1506"/>
      <c r="AB28" s="1506"/>
      <c r="AC28" s="1506"/>
      <c r="AD28" s="1506"/>
      <c r="AE28" s="1506"/>
      <c r="AF28" s="1506"/>
      <c r="AG28" s="1506"/>
      <c r="AH28" s="1506"/>
      <c r="AI28" s="1506"/>
      <c r="AJ28" s="1506"/>
      <c r="AK28" s="1506"/>
      <c r="AL28" s="1506"/>
      <c r="AM28" s="1655"/>
      <c r="AN28" s="1655"/>
      <c r="AO28" s="1655"/>
      <c r="AP28" s="1655"/>
      <c r="AQ28" s="1656"/>
    </row>
    <row r="29" spans="2:43" ht="13.5" customHeight="1" x14ac:dyDescent="0.2">
      <c r="B29" s="884"/>
      <c r="C29" s="1069" t="s">
        <v>1906</v>
      </c>
      <c r="D29" s="1069">
        <v>1.1000000000000001</v>
      </c>
      <c r="E29" s="1069">
        <v>1.2</v>
      </c>
      <c r="F29" s="1069">
        <v>1.3</v>
      </c>
      <c r="G29" s="1069">
        <v>1.4</v>
      </c>
      <c r="H29" s="1069">
        <v>1.5</v>
      </c>
      <c r="I29" s="1069">
        <v>1.6</v>
      </c>
      <c r="J29" s="1069">
        <v>1.7</v>
      </c>
      <c r="K29" s="1069">
        <v>1.8</v>
      </c>
      <c r="L29" s="1069">
        <v>1.9</v>
      </c>
      <c r="M29" s="1069" t="s">
        <v>1907</v>
      </c>
      <c r="N29" s="1069">
        <v>2.1</v>
      </c>
      <c r="O29" s="1069">
        <v>2.2000000000000002</v>
      </c>
      <c r="P29" s="1069">
        <v>2.2999999999999998</v>
      </c>
      <c r="Q29" s="1069">
        <v>2.4</v>
      </c>
      <c r="R29" s="1069">
        <v>2.5</v>
      </c>
      <c r="S29" s="1069">
        <v>2.6</v>
      </c>
      <c r="T29" s="1069">
        <v>2.7</v>
      </c>
      <c r="U29" s="1069">
        <v>2.8</v>
      </c>
      <c r="V29" s="1069">
        <v>2.9</v>
      </c>
      <c r="W29" s="1069">
        <v>3</v>
      </c>
      <c r="X29" s="1069">
        <v>3.1</v>
      </c>
      <c r="Y29" s="1069">
        <v>3.2</v>
      </c>
      <c r="Z29" s="1069">
        <v>3.3</v>
      </c>
      <c r="AA29" s="1069">
        <v>3.4</v>
      </c>
      <c r="AB29" s="1069">
        <v>3.5</v>
      </c>
      <c r="AC29" s="1069">
        <v>3.6</v>
      </c>
      <c r="AD29" s="1069">
        <v>3.7</v>
      </c>
      <c r="AE29" s="1069">
        <v>3.8</v>
      </c>
      <c r="AF29" s="1069">
        <v>3.9</v>
      </c>
      <c r="AG29" s="1069">
        <v>4</v>
      </c>
      <c r="AH29" s="1069">
        <v>4.0999999999999996</v>
      </c>
      <c r="AI29" s="1069">
        <v>4.2</v>
      </c>
      <c r="AJ29" s="1069">
        <v>4.3</v>
      </c>
      <c r="AK29" s="1069">
        <v>4.4000000000000004</v>
      </c>
      <c r="AL29" s="1069">
        <v>4.5</v>
      </c>
      <c r="AM29" s="1069">
        <v>4.5999999999999996</v>
      </c>
      <c r="AN29" s="1069">
        <v>4.7</v>
      </c>
      <c r="AO29" s="1069">
        <v>4.8</v>
      </c>
      <c r="AP29" s="1069">
        <v>4.9000000000000004</v>
      </c>
      <c r="AQ29" s="1070">
        <v>5</v>
      </c>
    </row>
    <row r="30" spans="2:43" ht="13.5" customHeight="1" x14ac:dyDescent="0.2">
      <c r="B30" s="890">
        <v>1</v>
      </c>
      <c r="C30" s="891">
        <v>431.51</v>
      </c>
      <c r="D30" s="891">
        <v>444.5</v>
      </c>
      <c r="E30" s="891">
        <v>457.47</v>
      </c>
      <c r="F30" s="891">
        <v>470.44</v>
      </c>
      <c r="G30" s="891">
        <v>483.43</v>
      </c>
      <c r="H30" s="891">
        <v>496.42</v>
      </c>
      <c r="I30" s="891">
        <v>509.39</v>
      </c>
      <c r="J30" s="891">
        <v>522.36</v>
      </c>
      <c r="K30" s="891">
        <v>535.35</v>
      </c>
      <c r="L30" s="891">
        <v>548.33000000000004</v>
      </c>
      <c r="M30" s="891">
        <v>561.32000000000005</v>
      </c>
      <c r="N30" s="891">
        <v>574.29</v>
      </c>
      <c r="O30" s="891">
        <v>587.27</v>
      </c>
      <c r="P30" s="891">
        <v>600.25</v>
      </c>
      <c r="Q30" s="891">
        <v>613.23</v>
      </c>
      <c r="R30" s="891">
        <v>626.21</v>
      </c>
      <c r="S30" s="891">
        <v>639.19000000000005</v>
      </c>
      <c r="T30" s="891">
        <v>652.17999999999995</v>
      </c>
      <c r="U30" s="891">
        <v>665.15</v>
      </c>
      <c r="V30" s="891">
        <v>677.7</v>
      </c>
      <c r="W30" s="891">
        <v>690.24</v>
      </c>
      <c r="X30" s="891">
        <v>702.8</v>
      </c>
      <c r="Y30" s="891">
        <v>715.33</v>
      </c>
      <c r="Z30" s="891">
        <v>727.89</v>
      </c>
      <c r="AA30" s="891">
        <v>740.43</v>
      </c>
      <c r="AB30" s="891">
        <v>752.97</v>
      </c>
      <c r="AC30" s="891">
        <v>765.53</v>
      </c>
      <c r="AD30" s="891">
        <v>778.07</v>
      </c>
      <c r="AE30" s="891">
        <v>790.63</v>
      </c>
      <c r="AF30" s="891">
        <v>803.17</v>
      </c>
      <c r="AG30" s="891">
        <v>815.72</v>
      </c>
      <c r="AH30" s="891">
        <v>828.26</v>
      </c>
      <c r="AI30" s="891">
        <v>840.81</v>
      </c>
      <c r="AJ30" s="891">
        <v>853.36</v>
      </c>
      <c r="AK30" s="891">
        <v>865.92</v>
      </c>
      <c r="AL30" s="891">
        <v>878.44</v>
      </c>
      <c r="AM30" s="891">
        <v>891</v>
      </c>
      <c r="AN30" s="891">
        <v>903.54</v>
      </c>
      <c r="AO30" s="891">
        <v>916.09</v>
      </c>
      <c r="AP30" s="891">
        <v>928.64</v>
      </c>
      <c r="AQ30" s="892">
        <v>941.18</v>
      </c>
    </row>
    <row r="31" spans="2:43" ht="13.5" customHeight="1" x14ac:dyDescent="0.2">
      <c r="B31" s="890">
        <v>1.2</v>
      </c>
      <c r="C31" s="891">
        <v>458.34</v>
      </c>
      <c r="D31" s="891">
        <v>471.33</v>
      </c>
      <c r="E31" s="891">
        <v>484.29</v>
      </c>
      <c r="F31" s="891">
        <v>497.27</v>
      </c>
      <c r="G31" s="891">
        <v>510.26</v>
      </c>
      <c r="H31" s="891">
        <v>523.24</v>
      </c>
      <c r="I31" s="891">
        <v>536.21</v>
      </c>
      <c r="J31" s="891">
        <v>549.19000000000005</v>
      </c>
      <c r="K31" s="891">
        <v>562.17999999999995</v>
      </c>
      <c r="L31" s="891">
        <v>575.16</v>
      </c>
      <c r="M31" s="891">
        <v>588.12</v>
      </c>
      <c r="N31" s="891">
        <v>601.12</v>
      </c>
      <c r="O31" s="891">
        <v>614.1</v>
      </c>
      <c r="P31" s="891">
        <v>627.08000000000004</v>
      </c>
      <c r="Q31" s="891">
        <v>640.04</v>
      </c>
      <c r="R31" s="891">
        <v>653.03</v>
      </c>
      <c r="S31" s="891">
        <v>666.02</v>
      </c>
      <c r="T31" s="891">
        <v>679.01</v>
      </c>
      <c r="U31" s="891">
        <v>691.97</v>
      </c>
      <c r="V31" s="891">
        <v>704.51</v>
      </c>
      <c r="W31" s="891">
        <v>717.07</v>
      </c>
      <c r="X31" s="891">
        <v>729.61</v>
      </c>
      <c r="Y31" s="891">
        <v>742.16</v>
      </c>
      <c r="Z31" s="891">
        <v>754.71</v>
      </c>
      <c r="AA31" s="891">
        <v>767.26</v>
      </c>
      <c r="AB31" s="891">
        <v>779.8</v>
      </c>
      <c r="AC31" s="891">
        <v>792.35</v>
      </c>
      <c r="AD31" s="891">
        <v>804.9</v>
      </c>
      <c r="AE31" s="891">
        <v>817.45</v>
      </c>
      <c r="AF31" s="891">
        <v>829.99</v>
      </c>
      <c r="AG31" s="891">
        <v>842.55</v>
      </c>
      <c r="AH31" s="891">
        <v>855.09</v>
      </c>
      <c r="AI31" s="891">
        <v>867.64</v>
      </c>
      <c r="AJ31" s="891">
        <v>880.19</v>
      </c>
      <c r="AK31" s="891">
        <v>892.73</v>
      </c>
      <c r="AL31" s="891">
        <v>905.28</v>
      </c>
      <c r="AM31" s="891">
        <v>917.84</v>
      </c>
      <c r="AN31" s="891">
        <v>930.36</v>
      </c>
      <c r="AO31" s="891">
        <v>942.92</v>
      </c>
      <c r="AP31" s="891">
        <v>955.47</v>
      </c>
      <c r="AQ31" s="892">
        <v>968</v>
      </c>
    </row>
    <row r="32" spans="2:43" ht="13.5" customHeight="1" x14ac:dyDescent="0.2">
      <c r="B32" s="890">
        <v>1.4</v>
      </c>
      <c r="C32" s="891">
        <v>485.16</v>
      </c>
      <c r="D32" s="891">
        <v>498.13</v>
      </c>
      <c r="E32" s="891">
        <v>511.12</v>
      </c>
      <c r="F32" s="891">
        <v>524.1</v>
      </c>
      <c r="G32" s="891">
        <v>537.08000000000004</v>
      </c>
      <c r="H32" s="891">
        <v>550.05999999999995</v>
      </c>
      <c r="I32" s="891">
        <v>563.03</v>
      </c>
      <c r="J32" s="891">
        <v>576.02</v>
      </c>
      <c r="K32" s="891">
        <v>589.01</v>
      </c>
      <c r="L32" s="891">
        <v>601.98</v>
      </c>
      <c r="M32" s="891">
        <v>614.95000000000005</v>
      </c>
      <c r="N32" s="891">
        <v>627.92999999999995</v>
      </c>
      <c r="O32" s="891">
        <v>640.92999999999995</v>
      </c>
      <c r="P32" s="891">
        <v>653.9</v>
      </c>
      <c r="Q32" s="891">
        <v>666.87</v>
      </c>
      <c r="R32" s="891">
        <v>679.86</v>
      </c>
      <c r="S32" s="891">
        <v>692.84</v>
      </c>
      <c r="T32" s="891">
        <v>705.81</v>
      </c>
      <c r="U32" s="891">
        <v>718.8</v>
      </c>
      <c r="V32" s="891">
        <v>731.34</v>
      </c>
      <c r="W32" s="891">
        <v>743.89</v>
      </c>
      <c r="X32" s="891">
        <v>756.44</v>
      </c>
      <c r="Y32" s="891">
        <v>768.99</v>
      </c>
      <c r="Z32" s="891">
        <v>781.53</v>
      </c>
      <c r="AA32" s="891">
        <v>794.09</v>
      </c>
      <c r="AB32" s="891">
        <v>806.63</v>
      </c>
      <c r="AC32" s="891">
        <v>819.18</v>
      </c>
      <c r="AD32" s="891">
        <v>831.73</v>
      </c>
      <c r="AE32" s="891">
        <v>844.26</v>
      </c>
      <c r="AF32" s="891">
        <v>856.82</v>
      </c>
      <c r="AG32" s="891">
        <v>869.37</v>
      </c>
      <c r="AH32" s="891">
        <v>881.91</v>
      </c>
      <c r="AI32" s="891">
        <v>894.46</v>
      </c>
      <c r="AJ32" s="891">
        <v>907.02</v>
      </c>
      <c r="AK32" s="891">
        <v>919.55</v>
      </c>
      <c r="AL32" s="891">
        <v>932.11</v>
      </c>
      <c r="AM32" s="891">
        <v>944.64</v>
      </c>
      <c r="AN32" s="891">
        <v>957.2</v>
      </c>
      <c r="AO32" s="891">
        <v>969.75</v>
      </c>
      <c r="AP32" s="891">
        <v>982.28</v>
      </c>
      <c r="AQ32" s="892">
        <v>994.83</v>
      </c>
    </row>
    <row r="33" spans="2:43" ht="13.5" customHeight="1" x14ac:dyDescent="0.2">
      <c r="B33" s="890">
        <v>1.6</v>
      </c>
      <c r="C33" s="891">
        <v>511.98</v>
      </c>
      <c r="D33" s="891">
        <v>524.96</v>
      </c>
      <c r="E33" s="891">
        <v>537.95000000000005</v>
      </c>
      <c r="F33" s="891">
        <v>550.92999999999995</v>
      </c>
      <c r="G33" s="891">
        <v>563.9</v>
      </c>
      <c r="H33" s="891">
        <v>576.89</v>
      </c>
      <c r="I33" s="891">
        <v>589.87</v>
      </c>
      <c r="J33" s="891">
        <v>602.84</v>
      </c>
      <c r="K33" s="891">
        <v>615.83000000000004</v>
      </c>
      <c r="L33" s="891">
        <v>628.80999999999995</v>
      </c>
      <c r="M33" s="891">
        <v>641.79</v>
      </c>
      <c r="N33" s="891">
        <v>654.76</v>
      </c>
      <c r="O33" s="891">
        <v>667.74</v>
      </c>
      <c r="P33" s="891">
        <v>680.73</v>
      </c>
      <c r="Q33" s="891">
        <v>693.71</v>
      </c>
      <c r="R33" s="891">
        <v>706.69</v>
      </c>
      <c r="S33" s="891">
        <v>719.66</v>
      </c>
      <c r="T33" s="891">
        <v>732.64</v>
      </c>
      <c r="U33" s="891">
        <v>745.61</v>
      </c>
      <c r="V33" s="891">
        <v>758.17</v>
      </c>
      <c r="W33" s="891">
        <v>770.71</v>
      </c>
      <c r="X33" s="891">
        <v>783.27</v>
      </c>
      <c r="Y33" s="891">
        <v>795.8</v>
      </c>
      <c r="Z33" s="891">
        <v>808.36</v>
      </c>
      <c r="AA33" s="891">
        <v>820.9</v>
      </c>
      <c r="AB33" s="891">
        <v>833.45</v>
      </c>
      <c r="AC33" s="891">
        <v>846</v>
      </c>
      <c r="AD33" s="891">
        <v>858.56</v>
      </c>
      <c r="AE33" s="891">
        <v>871.09</v>
      </c>
      <c r="AF33" s="891">
        <v>883.65</v>
      </c>
      <c r="AG33" s="891">
        <v>896.18</v>
      </c>
      <c r="AH33" s="891">
        <v>908.74</v>
      </c>
      <c r="AI33" s="891">
        <v>921.29</v>
      </c>
      <c r="AJ33" s="891">
        <v>933.83</v>
      </c>
      <c r="AK33" s="891">
        <v>946.38</v>
      </c>
      <c r="AL33" s="891">
        <v>958.94</v>
      </c>
      <c r="AM33" s="891">
        <v>971.47</v>
      </c>
      <c r="AN33" s="891">
        <v>984.03</v>
      </c>
      <c r="AO33" s="891">
        <v>996.57</v>
      </c>
      <c r="AP33" s="891">
        <v>1009.13</v>
      </c>
      <c r="AQ33" s="892">
        <v>1021.67</v>
      </c>
    </row>
    <row r="34" spans="2:43" ht="13.5" customHeight="1" x14ac:dyDescent="0.2">
      <c r="B34" s="890">
        <v>1.8</v>
      </c>
      <c r="C34" s="891">
        <v>538.80999999999995</v>
      </c>
      <c r="D34" s="891">
        <v>551.79</v>
      </c>
      <c r="E34" s="891">
        <v>564.78</v>
      </c>
      <c r="F34" s="891">
        <v>577.74</v>
      </c>
      <c r="G34" s="891">
        <v>590.73</v>
      </c>
      <c r="H34" s="891">
        <v>603.72</v>
      </c>
      <c r="I34" s="891">
        <v>616.70000000000005</v>
      </c>
      <c r="J34" s="891">
        <v>629.66</v>
      </c>
      <c r="K34" s="891">
        <v>642.64</v>
      </c>
      <c r="L34" s="891">
        <v>655.64</v>
      </c>
      <c r="M34" s="891">
        <v>668.62</v>
      </c>
      <c r="N34" s="891">
        <v>681.58</v>
      </c>
      <c r="O34" s="891">
        <v>694.57</v>
      </c>
      <c r="P34" s="891">
        <v>707.55</v>
      </c>
      <c r="Q34" s="891">
        <v>720.54</v>
      </c>
      <c r="R34" s="891">
        <v>733.5</v>
      </c>
      <c r="S34" s="891">
        <v>746.49</v>
      </c>
      <c r="T34" s="891">
        <v>759.47</v>
      </c>
      <c r="U34" s="891">
        <v>772.46</v>
      </c>
      <c r="V34" s="891">
        <v>785</v>
      </c>
      <c r="W34" s="891">
        <v>797.54</v>
      </c>
      <c r="X34" s="891">
        <v>810.09</v>
      </c>
      <c r="Y34" s="891">
        <v>822.63</v>
      </c>
      <c r="Z34" s="891">
        <v>835.19</v>
      </c>
      <c r="AA34" s="891">
        <v>847.72</v>
      </c>
      <c r="AB34" s="891">
        <v>860.28</v>
      </c>
      <c r="AC34" s="891">
        <v>872.83</v>
      </c>
      <c r="AD34" s="891">
        <v>885.37</v>
      </c>
      <c r="AE34" s="891">
        <v>897.92</v>
      </c>
      <c r="AF34" s="891">
        <v>910.48</v>
      </c>
      <c r="AG34" s="891">
        <v>923.01</v>
      </c>
      <c r="AH34" s="891">
        <v>935.57</v>
      </c>
      <c r="AI34" s="891">
        <v>948.11</v>
      </c>
      <c r="AJ34" s="891">
        <v>960.65</v>
      </c>
      <c r="AK34" s="891">
        <v>973.21</v>
      </c>
      <c r="AL34" s="891">
        <v>985.75</v>
      </c>
      <c r="AM34" s="891">
        <v>998.3</v>
      </c>
      <c r="AN34" s="891">
        <v>1010.85</v>
      </c>
      <c r="AO34" s="891">
        <v>1023.4</v>
      </c>
      <c r="AP34" s="891">
        <v>1035.94</v>
      </c>
      <c r="AQ34" s="892">
        <v>1048.49</v>
      </c>
    </row>
    <row r="35" spans="2:43" ht="13.5" customHeight="1" x14ac:dyDescent="0.2">
      <c r="B35" s="890">
        <v>2</v>
      </c>
      <c r="C35" s="891">
        <v>565.64</v>
      </c>
      <c r="D35" s="891">
        <v>578.62</v>
      </c>
      <c r="E35" s="891">
        <v>591.59</v>
      </c>
      <c r="F35" s="891">
        <v>604.57000000000005</v>
      </c>
      <c r="G35" s="891">
        <v>617.54999999999995</v>
      </c>
      <c r="H35" s="891">
        <v>630.54999999999995</v>
      </c>
      <c r="I35" s="891">
        <v>643.52</v>
      </c>
      <c r="J35" s="891">
        <v>656.49</v>
      </c>
      <c r="K35" s="891">
        <v>669.47</v>
      </c>
      <c r="L35" s="891">
        <v>682.46</v>
      </c>
      <c r="M35" s="891">
        <v>695.44</v>
      </c>
      <c r="N35" s="891">
        <v>708.41</v>
      </c>
      <c r="O35" s="891">
        <v>721.4</v>
      </c>
      <c r="P35" s="891">
        <v>734.38</v>
      </c>
      <c r="Q35" s="891">
        <v>747.35</v>
      </c>
      <c r="R35" s="891">
        <v>760.32</v>
      </c>
      <c r="S35" s="891">
        <v>773.32</v>
      </c>
      <c r="T35" s="891">
        <v>786.3</v>
      </c>
      <c r="U35" s="891">
        <v>799.27</v>
      </c>
      <c r="V35" s="891">
        <v>811.83</v>
      </c>
      <c r="W35" s="891">
        <v>824.38</v>
      </c>
      <c r="X35" s="891">
        <v>836.9</v>
      </c>
      <c r="Y35" s="891">
        <v>849.46</v>
      </c>
      <c r="Z35" s="891">
        <v>862.01</v>
      </c>
      <c r="AA35" s="891">
        <v>874.55</v>
      </c>
      <c r="AB35" s="891">
        <v>887.1</v>
      </c>
      <c r="AC35" s="891">
        <v>899.65</v>
      </c>
      <c r="AD35" s="891">
        <v>912.19</v>
      </c>
      <c r="AE35" s="891">
        <v>924.75</v>
      </c>
      <c r="AF35" s="891">
        <v>937.28</v>
      </c>
      <c r="AG35" s="891">
        <v>949.84</v>
      </c>
      <c r="AH35" s="891">
        <v>962.39</v>
      </c>
      <c r="AI35" s="891">
        <v>974.94</v>
      </c>
      <c r="AJ35" s="891">
        <v>987.48</v>
      </c>
      <c r="AK35" s="891">
        <v>1000.03</v>
      </c>
      <c r="AL35" s="891">
        <v>1012.58</v>
      </c>
      <c r="AM35" s="891">
        <v>1025.1300000000001</v>
      </c>
      <c r="AN35" s="891">
        <v>1037.67</v>
      </c>
      <c r="AO35" s="891">
        <v>1050.23</v>
      </c>
      <c r="AP35" s="891">
        <v>1062.77</v>
      </c>
      <c r="AQ35" s="892">
        <v>1075.32</v>
      </c>
    </row>
    <row r="36" spans="2:43" ht="13.5" customHeight="1" x14ac:dyDescent="0.2">
      <c r="B36" s="890">
        <v>2.2000000000000002</v>
      </c>
      <c r="C36" s="891">
        <v>592.46</v>
      </c>
      <c r="D36" s="891">
        <v>605.44000000000005</v>
      </c>
      <c r="E36" s="891">
        <v>618.41999999999996</v>
      </c>
      <c r="F36" s="891">
        <v>631.41</v>
      </c>
      <c r="G36" s="891">
        <v>644.38</v>
      </c>
      <c r="H36" s="891">
        <v>657.35</v>
      </c>
      <c r="I36" s="891">
        <v>670.35</v>
      </c>
      <c r="J36" s="891">
        <v>683.33</v>
      </c>
      <c r="K36" s="891">
        <v>696.3</v>
      </c>
      <c r="L36" s="891">
        <v>709.27</v>
      </c>
      <c r="M36" s="891">
        <v>722.26</v>
      </c>
      <c r="N36" s="891">
        <v>735.25</v>
      </c>
      <c r="O36" s="891">
        <v>748.22</v>
      </c>
      <c r="P36" s="891">
        <v>761.2</v>
      </c>
      <c r="Q36" s="891">
        <v>774.18</v>
      </c>
      <c r="R36" s="891">
        <v>787.15</v>
      </c>
      <c r="S36" s="891">
        <v>800.14</v>
      </c>
      <c r="T36" s="891">
        <v>813.12</v>
      </c>
      <c r="U36" s="891">
        <v>826.1</v>
      </c>
      <c r="V36" s="891">
        <v>838.65</v>
      </c>
      <c r="W36" s="891">
        <v>851.2</v>
      </c>
      <c r="X36" s="891">
        <v>863.74</v>
      </c>
      <c r="Y36" s="891">
        <v>876.3</v>
      </c>
      <c r="Z36" s="891">
        <v>888.82</v>
      </c>
      <c r="AA36" s="891">
        <v>901.38</v>
      </c>
      <c r="AB36" s="891">
        <v>913.93</v>
      </c>
      <c r="AC36" s="891">
        <v>926.47</v>
      </c>
      <c r="AD36" s="891">
        <v>939.02</v>
      </c>
      <c r="AE36" s="891">
        <v>951.57</v>
      </c>
      <c r="AF36" s="891">
        <v>964.11</v>
      </c>
      <c r="AG36" s="891">
        <v>976.67</v>
      </c>
      <c r="AH36" s="891">
        <v>989.21</v>
      </c>
      <c r="AI36" s="891">
        <v>1001.77</v>
      </c>
      <c r="AJ36" s="891">
        <v>1014.31</v>
      </c>
      <c r="AK36" s="891">
        <v>1026.8599999999999</v>
      </c>
      <c r="AL36" s="891">
        <v>1039.4000000000001</v>
      </c>
      <c r="AM36" s="891">
        <v>1051.94</v>
      </c>
      <c r="AN36" s="891">
        <v>1064.5</v>
      </c>
      <c r="AO36" s="891">
        <v>1077.04</v>
      </c>
      <c r="AP36" s="891">
        <v>1089.5899999999999</v>
      </c>
      <c r="AQ36" s="892">
        <v>1102.1400000000001</v>
      </c>
    </row>
    <row r="37" spans="2:43" ht="13.5" customHeight="1" x14ac:dyDescent="0.2">
      <c r="B37" s="890">
        <v>2.4</v>
      </c>
      <c r="C37" s="891">
        <v>619.28</v>
      </c>
      <c r="D37" s="891">
        <v>632.26</v>
      </c>
      <c r="E37" s="891">
        <v>645.25</v>
      </c>
      <c r="F37" s="891">
        <v>658.24</v>
      </c>
      <c r="G37" s="891">
        <v>671.2</v>
      </c>
      <c r="H37" s="891">
        <v>684.18</v>
      </c>
      <c r="I37" s="891">
        <v>697.16</v>
      </c>
      <c r="J37" s="891">
        <v>710.16</v>
      </c>
      <c r="K37" s="891">
        <v>723.12</v>
      </c>
      <c r="L37" s="891">
        <v>736.1</v>
      </c>
      <c r="M37" s="891">
        <v>749.09</v>
      </c>
      <c r="N37" s="891">
        <v>762.07</v>
      </c>
      <c r="O37" s="891">
        <v>775.03</v>
      </c>
      <c r="P37" s="891">
        <v>788.03</v>
      </c>
      <c r="Q37" s="891">
        <v>801.01</v>
      </c>
      <c r="R37" s="891">
        <v>813.99</v>
      </c>
      <c r="S37" s="891">
        <v>826.95</v>
      </c>
      <c r="T37" s="891">
        <v>839.94</v>
      </c>
      <c r="U37" s="891">
        <v>852.93</v>
      </c>
      <c r="V37" s="891">
        <v>865.48</v>
      </c>
      <c r="W37" s="891">
        <v>878.03</v>
      </c>
      <c r="X37" s="891">
        <v>890.57</v>
      </c>
      <c r="Y37" s="891">
        <v>903.12</v>
      </c>
      <c r="Z37" s="891">
        <v>915.66</v>
      </c>
      <c r="AA37" s="891">
        <v>928.22</v>
      </c>
      <c r="AB37" s="891">
        <v>940.75</v>
      </c>
      <c r="AC37" s="891">
        <v>953.29</v>
      </c>
      <c r="AD37" s="891">
        <v>965.85</v>
      </c>
      <c r="AE37" s="891">
        <v>978.39</v>
      </c>
      <c r="AF37" s="891">
        <v>990.94</v>
      </c>
      <c r="AG37" s="891">
        <v>1003.48</v>
      </c>
      <c r="AH37" s="891">
        <v>1016.04</v>
      </c>
      <c r="AI37" s="891">
        <v>1028.58</v>
      </c>
      <c r="AJ37" s="891">
        <v>1041.1300000000001</v>
      </c>
      <c r="AK37" s="891">
        <v>1053.68</v>
      </c>
      <c r="AL37" s="891">
        <v>1066.23</v>
      </c>
      <c r="AM37" s="891">
        <v>1078.77</v>
      </c>
      <c r="AN37" s="891">
        <v>1091.33</v>
      </c>
      <c r="AO37" s="891">
        <v>1103.8599999999999</v>
      </c>
      <c r="AP37" s="891">
        <v>1116.42</v>
      </c>
      <c r="AQ37" s="892">
        <v>1128.97</v>
      </c>
    </row>
    <row r="38" spans="2:43" ht="13.5" customHeight="1" x14ac:dyDescent="0.2">
      <c r="B38" s="890">
        <v>2.6</v>
      </c>
      <c r="C38" s="891">
        <v>646.1</v>
      </c>
      <c r="D38" s="891">
        <v>659.09</v>
      </c>
      <c r="E38" s="891">
        <v>672.07</v>
      </c>
      <c r="F38" s="891">
        <v>685.06</v>
      </c>
      <c r="G38" s="891">
        <v>698.03</v>
      </c>
      <c r="H38" s="891">
        <v>711.01</v>
      </c>
      <c r="I38" s="891">
        <v>723.99</v>
      </c>
      <c r="J38" s="891">
        <v>736.97</v>
      </c>
      <c r="K38" s="891">
        <v>749.95</v>
      </c>
      <c r="L38" s="891">
        <v>762.93</v>
      </c>
      <c r="M38" s="891">
        <v>775.92</v>
      </c>
      <c r="N38" s="891">
        <v>788.89</v>
      </c>
      <c r="O38" s="891">
        <v>801.86</v>
      </c>
      <c r="P38" s="891">
        <v>814.84</v>
      </c>
      <c r="Q38" s="891">
        <v>827.84</v>
      </c>
      <c r="R38" s="891">
        <v>840.81</v>
      </c>
      <c r="S38" s="891">
        <v>853.78</v>
      </c>
      <c r="T38" s="891">
        <v>866.77</v>
      </c>
      <c r="U38" s="891">
        <v>879.75</v>
      </c>
      <c r="V38" s="891">
        <v>892.3</v>
      </c>
      <c r="W38" s="891">
        <v>904.84</v>
      </c>
      <c r="X38" s="891">
        <v>917.4</v>
      </c>
      <c r="Y38" s="891">
        <v>929.94</v>
      </c>
      <c r="Z38" s="891">
        <v>942.49</v>
      </c>
      <c r="AA38" s="891">
        <v>955.03</v>
      </c>
      <c r="AB38" s="891">
        <v>967.59</v>
      </c>
      <c r="AC38" s="891">
        <v>980.13</v>
      </c>
      <c r="AD38" s="891">
        <v>992.67</v>
      </c>
      <c r="AE38" s="891">
        <v>1005.22</v>
      </c>
      <c r="AF38" s="891">
        <v>1017.77</v>
      </c>
      <c r="AG38" s="891">
        <v>1030.31</v>
      </c>
      <c r="AH38" s="891">
        <v>1042.8699999999999</v>
      </c>
      <c r="AI38" s="891">
        <v>1055.4000000000001</v>
      </c>
      <c r="AJ38" s="891">
        <v>1067.96</v>
      </c>
      <c r="AK38" s="891">
        <v>1080.51</v>
      </c>
      <c r="AL38" s="891">
        <v>1093.05</v>
      </c>
      <c r="AM38" s="891">
        <v>1105.5999999999999</v>
      </c>
      <c r="AN38" s="891">
        <v>1118.1600000000001</v>
      </c>
      <c r="AO38" s="891">
        <v>1130.69</v>
      </c>
      <c r="AP38" s="891">
        <v>1143.25</v>
      </c>
      <c r="AQ38" s="892">
        <v>1155.78</v>
      </c>
    </row>
    <row r="39" spans="2:43" ht="13.5" customHeight="1" x14ac:dyDescent="0.2">
      <c r="B39" s="890">
        <v>2.8</v>
      </c>
      <c r="C39" s="891">
        <v>672.95</v>
      </c>
      <c r="D39" s="891">
        <v>685.92</v>
      </c>
      <c r="E39" s="891">
        <v>698.89</v>
      </c>
      <c r="F39" s="891">
        <v>711.87</v>
      </c>
      <c r="G39" s="891">
        <v>724.87</v>
      </c>
      <c r="H39" s="891">
        <v>737.84</v>
      </c>
      <c r="I39" s="891">
        <v>750.81</v>
      </c>
      <c r="J39" s="891">
        <v>763.8</v>
      </c>
      <c r="K39" s="891">
        <v>776.77</v>
      </c>
      <c r="L39" s="891">
        <v>789.76</v>
      </c>
      <c r="M39" s="891">
        <v>802.73</v>
      </c>
      <c r="N39" s="891">
        <v>815.72</v>
      </c>
      <c r="O39" s="891">
        <v>828.69</v>
      </c>
      <c r="P39" s="891">
        <v>841.67</v>
      </c>
      <c r="Q39" s="891">
        <v>854.65</v>
      </c>
      <c r="R39" s="891">
        <v>867.64</v>
      </c>
      <c r="S39" s="891">
        <v>880.61</v>
      </c>
      <c r="T39" s="891">
        <v>893.6</v>
      </c>
      <c r="U39" s="891">
        <v>906.57</v>
      </c>
      <c r="V39" s="891">
        <v>919.13</v>
      </c>
      <c r="W39" s="891">
        <v>931.67</v>
      </c>
      <c r="X39" s="891">
        <v>944.22</v>
      </c>
      <c r="Y39" s="891">
        <v>956.77</v>
      </c>
      <c r="Z39" s="891">
        <v>969.32</v>
      </c>
      <c r="AA39" s="891">
        <v>981.86</v>
      </c>
      <c r="AB39" s="891">
        <v>994.42</v>
      </c>
      <c r="AC39" s="891">
        <v>1006.95</v>
      </c>
      <c r="AD39" s="891">
        <v>1019.51</v>
      </c>
      <c r="AE39" s="891">
        <v>1032.06</v>
      </c>
      <c r="AF39" s="891">
        <v>1044.58</v>
      </c>
      <c r="AG39" s="891">
        <v>1057.1400000000001</v>
      </c>
      <c r="AH39" s="891">
        <v>1069.68</v>
      </c>
      <c r="AI39" s="891">
        <v>1082.23</v>
      </c>
      <c r="AJ39" s="891">
        <v>1094.78</v>
      </c>
      <c r="AK39" s="891">
        <v>1107.32</v>
      </c>
      <c r="AL39" s="891">
        <v>1119.8699999999999</v>
      </c>
      <c r="AM39" s="891">
        <v>1132.43</v>
      </c>
      <c r="AN39" s="891">
        <v>1144.96</v>
      </c>
      <c r="AO39" s="891">
        <v>1157.52</v>
      </c>
      <c r="AP39" s="891">
        <v>1170.07</v>
      </c>
      <c r="AQ39" s="892">
        <v>1182.6099999999999</v>
      </c>
    </row>
    <row r="40" spans="2:43" ht="13.5" customHeight="1" x14ac:dyDescent="0.2">
      <c r="B40" s="890">
        <v>3</v>
      </c>
      <c r="C40" s="891">
        <v>699.78</v>
      </c>
      <c r="D40" s="891">
        <v>712.74</v>
      </c>
      <c r="E40" s="891">
        <v>725.72</v>
      </c>
      <c r="F40" s="891">
        <v>738.7</v>
      </c>
      <c r="G40" s="891">
        <v>751.69</v>
      </c>
      <c r="H40" s="891">
        <v>764.66</v>
      </c>
      <c r="I40" s="891">
        <v>777.64</v>
      </c>
      <c r="J40" s="891">
        <v>790.63</v>
      </c>
      <c r="K40" s="891">
        <v>803.61</v>
      </c>
      <c r="L40" s="891">
        <v>816.57</v>
      </c>
      <c r="M40" s="891">
        <v>829.55</v>
      </c>
      <c r="N40" s="891">
        <v>842.55</v>
      </c>
      <c r="O40" s="891">
        <v>855.53</v>
      </c>
      <c r="P40" s="891">
        <v>868.49</v>
      </c>
      <c r="Q40" s="891">
        <v>881.48</v>
      </c>
      <c r="R40" s="891">
        <v>894.46</v>
      </c>
      <c r="S40" s="891">
        <v>907.45</v>
      </c>
      <c r="T40" s="891">
        <v>920.41</v>
      </c>
      <c r="U40" s="891">
        <v>933.4</v>
      </c>
      <c r="V40" s="891">
        <v>945.94</v>
      </c>
      <c r="W40" s="891">
        <v>958.49</v>
      </c>
      <c r="X40" s="891">
        <v>971.04</v>
      </c>
      <c r="Y40" s="891">
        <v>983.6</v>
      </c>
      <c r="Z40" s="891">
        <v>996.13</v>
      </c>
      <c r="AA40" s="891">
        <v>1008.69</v>
      </c>
      <c r="AB40" s="891">
        <v>1021.23</v>
      </c>
      <c r="AC40" s="891">
        <v>1033.78</v>
      </c>
      <c r="AD40" s="891">
        <v>1046.33</v>
      </c>
      <c r="AE40" s="891">
        <v>1058.8699999999999</v>
      </c>
      <c r="AF40" s="891">
        <v>1071.42</v>
      </c>
      <c r="AG40" s="891">
        <v>1083.98</v>
      </c>
      <c r="AH40" s="891">
        <v>1096.5</v>
      </c>
      <c r="AI40" s="891">
        <v>1109.06</v>
      </c>
      <c r="AJ40" s="891">
        <v>1121.6099999999999</v>
      </c>
      <c r="AK40" s="891">
        <v>1134.1500000000001</v>
      </c>
      <c r="AL40" s="891">
        <v>1146.7</v>
      </c>
      <c r="AM40" s="891">
        <v>1159.25</v>
      </c>
      <c r="AN40" s="891">
        <v>1171.79</v>
      </c>
      <c r="AO40" s="891">
        <v>1184.3499999999999</v>
      </c>
      <c r="AP40" s="891">
        <v>1196.8900000000001</v>
      </c>
      <c r="AQ40" s="892">
        <v>1209.44</v>
      </c>
    </row>
    <row r="41" spans="2:43" ht="13.5" customHeight="1" x14ac:dyDescent="0.2">
      <c r="B41" s="890">
        <v>3.2</v>
      </c>
      <c r="C41" s="891">
        <v>726.58</v>
      </c>
      <c r="D41" s="891">
        <v>739.57</v>
      </c>
      <c r="E41" s="891">
        <v>752.55</v>
      </c>
      <c r="F41" s="891">
        <v>765.53</v>
      </c>
      <c r="G41" s="891">
        <v>778.5</v>
      </c>
      <c r="H41" s="891">
        <v>791.48</v>
      </c>
      <c r="I41" s="891">
        <v>804.47</v>
      </c>
      <c r="J41" s="891">
        <v>817.45</v>
      </c>
      <c r="K41" s="891">
        <v>830.43</v>
      </c>
      <c r="L41" s="891">
        <v>843.4</v>
      </c>
      <c r="M41" s="891">
        <v>856.38</v>
      </c>
      <c r="N41" s="891">
        <v>869.37</v>
      </c>
      <c r="O41" s="891">
        <v>882.35</v>
      </c>
      <c r="P41" s="891">
        <v>895.32</v>
      </c>
      <c r="Q41" s="891">
        <v>908.3</v>
      </c>
      <c r="R41" s="891">
        <v>921.29</v>
      </c>
      <c r="S41" s="891">
        <v>934.26</v>
      </c>
      <c r="T41" s="891">
        <v>947.24</v>
      </c>
      <c r="U41" s="891">
        <v>960.23</v>
      </c>
      <c r="V41" s="891">
        <v>972.77</v>
      </c>
      <c r="W41" s="891">
        <v>985.32</v>
      </c>
      <c r="X41" s="891">
        <v>997.87</v>
      </c>
      <c r="Y41" s="891">
        <v>1010.41</v>
      </c>
      <c r="Z41" s="891">
        <v>1022.96</v>
      </c>
      <c r="AA41" s="891">
        <v>1035.52</v>
      </c>
      <c r="AB41" s="891">
        <v>1048.05</v>
      </c>
      <c r="AC41" s="891">
        <v>1060.6099999999999</v>
      </c>
      <c r="AD41" s="891">
        <v>1073.1600000000001</v>
      </c>
      <c r="AE41" s="891">
        <v>1085.7</v>
      </c>
      <c r="AF41" s="891">
        <v>1098.25</v>
      </c>
      <c r="AG41" s="891">
        <v>1110.8</v>
      </c>
      <c r="AH41" s="891">
        <v>1123.3399999999999</v>
      </c>
      <c r="AI41" s="891">
        <v>1135.9000000000001</v>
      </c>
      <c r="AJ41" s="891">
        <v>1148.42</v>
      </c>
      <c r="AK41" s="891">
        <v>1160.97</v>
      </c>
      <c r="AL41" s="891">
        <v>1173.53</v>
      </c>
      <c r="AM41" s="891">
        <v>1186.06</v>
      </c>
      <c r="AN41" s="891">
        <v>1198.6199999999999</v>
      </c>
      <c r="AO41" s="891">
        <v>1211.1600000000001</v>
      </c>
      <c r="AP41" s="891">
        <v>1223.72</v>
      </c>
      <c r="AQ41" s="892">
        <v>1236.26</v>
      </c>
    </row>
    <row r="42" spans="2:43" ht="13.5" customHeight="1" x14ac:dyDescent="0.2">
      <c r="B42" s="890">
        <v>3.4</v>
      </c>
      <c r="C42" s="891">
        <v>753.41</v>
      </c>
      <c r="D42" s="891">
        <v>766.38</v>
      </c>
      <c r="E42" s="891">
        <v>779.38</v>
      </c>
      <c r="F42" s="891">
        <v>792.35</v>
      </c>
      <c r="G42" s="891">
        <v>805.33</v>
      </c>
      <c r="H42" s="891">
        <v>818.31</v>
      </c>
      <c r="I42" s="891">
        <v>831.29</v>
      </c>
      <c r="J42" s="891">
        <v>844.26</v>
      </c>
      <c r="K42" s="891">
        <v>857.26</v>
      </c>
      <c r="L42" s="891">
        <v>870.23</v>
      </c>
      <c r="M42" s="891">
        <v>883.21</v>
      </c>
      <c r="N42" s="891">
        <v>896.18</v>
      </c>
      <c r="O42" s="891">
        <v>909.17</v>
      </c>
      <c r="P42" s="891">
        <v>922.15</v>
      </c>
      <c r="Q42" s="891">
        <v>935.13</v>
      </c>
      <c r="R42" s="891">
        <v>948.11</v>
      </c>
      <c r="S42" s="891">
        <v>961.09</v>
      </c>
      <c r="T42" s="891">
        <v>974.06</v>
      </c>
      <c r="U42" s="891">
        <v>987.06</v>
      </c>
      <c r="V42" s="891">
        <v>999.59</v>
      </c>
      <c r="W42" s="891">
        <v>1012.15</v>
      </c>
      <c r="X42" s="891">
        <v>1024.7</v>
      </c>
      <c r="Y42" s="891">
        <v>1037.23</v>
      </c>
      <c r="Z42" s="891">
        <v>1049.79</v>
      </c>
      <c r="AA42" s="891">
        <v>1062.32</v>
      </c>
      <c r="AB42" s="891">
        <v>1074.8800000000001</v>
      </c>
      <c r="AC42" s="891">
        <v>1087.43</v>
      </c>
      <c r="AD42" s="891">
        <v>1099.98</v>
      </c>
      <c r="AE42" s="891">
        <v>1112.52</v>
      </c>
      <c r="AF42" s="891">
        <v>1125.08</v>
      </c>
      <c r="AG42" s="891">
        <v>1137.6099999999999</v>
      </c>
      <c r="AH42" s="891">
        <v>1150.17</v>
      </c>
      <c r="AI42" s="891">
        <v>1162.71</v>
      </c>
      <c r="AJ42" s="891">
        <v>1175.27</v>
      </c>
      <c r="AK42" s="891">
        <v>1187.8</v>
      </c>
      <c r="AL42" s="891">
        <v>1200.3499999999999</v>
      </c>
      <c r="AM42" s="891">
        <v>1212.8900000000001</v>
      </c>
      <c r="AN42" s="891">
        <v>1225.45</v>
      </c>
      <c r="AO42" s="891">
        <v>1237.99</v>
      </c>
      <c r="AP42" s="891">
        <v>1250.54</v>
      </c>
      <c r="AQ42" s="892">
        <v>1263.08</v>
      </c>
    </row>
    <row r="43" spans="2:43" ht="13.5" customHeight="1" x14ac:dyDescent="0.2">
      <c r="B43" s="890">
        <v>3.6</v>
      </c>
      <c r="C43" s="891">
        <v>780.24</v>
      </c>
      <c r="D43" s="891">
        <v>793.22</v>
      </c>
      <c r="E43" s="891">
        <v>806.18</v>
      </c>
      <c r="F43" s="891">
        <v>819.18</v>
      </c>
      <c r="G43" s="891">
        <v>832.16</v>
      </c>
      <c r="H43" s="891">
        <v>845.15</v>
      </c>
      <c r="I43" s="891">
        <v>858.11</v>
      </c>
      <c r="J43" s="891">
        <v>871.09</v>
      </c>
      <c r="K43" s="891">
        <v>884.07</v>
      </c>
      <c r="L43" s="891">
        <v>897.07</v>
      </c>
      <c r="M43" s="891">
        <v>910.03</v>
      </c>
      <c r="N43" s="891">
        <v>923.01</v>
      </c>
      <c r="O43" s="891">
        <v>936</v>
      </c>
      <c r="P43" s="891">
        <v>948.98</v>
      </c>
      <c r="Q43" s="891">
        <v>961.95</v>
      </c>
      <c r="R43" s="891">
        <v>974.94</v>
      </c>
      <c r="S43" s="891">
        <v>987.92</v>
      </c>
      <c r="T43" s="891">
        <v>1000.9</v>
      </c>
      <c r="U43" s="891">
        <v>1013.86</v>
      </c>
      <c r="V43" s="891">
        <v>1026.42</v>
      </c>
      <c r="W43" s="891">
        <v>1038.97</v>
      </c>
      <c r="X43" s="891">
        <v>1051.51</v>
      </c>
      <c r="Y43" s="891">
        <v>1064.06</v>
      </c>
      <c r="Z43" s="891">
        <v>1076.6199999999999</v>
      </c>
      <c r="AA43" s="891">
        <v>1089.1500000000001</v>
      </c>
      <c r="AB43" s="891">
        <v>1101.71</v>
      </c>
      <c r="AC43" s="891">
        <v>1114.25</v>
      </c>
      <c r="AD43" s="891">
        <v>1126.8</v>
      </c>
      <c r="AE43" s="891">
        <v>1139.3499999999999</v>
      </c>
      <c r="AF43" s="891">
        <v>1151.9000000000001</v>
      </c>
      <c r="AG43" s="891">
        <v>1164.44</v>
      </c>
      <c r="AH43" s="891">
        <v>1177</v>
      </c>
      <c r="AI43" s="891">
        <v>1189.54</v>
      </c>
      <c r="AJ43" s="891">
        <v>1202.0999999999999</v>
      </c>
      <c r="AK43" s="891">
        <v>1214.6300000000001</v>
      </c>
      <c r="AL43" s="891">
        <v>1227.19</v>
      </c>
      <c r="AM43" s="891">
        <v>1239.72</v>
      </c>
      <c r="AN43" s="891">
        <v>1252.26</v>
      </c>
      <c r="AO43" s="891">
        <v>1264.82</v>
      </c>
      <c r="AP43" s="891">
        <v>1277.3599999999999</v>
      </c>
      <c r="AQ43" s="892">
        <v>1289.9100000000001</v>
      </c>
    </row>
    <row r="44" spans="2:43" ht="13.5" customHeight="1" x14ac:dyDescent="0.2">
      <c r="B44" s="890">
        <v>3.8</v>
      </c>
      <c r="C44" s="891">
        <v>807.07</v>
      </c>
      <c r="D44" s="891">
        <v>820.04</v>
      </c>
      <c r="E44" s="891">
        <v>833.01</v>
      </c>
      <c r="F44" s="891">
        <v>846</v>
      </c>
      <c r="G44" s="891">
        <v>858.99</v>
      </c>
      <c r="H44" s="891">
        <v>871.96</v>
      </c>
      <c r="I44" s="891">
        <v>884.94</v>
      </c>
      <c r="J44" s="891">
        <v>897.92</v>
      </c>
      <c r="K44" s="891">
        <v>910.9</v>
      </c>
      <c r="L44" s="891">
        <v>923.88</v>
      </c>
      <c r="M44" s="891">
        <v>936.86</v>
      </c>
      <c r="N44" s="891">
        <v>949.84</v>
      </c>
      <c r="O44" s="891">
        <v>962.83</v>
      </c>
      <c r="P44" s="891">
        <v>975.8</v>
      </c>
      <c r="Q44" s="891">
        <v>988.77</v>
      </c>
      <c r="R44" s="891">
        <v>1001.77</v>
      </c>
      <c r="S44" s="891">
        <v>1014.75</v>
      </c>
      <c r="T44" s="891">
        <v>1027.72</v>
      </c>
      <c r="U44" s="891">
        <v>1040.69</v>
      </c>
      <c r="V44" s="891">
        <v>1053.25</v>
      </c>
      <c r="W44" s="891">
        <v>1065.79</v>
      </c>
      <c r="X44" s="891">
        <v>1078.3399999999999</v>
      </c>
      <c r="Y44" s="891">
        <v>1090.8900000000001</v>
      </c>
      <c r="Z44" s="891">
        <v>1103.44</v>
      </c>
      <c r="AA44" s="891">
        <v>1115.98</v>
      </c>
      <c r="AB44" s="891">
        <v>1128.54</v>
      </c>
      <c r="AC44" s="891">
        <v>1141.08</v>
      </c>
      <c r="AD44" s="891">
        <v>1153.6199999999999</v>
      </c>
      <c r="AE44" s="891">
        <v>1166.17</v>
      </c>
      <c r="AF44" s="891">
        <v>1178.72</v>
      </c>
      <c r="AG44" s="891">
        <v>1191.27</v>
      </c>
      <c r="AH44" s="891">
        <v>1203.81</v>
      </c>
      <c r="AI44" s="891">
        <v>1216.3699999999999</v>
      </c>
      <c r="AJ44" s="891">
        <v>1228.9100000000001</v>
      </c>
      <c r="AK44" s="891">
        <v>1241.46</v>
      </c>
      <c r="AL44" s="891">
        <v>1254.01</v>
      </c>
      <c r="AM44" s="891">
        <v>1266.55</v>
      </c>
      <c r="AN44" s="891">
        <v>1279.0899999999999</v>
      </c>
      <c r="AO44" s="891">
        <v>1291.6500000000001</v>
      </c>
      <c r="AP44" s="891">
        <v>1304.18</v>
      </c>
      <c r="AQ44" s="892">
        <v>1316.74</v>
      </c>
    </row>
    <row r="45" spans="2:43" ht="13.5" customHeight="1" x14ac:dyDescent="0.2">
      <c r="B45" s="890">
        <v>4</v>
      </c>
      <c r="C45" s="891">
        <v>833.89</v>
      </c>
      <c r="D45" s="891">
        <v>846.87</v>
      </c>
      <c r="E45" s="891">
        <v>859.84</v>
      </c>
      <c r="F45" s="891">
        <v>872.83</v>
      </c>
      <c r="G45" s="891">
        <v>885.8</v>
      </c>
      <c r="H45" s="891">
        <v>898.78</v>
      </c>
      <c r="I45" s="891">
        <v>911.77</v>
      </c>
      <c r="J45" s="891">
        <v>924.75</v>
      </c>
      <c r="K45" s="891">
        <v>937.72</v>
      </c>
      <c r="L45" s="891">
        <v>950.71</v>
      </c>
      <c r="M45" s="891">
        <v>963.68</v>
      </c>
      <c r="N45" s="891">
        <v>976.67</v>
      </c>
      <c r="O45" s="891">
        <v>989.64</v>
      </c>
      <c r="P45" s="891">
        <v>1002.63</v>
      </c>
      <c r="Q45" s="891">
        <v>1015.6</v>
      </c>
      <c r="R45" s="891">
        <v>1028.58</v>
      </c>
      <c r="S45" s="891">
        <v>1041.57</v>
      </c>
      <c r="T45" s="891">
        <v>1054.55</v>
      </c>
      <c r="U45" s="891">
        <v>1067.52</v>
      </c>
      <c r="V45" s="891">
        <v>1080.07</v>
      </c>
      <c r="W45" s="891">
        <v>1092.6199999999999</v>
      </c>
      <c r="X45" s="891">
        <v>1105.1600000000001</v>
      </c>
      <c r="Y45" s="891">
        <v>1117.71</v>
      </c>
      <c r="Z45" s="891">
        <v>1130.25</v>
      </c>
      <c r="AA45" s="891">
        <v>1142.81</v>
      </c>
      <c r="AB45" s="891">
        <v>1155.3499999999999</v>
      </c>
      <c r="AC45" s="891">
        <v>1167.9100000000001</v>
      </c>
      <c r="AD45" s="891">
        <v>1180.45</v>
      </c>
      <c r="AE45" s="891">
        <v>1193</v>
      </c>
      <c r="AF45" s="891">
        <v>1205.55</v>
      </c>
      <c r="AG45" s="891">
        <v>1218.0899999999999</v>
      </c>
      <c r="AH45" s="891">
        <v>1230.6400000000001</v>
      </c>
      <c r="AI45" s="891">
        <v>1243.2</v>
      </c>
      <c r="AJ45" s="891">
        <v>1255.73</v>
      </c>
      <c r="AK45" s="891">
        <v>1268.29</v>
      </c>
      <c r="AL45" s="891">
        <v>1280.8399999999999</v>
      </c>
      <c r="AM45" s="891">
        <v>1293.3800000000001</v>
      </c>
      <c r="AN45" s="891">
        <v>1305.93</v>
      </c>
      <c r="AO45" s="891">
        <v>1318.48</v>
      </c>
      <c r="AP45" s="891">
        <v>1331.01</v>
      </c>
      <c r="AQ45" s="892">
        <v>1343.57</v>
      </c>
    </row>
    <row r="46" spans="2:43" ht="13.5" customHeight="1" x14ac:dyDescent="0.2">
      <c r="B46" s="890">
        <v>4.2</v>
      </c>
      <c r="C46" s="891">
        <v>860.71</v>
      </c>
      <c r="D46" s="891">
        <v>873.7</v>
      </c>
      <c r="E46" s="891">
        <v>886.67</v>
      </c>
      <c r="F46" s="891">
        <v>899.66</v>
      </c>
      <c r="G46" s="891">
        <v>912.61</v>
      </c>
      <c r="H46" s="891">
        <v>925.6</v>
      </c>
      <c r="I46" s="891">
        <v>938.6</v>
      </c>
      <c r="J46" s="891">
        <v>951.58</v>
      </c>
      <c r="K46" s="891">
        <v>964.54</v>
      </c>
      <c r="L46" s="891">
        <v>977.53</v>
      </c>
      <c r="M46" s="891">
        <v>990.5</v>
      </c>
      <c r="N46" s="891">
        <v>1003.5</v>
      </c>
      <c r="O46" s="891">
        <v>1016.46</v>
      </c>
      <c r="P46" s="891">
        <v>1029.46</v>
      </c>
      <c r="Q46" s="891">
        <v>1042.43</v>
      </c>
      <c r="R46" s="891">
        <v>1055.4000000000001</v>
      </c>
      <c r="S46" s="891">
        <v>1068.3800000000001</v>
      </c>
      <c r="T46" s="891">
        <v>1081.3800000000001</v>
      </c>
      <c r="U46" s="891">
        <v>1094.3499999999999</v>
      </c>
      <c r="V46" s="891">
        <v>1106.8900000000001</v>
      </c>
      <c r="W46" s="891">
        <v>1119.44</v>
      </c>
      <c r="X46" s="891">
        <v>1131.98</v>
      </c>
      <c r="Y46" s="891">
        <v>1144.53</v>
      </c>
      <c r="Z46" s="891">
        <v>1157.07</v>
      </c>
      <c r="AA46" s="891">
        <v>1169.6400000000001</v>
      </c>
      <c r="AB46" s="891">
        <v>1182.1500000000001</v>
      </c>
      <c r="AC46" s="891">
        <v>1194.74</v>
      </c>
      <c r="AD46" s="891">
        <v>1207.28</v>
      </c>
      <c r="AE46" s="891">
        <v>1219.83</v>
      </c>
      <c r="AF46" s="891">
        <v>1232.3699999999999</v>
      </c>
      <c r="AG46" s="891">
        <v>1244.9100000000001</v>
      </c>
      <c r="AH46" s="891">
        <v>1257.47</v>
      </c>
      <c r="AI46" s="891">
        <v>1270.03</v>
      </c>
      <c r="AJ46" s="891">
        <v>1282.55</v>
      </c>
      <c r="AK46" s="891">
        <v>1295.1199999999999</v>
      </c>
      <c r="AL46" s="891">
        <v>1307.67</v>
      </c>
      <c r="AM46" s="891">
        <v>1320.21</v>
      </c>
      <c r="AN46" s="891">
        <v>1332.77</v>
      </c>
      <c r="AO46" s="891">
        <v>1345.3</v>
      </c>
      <c r="AP46" s="891">
        <v>1357.84</v>
      </c>
      <c r="AQ46" s="892">
        <v>1370.4</v>
      </c>
    </row>
    <row r="47" spans="2:43" ht="13.5" customHeight="1" x14ac:dyDescent="0.2">
      <c r="B47" s="890">
        <v>4.4000000000000004</v>
      </c>
      <c r="C47" s="891">
        <v>887.52</v>
      </c>
      <c r="D47" s="891">
        <v>900.53</v>
      </c>
      <c r="E47" s="891">
        <v>913.5</v>
      </c>
      <c r="F47" s="891">
        <v>926.49</v>
      </c>
      <c r="G47" s="891">
        <v>939.41</v>
      </c>
      <c r="H47" s="891">
        <v>952.42</v>
      </c>
      <c r="I47" s="891">
        <v>965.43</v>
      </c>
      <c r="J47" s="891">
        <v>978.41</v>
      </c>
      <c r="K47" s="891">
        <v>991.36</v>
      </c>
      <c r="L47" s="891">
        <v>1004.36</v>
      </c>
      <c r="M47" s="891">
        <v>1017.31</v>
      </c>
      <c r="N47" s="891">
        <v>1030.33</v>
      </c>
      <c r="O47" s="891">
        <v>1043.28</v>
      </c>
      <c r="P47" s="891">
        <v>1056.29</v>
      </c>
      <c r="Q47" s="891">
        <v>1069.26</v>
      </c>
      <c r="R47" s="891">
        <v>1082.22</v>
      </c>
      <c r="S47" s="891">
        <v>1095.2</v>
      </c>
      <c r="T47" s="891">
        <v>1108.21</v>
      </c>
      <c r="U47" s="891">
        <v>1121.18</v>
      </c>
      <c r="V47" s="891">
        <v>1133.7</v>
      </c>
      <c r="W47" s="891">
        <v>1146.27</v>
      </c>
      <c r="X47" s="891">
        <v>1158.8</v>
      </c>
      <c r="Y47" s="891">
        <v>1171.3399999999999</v>
      </c>
      <c r="Z47" s="891">
        <v>1183.8900000000001</v>
      </c>
      <c r="AA47" s="891">
        <v>1196.47</v>
      </c>
      <c r="AB47" s="891">
        <v>1208.96</v>
      </c>
      <c r="AC47" s="891">
        <v>1221.56</v>
      </c>
      <c r="AD47" s="891">
        <v>1234.1099999999999</v>
      </c>
      <c r="AE47" s="891">
        <v>1246.6600000000001</v>
      </c>
      <c r="AF47" s="891">
        <v>1259.2</v>
      </c>
      <c r="AG47" s="891">
        <v>1271.73</v>
      </c>
      <c r="AH47" s="891">
        <v>1284.3</v>
      </c>
      <c r="AI47" s="891">
        <v>1296.8599999999999</v>
      </c>
      <c r="AJ47" s="891">
        <v>1309.3699999999999</v>
      </c>
      <c r="AK47" s="891">
        <v>1321.95</v>
      </c>
      <c r="AL47" s="891">
        <v>1334.49</v>
      </c>
      <c r="AM47" s="891">
        <v>1347.04</v>
      </c>
      <c r="AN47" s="891">
        <v>1359.61</v>
      </c>
      <c r="AO47" s="891">
        <v>1372.13</v>
      </c>
      <c r="AP47" s="891">
        <v>1384.67</v>
      </c>
      <c r="AQ47" s="892">
        <v>1397.23</v>
      </c>
    </row>
    <row r="48" spans="2:43" ht="13.5" customHeight="1" x14ac:dyDescent="0.2">
      <c r="B48" s="890">
        <v>4.5999999999999996</v>
      </c>
      <c r="C48" s="891">
        <v>914.34</v>
      </c>
      <c r="D48" s="891">
        <v>927.36</v>
      </c>
      <c r="E48" s="891">
        <v>940.33</v>
      </c>
      <c r="F48" s="891">
        <v>953.32</v>
      </c>
      <c r="G48" s="891">
        <v>966.22</v>
      </c>
      <c r="H48" s="891">
        <v>979.24</v>
      </c>
      <c r="I48" s="891">
        <v>992.25</v>
      </c>
      <c r="J48" s="891">
        <v>1005.24</v>
      </c>
      <c r="K48" s="891">
        <v>1018.18</v>
      </c>
      <c r="L48" s="891">
        <v>1031.19</v>
      </c>
      <c r="M48" s="891">
        <v>1044.1300000000001</v>
      </c>
      <c r="N48" s="891">
        <v>1057.1600000000001</v>
      </c>
      <c r="O48" s="891">
        <v>1070.0999999999999</v>
      </c>
      <c r="P48" s="891">
        <v>1083.1199999999999</v>
      </c>
      <c r="Q48" s="891">
        <v>1096.0899999999999</v>
      </c>
      <c r="R48" s="891">
        <v>1109.04</v>
      </c>
      <c r="S48" s="891">
        <v>1122.02</v>
      </c>
      <c r="T48" s="891">
        <v>1135.04</v>
      </c>
      <c r="U48" s="891">
        <v>1148.01</v>
      </c>
      <c r="V48" s="891">
        <v>1160.52</v>
      </c>
      <c r="W48" s="891">
        <v>1173.0999999999999</v>
      </c>
      <c r="X48" s="891">
        <v>1185.6199999999999</v>
      </c>
      <c r="Y48" s="891">
        <v>1198.1600000000001</v>
      </c>
      <c r="Z48" s="891">
        <v>1210.71</v>
      </c>
      <c r="AA48" s="891">
        <v>1223.3</v>
      </c>
      <c r="AB48" s="891">
        <v>1235.77</v>
      </c>
      <c r="AC48" s="891">
        <v>1248.3900000000001</v>
      </c>
      <c r="AD48" s="891">
        <v>1260.94</v>
      </c>
      <c r="AE48" s="891">
        <v>1273.49</v>
      </c>
      <c r="AF48" s="891">
        <v>1286.03</v>
      </c>
      <c r="AG48" s="891">
        <v>1298.55</v>
      </c>
      <c r="AH48" s="891">
        <v>1311.13</v>
      </c>
      <c r="AI48" s="891">
        <v>1323.68</v>
      </c>
      <c r="AJ48" s="891">
        <v>1336.19</v>
      </c>
      <c r="AK48" s="891">
        <v>1348.78</v>
      </c>
      <c r="AL48" s="891">
        <v>1361.32</v>
      </c>
      <c r="AM48" s="891">
        <v>1373.87</v>
      </c>
      <c r="AN48" s="891">
        <v>1386.45</v>
      </c>
      <c r="AO48" s="891">
        <v>1398.96</v>
      </c>
      <c r="AP48" s="891">
        <v>1411.5</v>
      </c>
      <c r="AQ48" s="892">
        <v>1424.06</v>
      </c>
    </row>
    <row r="49" spans="2:43" ht="13.5" customHeight="1" x14ac:dyDescent="0.2">
      <c r="B49" s="890">
        <v>4.8</v>
      </c>
      <c r="C49" s="891">
        <v>941.16</v>
      </c>
      <c r="D49" s="891">
        <v>954.19</v>
      </c>
      <c r="E49" s="891">
        <v>967.16</v>
      </c>
      <c r="F49" s="891">
        <v>980.15</v>
      </c>
      <c r="G49" s="891">
        <v>993.03</v>
      </c>
      <c r="H49" s="891">
        <v>1006.05</v>
      </c>
      <c r="I49" s="891">
        <v>1019.08</v>
      </c>
      <c r="J49" s="891">
        <v>1032.07</v>
      </c>
      <c r="K49" s="891">
        <v>1044.99</v>
      </c>
      <c r="L49" s="891">
        <v>1058.02</v>
      </c>
      <c r="M49" s="891">
        <v>1070.95</v>
      </c>
      <c r="N49" s="891">
        <v>1083.99</v>
      </c>
      <c r="O49" s="891">
        <v>1096.92</v>
      </c>
      <c r="P49" s="891">
        <v>1109.95</v>
      </c>
      <c r="Q49" s="891">
        <v>1122.92</v>
      </c>
      <c r="R49" s="891">
        <v>1135.8599999999999</v>
      </c>
      <c r="S49" s="891">
        <v>1148.8399999999999</v>
      </c>
      <c r="T49" s="891">
        <v>1161.8699999999999</v>
      </c>
      <c r="U49" s="891">
        <v>1174.8399999999999</v>
      </c>
      <c r="V49" s="891">
        <v>1187.3399999999999</v>
      </c>
      <c r="W49" s="891">
        <v>1199.93</v>
      </c>
      <c r="X49" s="891">
        <v>1212.43</v>
      </c>
      <c r="Y49" s="891">
        <v>1224.98</v>
      </c>
      <c r="Z49" s="891">
        <v>1237.53</v>
      </c>
      <c r="AA49" s="891">
        <v>1250.1300000000001</v>
      </c>
      <c r="AB49" s="891">
        <v>1262.57</v>
      </c>
      <c r="AC49" s="891">
        <v>1275.22</v>
      </c>
      <c r="AD49" s="891">
        <v>1287.77</v>
      </c>
      <c r="AE49" s="891">
        <v>1300.32</v>
      </c>
      <c r="AF49" s="891">
        <v>1312.86</v>
      </c>
      <c r="AG49" s="891">
        <v>1325.36</v>
      </c>
      <c r="AH49" s="891">
        <v>1337.96</v>
      </c>
      <c r="AI49" s="891">
        <v>1350.51</v>
      </c>
      <c r="AJ49" s="891">
        <v>1363</v>
      </c>
      <c r="AK49" s="891">
        <v>1375.61</v>
      </c>
      <c r="AL49" s="891">
        <v>1388.15</v>
      </c>
      <c r="AM49" s="891">
        <v>1400.7</v>
      </c>
      <c r="AN49" s="891">
        <v>1413.29</v>
      </c>
      <c r="AO49" s="891">
        <v>1425.79</v>
      </c>
      <c r="AP49" s="891">
        <v>1438.33</v>
      </c>
      <c r="AQ49" s="892">
        <v>1450.89</v>
      </c>
    </row>
    <row r="50" spans="2:43" ht="13.5" customHeight="1" thickBot="1" x14ac:dyDescent="0.25">
      <c r="B50" s="893">
        <v>5</v>
      </c>
      <c r="C50" s="894">
        <v>967.98</v>
      </c>
      <c r="D50" s="894">
        <v>981.02</v>
      </c>
      <c r="E50" s="894">
        <v>993.99</v>
      </c>
      <c r="F50" s="894">
        <v>1006.97</v>
      </c>
      <c r="G50" s="894">
        <v>1019.83</v>
      </c>
      <c r="H50" s="894">
        <v>1032.8699999999999</v>
      </c>
      <c r="I50" s="894">
        <v>1045.9100000000001</v>
      </c>
      <c r="J50" s="894">
        <v>1058.9000000000001</v>
      </c>
      <c r="K50" s="894">
        <v>1071.81</v>
      </c>
      <c r="L50" s="894">
        <v>1084.8499999999999</v>
      </c>
      <c r="M50" s="894">
        <v>1097.77</v>
      </c>
      <c r="N50" s="894">
        <v>1110.82</v>
      </c>
      <c r="O50" s="894">
        <v>1123.73</v>
      </c>
      <c r="P50" s="894">
        <v>1136.78</v>
      </c>
      <c r="Q50" s="894">
        <v>1149.75</v>
      </c>
      <c r="R50" s="894">
        <v>1162.67</v>
      </c>
      <c r="S50" s="894">
        <v>1175.6600000000001</v>
      </c>
      <c r="T50" s="894">
        <v>1188.7</v>
      </c>
      <c r="U50" s="894">
        <v>1201.67</v>
      </c>
      <c r="V50" s="894">
        <v>1214.1600000000001</v>
      </c>
      <c r="W50" s="894">
        <v>1226.76</v>
      </c>
      <c r="X50" s="894">
        <v>1239.25</v>
      </c>
      <c r="Y50" s="894">
        <v>1251.8</v>
      </c>
      <c r="Z50" s="894">
        <v>1264.3399999999999</v>
      </c>
      <c r="AA50" s="894">
        <v>1276.96</v>
      </c>
      <c r="AB50" s="894">
        <v>1289.3800000000001</v>
      </c>
      <c r="AC50" s="894">
        <v>1302.05</v>
      </c>
      <c r="AD50" s="894">
        <v>1314.6</v>
      </c>
      <c r="AE50" s="894">
        <v>1327.15</v>
      </c>
      <c r="AF50" s="894">
        <v>1339.69</v>
      </c>
      <c r="AG50" s="894">
        <v>1352.18</v>
      </c>
      <c r="AH50" s="894">
        <v>1364.79</v>
      </c>
      <c r="AI50" s="894">
        <v>1377.34</v>
      </c>
      <c r="AJ50" s="894">
        <v>1389.82</v>
      </c>
      <c r="AK50" s="894">
        <v>1402.44</v>
      </c>
      <c r="AL50" s="894">
        <v>1414.98</v>
      </c>
      <c r="AM50" s="894">
        <v>1427.53</v>
      </c>
      <c r="AN50" s="894">
        <v>1440.13</v>
      </c>
      <c r="AO50" s="894">
        <v>1452.62</v>
      </c>
      <c r="AP50" s="894">
        <v>1465.16</v>
      </c>
      <c r="AQ50" s="895">
        <v>1477.72</v>
      </c>
    </row>
    <row r="51" spans="2:43" ht="25.5" customHeight="1" thickBot="1" x14ac:dyDescent="0.25">
      <c r="B51" s="1657" t="s">
        <v>1923</v>
      </c>
      <c r="C51" s="1658"/>
      <c r="D51" s="1658"/>
      <c r="E51" s="1658"/>
      <c r="F51" s="1658"/>
      <c r="G51" s="1658"/>
      <c r="H51" s="1658"/>
      <c r="I51" s="1658"/>
      <c r="J51" s="1658"/>
      <c r="K51" s="1658"/>
      <c r="L51" s="1658"/>
      <c r="M51" s="1658"/>
      <c r="N51" s="1658"/>
      <c r="O51" s="1658"/>
      <c r="P51" s="1658"/>
      <c r="Q51" s="1658"/>
      <c r="R51" s="1658"/>
      <c r="S51" s="1658"/>
      <c r="T51" s="1658"/>
      <c r="U51" s="1658"/>
      <c r="V51" s="1658"/>
      <c r="W51" s="1658"/>
      <c r="X51" s="1658"/>
      <c r="Y51" s="1658"/>
      <c r="Z51" s="1658"/>
      <c r="AA51" s="1658"/>
      <c r="AB51" s="1658"/>
      <c r="AC51" s="1658"/>
      <c r="AD51" s="1658"/>
      <c r="AE51" s="1658"/>
      <c r="AF51" s="1658"/>
      <c r="AG51" s="1658"/>
      <c r="AH51" s="1658"/>
      <c r="AI51" s="1658"/>
      <c r="AJ51" s="1658"/>
      <c r="AK51" s="1658"/>
      <c r="AL51" s="1658"/>
      <c r="AM51" s="1659"/>
      <c r="AN51" s="1659"/>
      <c r="AO51" s="1659"/>
      <c r="AP51" s="1659"/>
      <c r="AQ51" s="1660"/>
    </row>
    <row r="52" spans="2:43" ht="13.5" customHeight="1" thickBot="1" x14ac:dyDescent="0.25">
      <c r="B52" s="1071"/>
      <c r="C52" s="1072" t="s">
        <v>1906</v>
      </c>
      <c r="D52" s="1072">
        <v>1.1000000000000001</v>
      </c>
      <c r="E52" s="1072">
        <v>1.2</v>
      </c>
      <c r="F52" s="1072">
        <v>1.3</v>
      </c>
      <c r="G52" s="1072">
        <v>1.4</v>
      </c>
      <c r="H52" s="1072">
        <v>1.5</v>
      </c>
      <c r="I52" s="1072">
        <v>1.6</v>
      </c>
      <c r="J52" s="1072">
        <v>1.7</v>
      </c>
      <c r="K52" s="1072">
        <v>1.8</v>
      </c>
      <c r="L52" s="1072">
        <v>1.9</v>
      </c>
      <c r="M52" s="1072" t="s">
        <v>1907</v>
      </c>
      <c r="N52" s="1072">
        <v>2.1</v>
      </c>
      <c r="O52" s="1072">
        <v>2.2000000000000002</v>
      </c>
      <c r="P52" s="1072">
        <v>2.2999999999999998</v>
      </c>
      <c r="Q52" s="1072">
        <v>2.4</v>
      </c>
      <c r="R52" s="1072">
        <v>2.5</v>
      </c>
      <c r="S52" s="1072">
        <v>2.6</v>
      </c>
      <c r="T52" s="1072">
        <v>2.7</v>
      </c>
      <c r="U52" s="1072">
        <v>2.8</v>
      </c>
      <c r="V52" s="1072">
        <v>2.9</v>
      </c>
      <c r="W52" s="1072">
        <v>3</v>
      </c>
      <c r="X52" s="1072">
        <v>3.1</v>
      </c>
      <c r="Y52" s="1072">
        <v>3.2</v>
      </c>
      <c r="Z52" s="1072">
        <v>3.3</v>
      </c>
      <c r="AA52" s="1072">
        <v>3.4</v>
      </c>
      <c r="AB52" s="1072">
        <v>3.5</v>
      </c>
      <c r="AC52" s="1072">
        <v>3.6</v>
      </c>
      <c r="AD52" s="1072">
        <v>3.7</v>
      </c>
      <c r="AE52" s="1072">
        <v>3.8</v>
      </c>
      <c r="AF52" s="1072">
        <v>3.9</v>
      </c>
      <c r="AG52" s="1072">
        <v>4</v>
      </c>
      <c r="AH52" s="1072">
        <v>4.0999999999999996</v>
      </c>
      <c r="AI52" s="1072">
        <v>4.2</v>
      </c>
      <c r="AJ52" s="1072">
        <v>4.3</v>
      </c>
      <c r="AK52" s="1072">
        <v>4.4000000000000004</v>
      </c>
      <c r="AL52" s="1072">
        <v>4.5</v>
      </c>
      <c r="AM52" s="1072">
        <v>4.5999999999999996</v>
      </c>
      <c r="AN52" s="1072">
        <v>4.7</v>
      </c>
      <c r="AO52" s="1072">
        <v>4.8</v>
      </c>
      <c r="AP52" s="1072">
        <v>4.9000000000000004</v>
      </c>
      <c r="AQ52" s="1073">
        <v>5</v>
      </c>
    </row>
    <row r="53" spans="2:43" ht="13.5" customHeight="1" x14ac:dyDescent="0.2">
      <c r="B53" s="1074">
        <v>1</v>
      </c>
      <c r="C53" s="1075">
        <v>450.05</v>
      </c>
      <c r="D53" s="1075">
        <v>464.17</v>
      </c>
      <c r="E53" s="1075">
        <v>478.31</v>
      </c>
      <c r="F53" s="1075">
        <v>492.43</v>
      </c>
      <c r="G53" s="1075">
        <v>506.56</v>
      </c>
      <c r="H53" s="1075">
        <v>520.69000000000005</v>
      </c>
      <c r="I53" s="1075">
        <v>534.82000000000005</v>
      </c>
      <c r="J53" s="1075">
        <v>548.94000000000005</v>
      </c>
      <c r="K53" s="1075">
        <v>563.07000000000005</v>
      </c>
      <c r="L53" s="1075">
        <v>577.20000000000005</v>
      </c>
      <c r="M53" s="1075">
        <v>591.33000000000004</v>
      </c>
      <c r="N53" s="1075">
        <v>605.45000000000005</v>
      </c>
      <c r="O53" s="1075">
        <v>619.59</v>
      </c>
      <c r="P53" s="1075">
        <v>633.71</v>
      </c>
      <c r="Q53" s="1075">
        <v>647.84</v>
      </c>
      <c r="R53" s="1075">
        <v>661.96</v>
      </c>
      <c r="S53" s="1075">
        <v>676.1</v>
      </c>
      <c r="T53" s="1075">
        <v>690.22</v>
      </c>
      <c r="U53" s="1075">
        <v>704.35</v>
      </c>
      <c r="V53" s="1075">
        <v>718.47</v>
      </c>
      <c r="W53" s="1075">
        <v>732.61</v>
      </c>
      <c r="X53" s="1075">
        <v>746.73</v>
      </c>
      <c r="Y53" s="1075">
        <v>760.86</v>
      </c>
      <c r="Z53" s="1075">
        <v>774.99</v>
      </c>
      <c r="AA53" s="1075">
        <v>789.12</v>
      </c>
      <c r="AB53" s="1075">
        <v>803.24</v>
      </c>
      <c r="AC53" s="1075">
        <v>817.37</v>
      </c>
      <c r="AD53" s="1075">
        <v>831.5</v>
      </c>
      <c r="AE53" s="1075">
        <v>845.63</v>
      </c>
      <c r="AF53" s="1075">
        <v>859.75</v>
      </c>
      <c r="AG53" s="1075">
        <v>873.89</v>
      </c>
      <c r="AH53" s="1075">
        <v>888.01</v>
      </c>
      <c r="AI53" s="1075">
        <v>902.14</v>
      </c>
      <c r="AJ53" s="1075">
        <v>916.26</v>
      </c>
      <c r="AK53" s="1075">
        <v>930.4</v>
      </c>
      <c r="AL53" s="1075">
        <v>944.52</v>
      </c>
      <c r="AM53" s="1075">
        <v>958.65</v>
      </c>
      <c r="AN53" s="1075">
        <v>972.77</v>
      </c>
      <c r="AO53" s="1075">
        <v>986.91</v>
      </c>
      <c r="AP53" s="1075">
        <v>1001.03</v>
      </c>
      <c r="AQ53" s="1076">
        <v>1015.16</v>
      </c>
    </row>
    <row r="54" spans="2:43" ht="13.5" customHeight="1" x14ac:dyDescent="0.2">
      <c r="B54" s="890">
        <v>1.2</v>
      </c>
      <c r="C54" s="891">
        <v>476.73</v>
      </c>
      <c r="D54" s="891">
        <v>490.87</v>
      </c>
      <c r="E54" s="891">
        <v>504.99</v>
      </c>
      <c r="F54" s="891">
        <v>519.12</v>
      </c>
      <c r="G54" s="891">
        <v>533.24</v>
      </c>
      <c r="H54" s="891">
        <v>547.38</v>
      </c>
      <c r="I54" s="891">
        <v>561.5</v>
      </c>
      <c r="J54" s="891">
        <v>575.63</v>
      </c>
      <c r="K54" s="891">
        <v>589.75</v>
      </c>
      <c r="L54" s="891">
        <v>603.89</v>
      </c>
      <c r="M54" s="891">
        <v>618.01</v>
      </c>
      <c r="N54" s="891">
        <v>632.14</v>
      </c>
      <c r="O54" s="891">
        <v>646.27</v>
      </c>
      <c r="P54" s="891">
        <v>660.4</v>
      </c>
      <c r="Q54" s="891">
        <v>674.52</v>
      </c>
      <c r="R54" s="891">
        <v>688.65</v>
      </c>
      <c r="S54" s="891">
        <v>702.78</v>
      </c>
      <c r="T54" s="891">
        <v>716.91</v>
      </c>
      <c r="U54" s="891">
        <v>731.03</v>
      </c>
      <c r="V54" s="891">
        <v>745.17</v>
      </c>
      <c r="W54" s="891">
        <v>759.29</v>
      </c>
      <c r="X54" s="891">
        <v>773.42</v>
      </c>
      <c r="Y54" s="891">
        <v>787.54</v>
      </c>
      <c r="Z54" s="891">
        <v>801.68</v>
      </c>
      <c r="AA54" s="891">
        <v>815.8</v>
      </c>
      <c r="AB54" s="891">
        <v>829.93</v>
      </c>
      <c r="AC54" s="891">
        <v>844.05</v>
      </c>
      <c r="AD54" s="891">
        <v>858.19</v>
      </c>
      <c r="AE54" s="891">
        <v>872.31</v>
      </c>
      <c r="AF54" s="891">
        <v>886.44</v>
      </c>
      <c r="AG54" s="891">
        <v>900.57</v>
      </c>
      <c r="AH54" s="891">
        <v>914.7</v>
      </c>
      <c r="AI54" s="891">
        <v>928.82</v>
      </c>
      <c r="AJ54" s="891">
        <v>942.95</v>
      </c>
      <c r="AK54" s="891">
        <v>957.08</v>
      </c>
      <c r="AL54" s="891">
        <v>971.21</v>
      </c>
      <c r="AM54" s="891">
        <v>985.33</v>
      </c>
      <c r="AN54" s="891">
        <v>999.47</v>
      </c>
      <c r="AO54" s="891">
        <v>1013.59</v>
      </c>
      <c r="AP54" s="891">
        <v>1027.72</v>
      </c>
      <c r="AQ54" s="892">
        <v>1041.8399999999999</v>
      </c>
    </row>
    <row r="55" spans="2:43" ht="13.5" customHeight="1" x14ac:dyDescent="0.2">
      <c r="B55" s="890">
        <v>1.4</v>
      </c>
      <c r="C55" s="891">
        <v>503.42</v>
      </c>
      <c r="D55" s="891">
        <v>517.54999999999995</v>
      </c>
      <c r="E55" s="891">
        <v>531.67999999999995</v>
      </c>
      <c r="F55" s="891">
        <v>545.79999999999995</v>
      </c>
      <c r="G55" s="891">
        <v>559.94000000000005</v>
      </c>
      <c r="H55" s="891">
        <v>574.05999999999995</v>
      </c>
      <c r="I55" s="891">
        <v>588.19000000000005</v>
      </c>
      <c r="J55" s="891">
        <v>602.30999999999995</v>
      </c>
      <c r="K55" s="891">
        <v>616.45000000000005</v>
      </c>
      <c r="L55" s="891">
        <v>630.57000000000005</v>
      </c>
      <c r="M55" s="891">
        <v>644.70000000000005</v>
      </c>
      <c r="N55" s="891">
        <v>658.82</v>
      </c>
      <c r="O55" s="891">
        <v>672.96</v>
      </c>
      <c r="P55" s="891">
        <v>687.08</v>
      </c>
      <c r="Q55" s="891">
        <v>701.21</v>
      </c>
      <c r="R55" s="891">
        <v>715.33</v>
      </c>
      <c r="S55" s="891">
        <v>729.47</v>
      </c>
      <c r="T55" s="891">
        <v>743.59</v>
      </c>
      <c r="U55" s="891">
        <v>757.72</v>
      </c>
      <c r="V55" s="891">
        <v>771.85</v>
      </c>
      <c r="W55" s="891">
        <v>785.98</v>
      </c>
      <c r="X55" s="891">
        <v>800.1</v>
      </c>
      <c r="Y55" s="891">
        <v>814.23</v>
      </c>
      <c r="Z55" s="891">
        <v>828.36</v>
      </c>
      <c r="AA55" s="891">
        <v>842.49</v>
      </c>
      <c r="AB55" s="891">
        <v>856.61</v>
      </c>
      <c r="AC55" s="891">
        <v>870.75</v>
      </c>
      <c r="AD55" s="891">
        <v>884.87</v>
      </c>
      <c r="AE55" s="891">
        <v>899</v>
      </c>
      <c r="AF55" s="891">
        <v>913.12</v>
      </c>
      <c r="AG55" s="891">
        <v>927.26</v>
      </c>
      <c r="AH55" s="891">
        <v>941.38</v>
      </c>
      <c r="AI55" s="891">
        <v>955.51</v>
      </c>
      <c r="AJ55" s="891">
        <v>969.63</v>
      </c>
      <c r="AK55" s="891">
        <v>983.77</v>
      </c>
      <c r="AL55" s="891">
        <v>997.89</v>
      </c>
      <c r="AM55" s="891">
        <v>1012.02</v>
      </c>
      <c r="AN55" s="891">
        <v>1026.1500000000001</v>
      </c>
      <c r="AO55" s="891">
        <v>1040.28</v>
      </c>
      <c r="AP55" s="891">
        <v>1054.4000000000001</v>
      </c>
      <c r="AQ55" s="892">
        <v>1068.53</v>
      </c>
    </row>
    <row r="56" spans="2:43" ht="13.5" customHeight="1" x14ac:dyDescent="0.2">
      <c r="B56" s="890">
        <v>1.6</v>
      </c>
      <c r="C56" s="891">
        <v>530.1</v>
      </c>
      <c r="D56" s="891">
        <v>544.24</v>
      </c>
      <c r="E56" s="891">
        <v>558.36</v>
      </c>
      <c r="F56" s="891">
        <v>572.49</v>
      </c>
      <c r="G56" s="891">
        <v>586.62</v>
      </c>
      <c r="H56" s="891">
        <v>600.75</v>
      </c>
      <c r="I56" s="891">
        <v>614.87</v>
      </c>
      <c r="J56" s="891">
        <v>629</v>
      </c>
      <c r="K56" s="891">
        <v>643.13</v>
      </c>
      <c r="L56" s="891">
        <v>657.26</v>
      </c>
      <c r="M56" s="891">
        <v>671.38</v>
      </c>
      <c r="N56" s="891">
        <v>685.52</v>
      </c>
      <c r="O56" s="891">
        <v>699.64</v>
      </c>
      <c r="P56" s="891">
        <v>713.77</v>
      </c>
      <c r="Q56" s="891">
        <v>727.89</v>
      </c>
      <c r="R56" s="891">
        <v>742.03</v>
      </c>
      <c r="S56" s="891">
        <v>756.15</v>
      </c>
      <c r="T56" s="891">
        <v>770.28</v>
      </c>
      <c r="U56" s="891">
        <v>784.4</v>
      </c>
      <c r="V56" s="891">
        <v>798.54</v>
      </c>
      <c r="W56" s="891">
        <v>812.66</v>
      </c>
      <c r="X56" s="891">
        <v>826.79</v>
      </c>
      <c r="Y56" s="891">
        <v>840.91</v>
      </c>
      <c r="Z56" s="891">
        <v>855.05</v>
      </c>
      <c r="AA56" s="891">
        <v>869.17</v>
      </c>
      <c r="AB56" s="891">
        <v>883.3</v>
      </c>
      <c r="AC56" s="891">
        <v>897.43</v>
      </c>
      <c r="AD56" s="891">
        <v>911.56</v>
      </c>
      <c r="AE56" s="891">
        <v>925.68</v>
      </c>
      <c r="AF56" s="891">
        <v>939.81</v>
      </c>
      <c r="AG56" s="891">
        <v>953.94</v>
      </c>
      <c r="AH56" s="891">
        <v>968.07</v>
      </c>
      <c r="AI56" s="891">
        <v>982.19</v>
      </c>
      <c r="AJ56" s="891">
        <v>996.33</v>
      </c>
      <c r="AK56" s="891">
        <v>1010.45</v>
      </c>
      <c r="AL56" s="891">
        <v>1024.58</v>
      </c>
      <c r="AM56" s="891">
        <v>1038.7</v>
      </c>
      <c r="AN56" s="891">
        <v>1052.8399999999999</v>
      </c>
      <c r="AO56" s="891">
        <v>1066.96</v>
      </c>
      <c r="AP56" s="891">
        <v>1081.0899999999999</v>
      </c>
      <c r="AQ56" s="892">
        <v>1095.21</v>
      </c>
    </row>
    <row r="57" spans="2:43" ht="13.5" customHeight="1" x14ac:dyDescent="0.2">
      <c r="B57" s="890">
        <v>1.8</v>
      </c>
      <c r="C57" s="891">
        <v>556.79999999999995</v>
      </c>
      <c r="D57" s="891">
        <v>570.91999999999996</v>
      </c>
      <c r="E57" s="891">
        <v>585.04999999999995</v>
      </c>
      <c r="F57" s="891">
        <v>599.16999999999996</v>
      </c>
      <c r="G57" s="891">
        <v>613.30999999999995</v>
      </c>
      <c r="H57" s="891">
        <v>627.42999999999995</v>
      </c>
      <c r="I57" s="891">
        <v>641.55999999999995</v>
      </c>
      <c r="J57" s="891">
        <v>655.68</v>
      </c>
      <c r="K57" s="891">
        <v>669.82</v>
      </c>
      <c r="L57" s="891">
        <v>683.94</v>
      </c>
      <c r="M57" s="891">
        <v>698.07</v>
      </c>
      <c r="N57" s="891">
        <v>712.2</v>
      </c>
      <c r="O57" s="891">
        <v>726.33</v>
      </c>
      <c r="P57" s="891">
        <v>740.45</v>
      </c>
      <c r="Q57" s="891">
        <v>754.58</v>
      </c>
      <c r="R57" s="891">
        <v>768.71</v>
      </c>
      <c r="S57" s="891">
        <v>782.84</v>
      </c>
      <c r="T57" s="891">
        <v>796.96</v>
      </c>
      <c r="U57" s="891">
        <v>811.1</v>
      </c>
      <c r="V57" s="891">
        <v>825.22</v>
      </c>
      <c r="W57" s="891">
        <v>839.35</v>
      </c>
      <c r="X57" s="891">
        <v>853.47</v>
      </c>
      <c r="Y57" s="891">
        <v>867.61</v>
      </c>
      <c r="Z57" s="891">
        <v>881.73</v>
      </c>
      <c r="AA57" s="891">
        <v>895.86</v>
      </c>
      <c r="AB57" s="891">
        <v>909.98</v>
      </c>
      <c r="AC57" s="891">
        <v>924.12</v>
      </c>
      <c r="AD57" s="891">
        <v>938.24</v>
      </c>
      <c r="AE57" s="891">
        <v>952.37</v>
      </c>
      <c r="AF57" s="891">
        <v>966.49</v>
      </c>
      <c r="AG57" s="891">
        <v>980.63</v>
      </c>
      <c r="AH57" s="891">
        <v>994.75</v>
      </c>
      <c r="AI57" s="891">
        <v>1008.88</v>
      </c>
      <c r="AJ57" s="891">
        <v>1023.01</v>
      </c>
      <c r="AK57" s="891">
        <v>1037.1400000000001</v>
      </c>
      <c r="AL57" s="891">
        <v>1051.26</v>
      </c>
      <c r="AM57" s="891">
        <v>1065.3900000000001</v>
      </c>
      <c r="AN57" s="891">
        <v>1079.52</v>
      </c>
      <c r="AO57" s="891">
        <v>1093.6500000000001</v>
      </c>
      <c r="AP57" s="891">
        <v>1107.77</v>
      </c>
      <c r="AQ57" s="892">
        <v>1121.9100000000001</v>
      </c>
    </row>
    <row r="58" spans="2:43" ht="13.5" customHeight="1" x14ac:dyDescent="0.2">
      <c r="B58" s="890">
        <v>2</v>
      </c>
      <c r="C58" s="891">
        <v>583.48</v>
      </c>
      <c r="D58" s="891">
        <v>597.61</v>
      </c>
      <c r="E58" s="891">
        <v>611.73</v>
      </c>
      <c r="F58" s="891">
        <v>625.86</v>
      </c>
      <c r="G58" s="891">
        <v>639.99</v>
      </c>
      <c r="H58" s="891">
        <v>654.12</v>
      </c>
      <c r="I58" s="891">
        <v>668.24</v>
      </c>
      <c r="J58" s="891">
        <v>682.38</v>
      </c>
      <c r="K58" s="891">
        <v>696.5</v>
      </c>
      <c r="L58" s="891">
        <v>710.63</v>
      </c>
      <c r="M58" s="891">
        <v>724.75</v>
      </c>
      <c r="N58" s="891">
        <v>738.89</v>
      </c>
      <c r="O58" s="891">
        <v>753.01</v>
      </c>
      <c r="P58" s="891">
        <v>767.14</v>
      </c>
      <c r="Q58" s="891">
        <v>781.26</v>
      </c>
      <c r="R58" s="891">
        <v>795.4</v>
      </c>
      <c r="S58" s="891">
        <v>809.52</v>
      </c>
      <c r="T58" s="891">
        <v>823.65</v>
      </c>
      <c r="U58" s="891">
        <v>837.78</v>
      </c>
      <c r="V58" s="891">
        <v>851.91</v>
      </c>
      <c r="W58" s="891">
        <v>866.03</v>
      </c>
      <c r="X58" s="891">
        <v>880.16</v>
      </c>
      <c r="Y58" s="891">
        <v>894.29</v>
      </c>
      <c r="Z58" s="891">
        <v>908.42</v>
      </c>
      <c r="AA58" s="891">
        <v>922.54</v>
      </c>
      <c r="AB58" s="891">
        <v>936.68</v>
      </c>
      <c r="AC58" s="891">
        <v>950.8</v>
      </c>
      <c r="AD58" s="891">
        <v>964.93</v>
      </c>
      <c r="AE58" s="891">
        <v>979.05</v>
      </c>
      <c r="AF58" s="891">
        <v>993.19</v>
      </c>
      <c r="AG58" s="891">
        <v>1007.31</v>
      </c>
      <c r="AH58" s="891">
        <v>1021.44</v>
      </c>
      <c r="AI58" s="891">
        <v>1035.56</v>
      </c>
      <c r="AJ58" s="891">
        <v>1049.7</v>
      </c>
      <c r="AK58" s="891">
        <v>1063.82</v>
      </c>
      <c r="AL58" s="891">
        <v>1077.95</v>
      </c>
      <c r="AM58" s="891">
        <v>1092.07</v>
      </c>
      <c r="AN58" s="891">
        <v>1106.21</v>
      </c>
      <c r="AO58" s="891">
        <v>1120.33</v>
      </c>
      <c r="AP58" s="891">
        <v>1134.46</v>
      </c>
      <c r="AQ58" s="892">
        <v>1148.5899999999999</v>
      </c>
    </row>
    <row r="59" spans="2:43" ht="13.5" customHeight="1" x14ac:dyDescent="0.2">
      <c r="B59" s="890">
        <v>2.2000000000000002</v>
      </c>
      <c r="C59" s="891">
        <v>610.16999999999996</v>
      </c>
      <c r="D59" s="891">
        <v>624.29</v>
      </c>
      <c r="E59" s="891">
        <v>638.41999999999996</v>
      </c>
      <c r="F59" s="891">
        <v>652.54</v>
      </c>
      <c r="G59" s="891">
        <v>666.68</v>
      </c>
      <c r="H59" s="891">
        <v>680.8</v>
      </c>
      <c r="I59" s="891">
        <v>694.93</v>
      </c>
      <c r="J59" s="891">
        <v>709.06</v>
      </c>
      <c r="K59" s="891">
        <v>723.19</v>
      </c>
      <c r="L59" s="891">
        <v>737.31</v>
      </c>
      <c r="M59" s="891">
        <v>751.44</v>
      </c>
      <c r="N59" s="891">
        <v>765.57</v>
      </c>
      <c r="O59" s="891">
        <v>779.7</v>
      </c>
      <c r="P59" s="891">
        <v>793.82</v>
      </c>
      <c r="Q59" s="891">
        <v>807.96</v>
      </c>
      <c r="R59" s="891">
        <v>822.08</v>
      </c>
      <c r="S59" s="891">
        <v>836.21</v>
      </c>
      <c r="T59" s="891">
        <v>850.33</v>
      </c>
      <c r="U59" s="891">
        <v>864.47</v>
      </c>
      <c r="V59" s="891">
        <v>878.59</v>
      </c>
      <c r="W59" s="891">
        <v>892.72</v>
      </c>
      <c r="X59" s="891">
        <v>906.84</v>
      </c>
      <c r="Y59" s="891">
        <v>920.98</v>
      </c>
      <c r="Z59" s="891">
        <v>935.1</v>
      </c>
      <c r="AA59" s="891">
        <v>949.23</v>
      </c>
      <c r="AB59" s="891">
        <v>963.36</v>
      </c>
      <c r="AC59" s="891">
        <v>977.49</v>
      </c>
      <c r="AD59" s="891">
        <v>991.61</v>
      </c>
      <c r="AE59" s="891">
        <v>1005.74</v>
      </c>
      <c r="AF59" s="891">
        <v>1019.87</v>
      </c>
      <c r="AG59" s="891">
        <v>1034</v>
      </c>
      <c r="AH59" s="891">
        <v>1048.1199999999999</v>
      </c>
      <c r="AI59" s="891">
        <v>1062.26</v>
      </c>
      <c r="AJ59" s="891">
        <v>1076.3800000000001</v>
      </c>
      <c r="AK59" s="891">
        <v>1090.51</v>
      </c>
      <c r="AL59" s="891">
        <v>1104.6300000000001</v>
      </c>
      <c r="AM59" s="891">
        <v>1118.77</v>
      </c>
      <c r="AN59" s="891">
        <v>1132.8900000000001</v>
      </c>
      <c r="AO59" s="891">
        <v>1147.02</v>
      </c>
      <c r="AP59" s="891">
        <v>1161.1400000000001</v>
      </c>
      <c r="AQ59" s="892">
        <v>1175.28</v>
      </c>
    </row>
    <row r="60" spans="2:43" ht="13.5" customHeight="1" x14ac:dyDescent="0.2">
      <c r="B60" s="890">
        <v>2.4</v>
      </c>
      <c r="C60" s="891">
        <v>636.85</v>
      </c>
      <c r="D60" s="891">
        <v>650.98</v>
      </c>
      <c r="E60" s="891">
        <v>665.1</v>
      </c>
      <c r="F60" s="891">
        <v>679.24</v>
      </c>
      <c r="G60" s="891">
        <v>693.36</v>
      </c>
      <c r="H60" s="891">
        <v>707.49</v>
      </c>
      <c r="I60" s="891">
        <v>721.61</v>
      </c>
      <c r="J60" s="891">
        <v>735.75</v>
      </c>
      <c r="K60" s="891">
        <v>749.87</v>
      </c>
      <c r="L60" s="891">
        <v>764</v>
      </c>
      <c r="M60" s="891">
        <v>778.12</v>
      </c>
      <c r="N60" s="891">
        <v>792.26</v>
      </c>
      <c r="O60" s="891">
        <v>806.38</v>
      </c>
      <c r="P60" s="891">
        <v>820.51</v>
      </c>
      <c r="Q60" s="891">
        <v>834.64</v>
      </c>
      <c r="R60" s="891">
        <v>848.77</v>
      </c>
      <c r="S60" s="891">
        <v>862.89</v>
      </c>
      <c r="T60" s="891">
        <v>877.02</v>
      </c>
      <c r="U60" s="891">
        <v>891.15</v>
      </c>
      <c r="V60" s="891">
        <v>905.28</v>
      </c>
      <c r="W60" s="891">
        <v>919.4</v>
      </c>
      <c r="X60" s="891">
        <v>933.54</v>
      </c>
      <c r="Y60" s="891">
        <v>947.66</v>
      </c>
      <c r="Z60" s="891">
        <v>961.79</v>
      </c>
      <c r="AA60" s="891">
        <v>975.91</v>
      </c>
      <c r="AB60" s="891">
        <v>990.05</v>
      </c>
      <c r="AC60" s="891">
        <v>1004.17</v>
      </c>
      <c r="AD60" s="891">
        <v>1018.3</v>
      </c>
      <c r="AE60" s="891">
        <v>1032.42</v>
      </c>
      <c r="AF60" s="891">
        <v>1046.56</v>
      </c>
      <c r="AG60" s="891">
        <v>1060.68</v>
      </c>
      <c r="AH60" s="891">
        <v>1074.81</v>
      </c>
      <c r="AI60" s="891">
        <v>1088.94</v>
      </c>
      <c r="AJ60" s="891">
        <v>1103.07</v>
      </c>
      <c r="AK60" s="891">
        <v>1117.19</v>
      </c>
      <c r="AL60" s="891">
        <v>1131.32</v>
      </c>
      <c r="AM60" s="891">
        <v>1145.45</v>
      </c>
      <c r="AN60" s="891">
        <v>1159.58</v>
      </c>
      <c r="AO60" s="891">
        <v>1173.7</v>
      </c>
      <c r="AP60" s="891">
        <v>1187.8399999999999</v>
      </c>
      <c r="AQ60" s="892">
        <v>1201.96</v>
      </c>
    </row>
    <row r="61" spans="2:43" ht="13.5" customHeight="1" x14ac:dyDescent="0.2">
      <c r="B61" s="890">
        <v>2.6</v>
      </c>
      <c r="C61" s="891">
        <v>663.54</v>
      </c>
      <c r="D61" s="891">
        <v>677.66</v>
      </c>
      <c r="E61" s="891">
        <v>691.79</v>
      </c>
      <c r="F61" s="891">
        <v>705.92</v>
      </c>
      <c r="G61" s="891">
        <v>720.05</v>
      </c>
      <c r="H61" s="891">
        <v>734.17</v>
      </c>
      <c r="I61" s="891">
        <v>748.31</v>
      </c>
      <c r="J61" s="891">
        <v>762.43</v>
      </c>
      <c r="K61" s="891">
        <v>776.56</v>
      </c>
      <c r="L61" s="891">
        <v>790.68</v>
      </c>
      <c r="M61" s="891">
        <v>804.82</v>
      </c>
      <c r="N61" s="891">
        <v>818.94</v>
      </c>
      <c r="O61" s="891">
        <v>833.07</v>
      </c>
      <c r="P61" s="891">
        <v>847.19</v>
      </c>
      <c r="Q61" s="891">
        <v>861.33</v>
      </c>
      <c r="R61" s="891">
        <v>875.45</v>
      </c>
      <c r="S61" s="891">
        <v>889.58</v>
      </c>
      <c r="T61" s="891">
        <v>903.7</v>
      </c>
      <c r="U61" s="891">
        <v>917.84</v>
      </c>
      <c r="V61" s="891">
        <v>931.96</v>
      </c>
      <c r="W61" s="891">
        <v>946.09</v>
      </c>
      <c r="X61" s="891">
        <v>960.22</v>
      </c>
      <c r="Y61" s="891">
        <v>974.35</v>
      </c>
      <c r="Z61" s="891">
        <v>988.47</v>
      </c>
      <c r="AA61" s="891">
        <v>1002.6</v>
      </c>
      <c r="AB61" s="891">
        <v>1016.73</v>
      </c>
      <c r="AC61" s="891">
        <v>1030.8599999999999</v>
      </c>
      <c r="AD61" s="891">
        <v>1044.98</v>
      </c>
      <c r="AE61" s="891">
        <v>1059.1199999999999</v>
      </c>
      <c r="AF61" s="891">
        <v>1073.24</v>
      </c>
      <c r="AG61" s="891">
        <v>1087.3699999999999</v>
      </c>
      <c r="AH61" s="891">
        <v>1101.49</v>
      </c>
      <c r="AI61" s="891">
        <v>1115.6300000000001</v>
      </c>
      <c r="AJ61" s="891">
        <v>1129.75</v>
      </c>
      <c r="AK61" s="891">
        <v>1143.8800000000001</v>
      </c>
      <c r="AL61" s="891">
        <v>1158</v>
      </c>
      <c r="AM61" s="891">
        <v>1172.1400000000001</v>
      </c>
      <c r="AN61" s="891">
        <v>1186.26</v>
      </c>
      <c r="AO61" s="891">
        <v>1200.3900000000001</v>
      </c>
      <c r="AP61" s="891">
        <v>1214.52</v>
      </c>
      <c r="AQ61" s="892">
        <v>1228.6500000000001</v>
      </c>
    </row>
    <row r="62" spans="2:43" ht="13.5" customHeight="1" x14ac:dyDescent="0.2">
      <c r="B62" s="890">
        <v>2.8</v>
      </c>
      <c r="C62" s="891">
        <v>690.22</v>
      </c>
      <c r="D62" s="891">
        <v>704.35</v>
      </c>
      <c r="E62" s="891">
        <v>718.47</v>
      </c>
      <c r="F62" s="891">
        <v>732.61</v>
      </c>
      <c r="G62" s="891">
        <v>746.73</v>
      </c>
      <c r="H62" s="891">
        <v>760.86</v>
      </c>
      <c r="I62" s="891">
        <v>774.99</v>
      </c>
      <c r="J62" s="891">
        <v>789.12</v>
      </c>
      <c r="K62" s="891">
        <v>803.24</v>
      </c>
      <c r="L62" s="891">
        <v>817.37</v>
      </c>
      <c r="M62" s="891">
        <v>831.5</v>
      </c>
      <c r="N62" s="891">
        <v>845.63</v>
      </c>
      <c r="O62" s="891">
        <v>859.75</v>
      </c>
      <c r="P62" s="891">
        <v>873.89</v>
      </c>
      <c r="Q62" s="891">
        <v>888.01</v>
      </c>
      <c r="R62" s="891">
        <v>902.14</v>
      </c>
      <c r="S62" s="891">
        <v>916.26</v>
      </c>
      <c r="T62" s="891">
        <v>930.4</v>
      </c>
      <c r="U62" s="891">
        <v>944.52</v>
      </c>
      <c r="V62" s="891">
        <v>958.65</v>
      </c>
      <c r="W62" s="891">
        <v>972.77</v>
      </c>
      <c r="X62" s="891">
        <v>986.91</v>
      </c>
      <c r="Y62" s="891">
        <v>1001.03</v>
      </c>
      <c r="Z62" s="891">
        <v>1015.16</v>
      </c>
      <c r="AA62" s="891">
        <v>1029.28</v>
      </c>
      <c r="AB62" s="891">
        <v>1043.42</v>
      </c>
      <c r="AC62" s="891">
        <v>1057.54</v>
      </c>
      <c r="AD62" s="891">
        <v>1071.67</v>
      </c>
      <c r="AE62" s="891">
        <v>1085.8</v>
      </c>
      <c r="AF62" s="891">
        <v>1099.93</v>
      </c>
      <c r="AG62" s="891">
        <v>1114.05</v>
      </c>
      <c r="AH62" s="891">
        <v>1128.18</v>
      </c>
      <c r="AI62" s="891">
        <v>1142.31</v>
      </c>
      <c r="AJ62" s="891">
        <v>1156.44</v>
      </c>
      <c r="AK62" s="891">
        <v>1170.56</v>
      </c>
      <c r="AL62" s="891">
        <v>1184.7</v>
      </c>
      <c r="AM62" s="891">
        <v>1198.82</v>
      </c>
      <c r="AN62" s="891">
        <v>1212.95</v>
      </c>
      <c r="AO62" s="891">
        <v>1227.07</v>
      </c>
      <c r="AP62" s="891">
        <v>1241.21</v>
      </c>
      <c r="AQ62" s="892">
        <v>1255.33</v>
      </c>
    </row>
    <row r="63" spans="2:43" ht="13.5" customHeight="1" x14ac:dyDescent="0.2">
      <c r="B63" s="890">
        <v>3</v>
      </c>
      <c r="C63" s="891">
        <v>716.91</v>
      </c>
      <c r="D63" s="891">
        <v>731.03</v>
      </c>
      <c r="E63" s="891">
        <v>745.17</v>
      </c>
      <c r="F63" s="891">
        <v>759.29</v>
      </c>
      <c r="G63" s="891">
        <v>773.42</v>
      </c>
      <c r="H63" s="891">
        <v>787.54</v>
      </c>
      <c r="I63" s="891">
        <v>801.68</v>
      </c>
      <c r="J63" s="891">
        <v>815.8</v>
      </c>
      <c r="K63" s="891">
        <v>829.93</v>
      </c>
      <c r="L63" s="891">
        <v>844.05</v>
      </c>
      <c r="M63" s="891">
        <v>858.19</v>
      </c>
      <c r="N63" s="891">
        <v>872.31</v>
      </c>
      <c r="O63" s="891">
        <v>886.44</v>
      </c>
      <c r="P63" s="891">
        <v>900.57</v>
      </c>
      <c r="Q63" s="891">
        <v>914.7</v>
      </c>
      <c r="R63" s="891">
        <v>928.82</v>
      </c>
      <c r="S63" s="891">
        <v>942.95</v>
      </c>
      <c r="T63" s="891">
        <v>957.08</v>
      </c>
      <c r="U63" s="891">
        <v>971.21</v>
      </c>
      <c r="V63" s="891">
        <v>985.33</v>
      </c>
      <c r="W63" s="891">
        <v>999.47</v>
      </c>
      <c r="X63" s="891">
        <v>1013.59</v>
      </c>
      <c r="Y63" s="891">
        <v>1027.72</v>
      </c>
      <c r="Z63" s="891">
        <v>1041.8399999999999</v>
      </c>
      <c r="AA63" s="891">
        <v>1055.98</v>
      </c>
      <c r="AB63" s="891">
        <v>1070.0999999999999</v>
      </c>
      <c r="AC63" s="891">
        <v>1084.23</v>
      </c>
      <c r="AD63" s="891">
        <v>1098.3499999999999</v>
      </c>
      <c r="AE63" s="891">
        <v>1112.49</v>
      </c>
      <c r="AF63" s="891">
        <v>1126.6099999999999</v>
      </c>
      <c r="AG63" s="891">
        <v>1140.74</v>
      </c>
      <c r="AH63" s="891">
        <v>1154.8599999999999</v>
      </c>
      <c r="AI63" s="891">
        <v>1169</v>
      </c>
      <c r="AJ63" s="891">
        <v>1183.1199999999999</v>
      </c>
      <c r="AK63" s="891">
        <v>1197.25</v>
      </c>
      <c r="AL63" s="891">
        <v>1211.3800000000001</v>
      </c>
      <c r="AM63" s="891">
        <v>1225.51</v>
      </c>
      <c r="AN63" s="891">
        <v>1239.6300000000001</v>
      </c>
      <c r="AO63" s="891">
        <v>1253.76</v>
      </c>
      <c r="AP63" s="891">
        <v>1267.8900000000001</v>
      </c>
      <c r="AQ63" s="892">
        <v>1282.02</v>
      </c>
    </row>
    <row r="64" spans="2:43" ht="13.5" customHeight="1" x14ac:dyDescent="0.2">
      <c r="B64" s="890">
        <v>3.2</v>
      </c>
      <c r="C64" s="891">
        <v>743.59</v>
      </c>
      <c r="D64" s="891">
        <v>757.72</v>
      </c>
      <c r="E64" s="891">
        <v>771.85</v>
      </c>
      <c r="F64" s="891">
        <v>785.98</v>
      </c>
      <c r="G64" s="891">
        <v>800.1</v>
      </c>
      <c r="H64" s="891">
        <v>814.23</v>
      </c>
      <c r="I64" s="891">
        <v>828.36</v>
      </c>
      <c r="J64" s="891">
        <v>842.49</v>
      </c>
      <c r="K64" s="891">
        <v>856.61</v>
      </c>
      <c r="L64" s="891">
        <v>870.75</v>
      </c>
      <c r="M64" s="891">
        <v>884.87</v>
      </c>
      <c r="N64" s="891">
        <v>899</v>
      </c>
      <c r="O64" s="891">
        <v>913.12</v>
      </c>
      <c r="P64" s="891">
        <v>927.26</v>
      </c>
      <c r="Q64" s="891">
        <v>941.38</v>
      </c>
      <c r="R64" s="891">
        <v>955.51</v>
      </c>
      <c r="S64" s="891">
        <v>969.63</v>
      </c>
      <c r="T64" s="891">
        <v>983.77</v>
      </c>
      <c r="U64" s="891">
        <v>997.89</v>
      </c>
      <c r="V64" s="891">
        <v>1012.02</v>
      </c>
      <c r="W64" s="891">
        <v>1026.1500000000001</v>
      </c>
      <c r="X64" s="891">
        <v>1040.28</v>
      </c>
      <c r="Y64" s="891">
        <v>1054.4000000000001</v>
      </c>
      <c r="Z64" s="891">
        <v>1068.53</v>
      </c>
      <c r="AA64" s="891">
        <v>1082.6600000000001</v>
      </c>
      <c r="AB64" s="891">
        <v>1096.79</v>
      </c>
      <c r="AC64" s="891">
        <v>1110.9100000000001</v>
      </c>
      <c r="AD64" s="891">
        <v>1125.05</v>
      </c>
      <c r="AE64" s="891">
        <v>1139.17</v>
      </c>
      <c r="AF64" s="891">
        <v>1153.3</v>
      </c>
      <c r="AG64" s="891">
        <v>1167.42</v>
      </c>
      <c r="AH64" s="891">
        <v>1181.56</v>
      </c>
      <c r="AI64" s="891">
        <v>1195.68</v>
      </c>
      <c r="AJ64" s="891">
        <v>1209.81</v>
      </c>
      <c r="AK64" s="891">
        <v>1223.93</v>
      </c>
      <c r="AL64" s="891">
        <v>1238.07</v>
      </c>
      <c r="AM64" s="891">
        <v>1252.19</v>
      </c>
      <c r="AN64" s="891">
        <v>1266.32</v>
      </c>
      <c r="AO64" s="891">
        <v>1280.44</v>
      </c>
      <c r="AP64" s="891">
        <v>1294.58</v>
      </c>
      <c r="AQ64" s="892">
        <v>1308.7</v>
      </c>
    </row>
    <row r="65" spans="2:43" ht="13.5" customHeight="1" x14ac:dyDescent="0.2">
      <c r="B65" s="890">
        <v>3.4</v>
      </c>
      <c r="C65" s="891">
        <v>770.28</v>
      </c>
      <c r="D65" s="891">
        <v>784.4</v>
      </c>
      <c r="E65" s="891">
        <v>798.54</v>
      </c>
      <c r="F65" s="891">
        <v>812.66</v>
      </c>
      <c r="G65" s="891">
        <v>826.79</v>
      </c>
      <c r="H65" s="891">
        <v>840.91</v>
      </c>
      <c r="I65" s="891">
        <v>855.05</v>
      </c>
      <c r="J65" s="891">
        <v>869.17</v>
      </c>
      <c r="K65" s="891">
        <v>883.3</v>
      </c>
      <c r="L65" s="891">
        <v>897.43</v>
      </c>
      <c r="M65" s="891">
        <v>911.56</v>
      </c>
      <c r="N65" s="891">
        <v>925.68</v>
      </c>
      <c r="O65" s="891">
        <v>939.81</v>
      </c>
      <c r="P65" s="891">
        <v>953.94</v>
      </c>
      <c r="Q65" s="891">
        <v>968.07</v>
      </c>
      <c r="R65" s="891">
        <v>982.19</v>
      </c>
      <c r="S65" s="891">
        <v>996.33</v>
      </c>
      <c r="T65" s="891">
        <v>1010.45</v>
      </c>
      <c r="U65" s="891">
        <v>1024.58</v>
      </c>
      <c r="V65" s="891">
        <v>1038.7</v>
      </c>
      <c r="W65" s="891">
        <v>1052.8399999999999</v>
      </c>
      <c r="X65" s="891">
        <v>1066.96</v>
      </c>
      <c r="Y65" s="891">
        <v>1081.0899999999999</v>
      </c>
      <c r="Z65" s="891">
        <v>1095.21</v>
      </c>
      <c r="AA65" s="891">
        <v>1109.3499999999999</v>
      </c>
      <c r="AB65" s="891">
        <v>1123.47</v>
      </c>
      <c r="AC65" s="891">
        <v>1137.5999999999999</v>
      </c>
      <c r="AD65" s="891">
        <v>1151.73</v>
      </c>
      <c r="AE65" s="891">
        <v>1165.8599999999999</v>
      </c>
      <c r="AF65" s="891">
        <v>1179.98</v>
      </c>
      <c r="AG65" s="891">
        <v>1194.1099999999999</v>
      </c>
      <c r="AH65" s="891">
        <v>1208.24</v>
      </c>
      <c r="AI65" s="891">
        <v>1222.3699999999999</v>
      </c>
      <c r="AJ65" s="891">
        <v>1236.49</v>
      </c>
      <c r="AK65" s="891">
        <v>1250.6300000000001</v>
      </c>
      <c r="AL65" s="891">
        <v>1264.75</v>
      </c>
      <c r="AM65" s="891">
        <v>1278.8800000000001</v>
      </c>
      <c r="AN65" s="891">
        <v>1293</v>
      </c>
      <c r="AO65" s="891">
        <v>1307.1400000000001</v>
      </c>
      <c r="AP65" s="891">
        <v>1321.26</v>
      </c>
      <c r="AQ65" s="892">
        <v>1335.39</v>
      </c>
    </row>
    <row r="66" spans="2:43" ht="13.5" customHeight="1" x14ac:dyDescent="0.2">
      <c r="B66" s="890">
        <v>3.6</v>
      </c>
      <c r="C66" s="891">
        <v>796.96</v>
      </c>
      <c r="D66" s="891">
        <v>811.1</v>
      </c>
      <c r="E66" s="891">
        <v>825.22</v>
      </c>
      <c r="F66" s="891">
        <v>839.35</v>
      </c>
      <c r="G66" s="891">
        <v>853.47</v>
      </c>
      <c r="H66" s="891">
        <v>867.61</v>
      </c>
      <c r="I66" s="891">
        <v>881.73</v>
      </c>
      <c r="J66" s="891">
        <v>895.86</v>
      </c>
      <c r="K66" s="891">
        <v>909.98</v>
      </c>
      <c r="L66" s="891">
        <v>924.12</v>
      </c>
      <c r="M66" s="891">
        <v>938.24</v>
      </c>
      <c r="N66" s="891">
        <v>952.37</v>
      </c>
      <c r="O66" s="891">
        <v>966.49</v>
      </c>
      <c r="P66" s="891">
        <v>980.63</v>
      </c>
      <c r="Q66" s="891">
        <v>994.75</v>
      </c>
      <c r="R66" s="891">
        <v>1008.88</v>
      </c>
      <c r="S66" s="891">
        <v>1023.01</v>
      </c>
      <c r="T66" s="891">
        <v>1037.1400000000001</v>
      </c>
      <c r="U66" s="891">
        <v>1051.26</v>
      </c>
      <c r="V66" s="891">
        <v>1065.3900000000001</v>
      </c>
      <c r="W66" s="891">
        <v>1079.52</v>
      </c>
      <c r="X66" s="891">
        <v>1093.6500000000001</v>
      </c>
      <c r="Y66" s="891">
        <v>1107.77</v>
      </c>
      <c r="Z66" s="891">
        <v>1121.9100000000001</v>
      </c>
      <c r="AA66" s="891">
        <v>1136.03</v>
      </c>
      <c r="AB66" s="891">
        <v>1150.1600000000001</v>
      </c>
      <c r="AC66" s="891">
        <v>1164.28</v>
      </c>
      <c r="AD66" s="891">
        <v>1178.42</v>
      </c>
      <c r="AE66" s="891">
        <v>1192.54</v>
      </c>
      <c r="AF66" s="891">
        <v>1206.67</v>
      </c>
      <c r="AG66" s="891">
        <v>1220.79</v>
      </c>
      <c r="AH66" s="891">
        <v>1234.93</v>
      </c>
      <c r="AI66" s="891">
        <v>1249.05</v>
      </c>
      <c r="AJ66" s="891">
        <v>1263.18</v>
      </c>
      <c r="AK66" s="891">
        <v>1277.31</v>
      </c>
      <c r="AL66" s="891">
        <v>1291.44</v>
      </c>
      <c r="AM66" s="891">
        <v>1305.56</v>
      </c>
      <c r="AN66" s="891">
        <v>1319.69</v>
      </c>
      <c r="AO66" s="891">
        <v>1333.82</v>
      </c>
      <c r="AP66" s="891">
        <v>1347.95</v>
      </c>
      <c r="AQ66" s="892">
        <v>1362.07</v>
      </c>
    </row>
    <row r="67" spans="2:43" ht="13.5" customHeight="1" x14ac:dyDescent="0.2">
      <c r="B67" s="890">
        <v>3.8</v>
      </c>
      <c r="C67" s="891">
        <v>823.65</v>
      </c>
      <c r="D67" s="891">
        <v>837.78</v>
      </c>
      <c r="E67" s="891">
        <v>851.91</v>
      </c>
      <c r="F67" s="891">
        <v>866.03</v>
      </c>
      <c r="G67" s="891">
        <v>880.16</v>
      </c>
      <c r="H67" s="891">
        <v>894.29</v>
      </c>
      <c r="I67" s="891">
        <v>908.42</v>
      </c>
      <c r="J67" s="891">
        <v>922.54</v>
      </c>
      <c r="K67" s="891">
        <v>936.68</v>
      </c>
      <c r="L67" s="891">
        <v>950.8</v>
      </c>
      <c r="M67" s="891">
        <v>964.93</v>
      </c>
      <c r="N67" s="891">
        <v>979.05</v>
      </c>
      <c r="O67" s="891">
        <v>993.19</v>
      </c>
      <c r="P67" s="891">
        <v>1007.31</v>
      </c>
      <c r="Q67" s="891">
        <v>1021.44</v>
      </c>
      <c r="R67" s="891">
        <v>1035.56</v>
      </c>
      <c r="S67" s="891">
        <v>1049.7</v>
      </c>
      <c r="T67" s="891">
        <v>1063.82</v>
      </c>
      <c r="U67" s="891">
        <v>1077.95</v>
      </c>
      <c r="V67" s="891">
        <v>1092.07</v>
      </c>
      <c r="W67" s="891">
        <v>1106.21</v>
      </c>
      <c r="X67" s="891">
        <v>1120.33</v>
      </c>
      <c r="Y67" s="891">
        <v>1134.46</v>
      </c>
      <c r="Z67" s="891">
        <v>1148.5899999999999</v>
      </c>
      <c r="AA67" s="891">
        <v>1162.72</v>
      </c>
      <c r="AB67" s="891">
        <v>1176.8399999999999</v>
      </c>
      <c r="AC67" s="891">
        <v>1190.97</v>
      </c>
      <c r="AD67" s="891">
        <v>1205.0999999999999</v>
      </c>
      <c r="AE67" s="891">
        <v>1219.23</v>
      </c>
      <c r="AF67" s="891">
        <v>1233.3499999999999</v>
      </c>
      <c r="AG67" s="891">
        <v>1247.49</v>
      </c>
      <c r="AH67" s="891">
        <v>1261.6099999999999</v>
      </c>
      <c r="AI67" s="891">
        <v>1275.74</v>
      </c>
      <c r="AJ67" s="891">
        <v>1289.8599999999999</v>
      </c>
      <c r="AK67" s="891">
        <v>1304</v>
      </c>
      <c r="AL67" s="891">
        <v>1318.12</v>
      </c>
      <c r="AM67" s="891">
        <v>1332.25</v>
      </c>
      <c r="AN67" s="891">
        <v>1346.37</v>
      </c>
      <c r="AO67" s="891">
        <v>1360.51</v>
      </c>
      <c r="AP67" s="891">
        <v>1374.63</v>
      </c>
      <c r="AQ67" s="892">
        <v>1388.76</v>
      </c>
    </row>
    <row r="68" spans="2:43" ht="13.5" customHeight="1" x14ac:dyDescent="0.2">
      <c r="B68" s="890">
        <v>4</v>
      </c>
      <c r="C68" s="891">
        <v>850.33</v>
      </c>
      <c r="D68" s="891">
        <v>864.47</v>
      </c>
      <c r="E68" s="891">
        <v>878.59</v>
      </c>
      <c r="F68" s="891">
        <v>892.72</v>
      </c>
      <c r="G68" s="891">
        <v>906.84</v>
      </c>
      <c r="H68" s="891">
        <v>920.98</v>
      </c>
      <c r="I68" s="891">
        <v>935.1</v>
      </c>
      <c r="J68" s="891">
        <v>949.23</v>
      </c>
      <c r="K68" s="891">
        <v>963.36</v>
      </c>
      <c r="L68" s="891">
        <v>977.49</v>
      </c>
      <c r="M68" s="891">
        <v>991.61</v>
      </c>
      <c r="N68" s="891">
        <v>1005.74</v>
      </c>
      <c r="O68" s="891">
        <v>1019.87</v>
      </c>
      <c r="P68" s="891">
        <v>1034</v>
      </c>
      <c r="Q68" s="891">
        <v>1048.1199999999999</v>
      </c>
      <c r="R68" s="891">
        <v>1062.26</v>
      </c>
      <c r="S68" s="891">
        <v>1076.3800000000001</v>
      </c>
      <c r="T68" s="891">
        <v>1090.51</v>
      </c>
      <c r="U68" s="891">
        <v>1104.6300000000001</v>
      </c>
      <c r="V68" s="891">
        <v>1118.77</v>
      </c>
      <c r="W68" s="891">
        <v>1132.8900000000001</v>
      </c>
      <c r="X68" s="891">
        <v>1147.02</v>
      </c>
      <c r="Y68" s="891">
        <v>1161.1400000000001</v>
      </c>
      <c r="Z68" s="891">
        <v>1175.28</v>
      </c>
      <c r="AA68" s="891">
        <v>1189.4000000000001</v>
      </c>
      <c r="AB68" s="891">
        <v>1203.53</v>
      </c>
      <c r="AC68" s="891">
        <v>1217.6500000000001</v>
      </c>
      <c r="AD68" s="891">
        <v>1231.79</v>
      </c>
      <c r="AE68" s="891">
        <v>1245.9100000000001</v>
      </c>
      <c r="AF68" s="891">
        <v>1260.04</v>
      </c>
      <c r="AG68" s="891">
        <v>1274.17</v>
      </c>
      <c r="AH68" s="891">
        <v>1288.3</v>
      </c>
      <c r="AI68" s="891">
        <v>1302.42</v>
      </c>
      <c r="AJ68" s="891">
        <v>1316.55</v>
      </c>
      <c r="AK68" s="891">
        <v>1330.68</v>
      </c>
      <c r="AL68" s="891">
        <v>1344.81</v>
      </c>
      <c r="AM68" s="891">
        <v>1358.93</v>
      </c>
      <c r="AN68" s="891">
        <v>1373.07</v>
      </c>
      <c r="AO68" s="891">
        <v>1387.19</v>
      </c>
      <c r="AP68" s="891">
        <v>1401.32</v>
      </c>
      <c r="AQ68" s="892">
        <v>1415.44</v>
      </c>
    </row>
    <row r="69" spans="2:43" ht="13.5" customHeight="1" x14ac:dyDescent="0.2">
      <c r="B69" s="890">
        <v>4.2</v>
      </c>
      <c r="C69" s="891">
        <v>877.01</v>
      </c>
      <c r="D69" s="891">
        <v>891.16</v>
      </c>
      <c r="E69" s="891">
        <v>905.27</v>
      </c>
      <c r="F69" s="891">
        <v>919.41</v>
      </c>
      <c r="G69" s="891">
        <v>933.52</v>
      </c>
      <c r="H69" s="891">
        <v>947.67</v>
      </c>
      <c r="I69" s="891">
        <v>961.78</v>
      </c>
      <c r="J69" s="891">
        <v>975.92</v>
      </c>
      <c r="K69" s="891">
        <v>990.04</v>
      </c>
      <c r="L69" s="891">
        <v>1004.18</v>
      </c>
      <c r="M69" s="891">
        <v>1018.29</v>
      </c>
      <c r="N69" s="891">
        <v>1032.44</v>
      </c>
      <c r="O69" s="891">
        <v>1046.55</v>
      </c>
      <c r="P69" s="891">
        <v>1060.69</v>
      </c>
      <c r="Q69" s="891">
        <v>1074.8</v>
      </c>
      <c r="R69" s="891">
        <v>1088.95</v>
      </c>
      <c r="S69" s="891">
        <v>1103.06</v>
      </c>
      <c r="T69" s="891">
        <v>1117.2</v>
      </c>
      <c r="U69" s="891">
        <v>1131.31</v>
      </c>
      <c r="V69" s="891">
        <v>1145.46</v>
      </c>
      <c r="W69" s="891">
        <v>1159.57</v>
      </c>
      <c r="X69" s="891">
        <v>1173.71</v>
      </c>
      <c r="Y69" s="891">
        <v>1187.82</v>
      </c>
      <c r="Z69" s="891">
        <v>1201.97</v>
      </c>
      <c r="AA69" s="891">
        <v>1216.08</v>
      </c>
      <c r="AB69" s="891">
        <v>1230.22</v>
      </c>
      <c r="AC69" s="891">
        <v>1244.33</v>
      </c>
      <c r="AD69" s="891">
        <v>1258.48</v>
      </c>
      <c r="AE69" s="891">
        <v>1272.5899999999999</v>
      </c>
      <c r="AF69" s="891">
        <v>1286.74</v>
      </c>
      <c r="AG69" s="891">
        <v>1300.8499999999999</v>
      </c>
      <c r="AH69" s="891">
        <v>1314.99</v>
      </c>
      <c r="AI69" s="891">
        <v>1329.1</v>
      </c>
      <c r="AJ69" s="891">
        <v>1343.25</v>
      </c>
      <c r="AK69" s="891">
        <v>1357.36</v>
      </c>
      <c r="AL69" s="891">
        <v>1371.5</v>
      </c>
      <c r="AM69" s="891">
        <v>1385.61</v>
      </c>
      <c r="AN69" s="891">
        <v>1399.76</v>
      </c>
      <c r="AO69" s="891">
        <v>1413.87</v>
      </c>
      <c r="AP69" s="891">
        <v>1428.01</v>
      </c>
      <c r="AQ69" s="892">
        <v>1442.12</v>
      </c>
    </row>
    <row r="70" spans="2:43" ht="13.5" customHeight="1" x14ac:dyDescent="0.2">
      <c r="B70" s="890">
        <v>4.4000000000000004</v>
      </c>
      <c r="C70" s="891">
        <v>903.69</v>
      </c>
      <c r="D70" s="891">
        <v>917.85</v>
      </c>
      <c r="E70" s="891">
        <v>931.95</v>
      </c>
      <c r="F70" s="891">
        <v>946.11</v>
      </c>
      <c r="G70" s="891">
        <v>960.2</v>
      </c>
      <c r="H70" s="891">
        <v>974.36</v>
      </c>
      <c r="I70" s="891">
        <v>988.46</v>
      </c>
      <c r="J70" s="891">
        <v>1002.62</v>
      </c>
      <c r="K70" s="891">
        <v>1016.72</v>
      </c>
      <c r="L70" s="891">
        <v>1030.8699999999999</v>
      </c>
      <c r="M70" s="891">
        <v>1044.97</v>
      </c>
      <c r="N70" s="891">
        <v>1059.1300000000001</v>
      </c>
      <c r="O70" s="891">
        <v>1073.23</v>
      </c>
      <c r="P70" s="891">
        <v>1087.3800000000001</v>
      </c>
      <c r="Q70" s="891">
        <v>1101.48</v>
      </c>
      <c r="R70" s="891">
        <v>1115.6400000000001</v>
      </c>
      <c r="S70" s="891">
        <v>1129.74</v>
      </c>
      <c r="T70" s="891">
        <v>1143.8900000000001</v>
      </c>
      <c r="U70" s="891">
        <v>1157.99</v>
      </c>
      <c r="V70" s="891">
        <v>1172.1500000000001</v>
      </c>
      <c r="W70" s="891">
        <v>1186.25</v>
      </c>
      <c r="X70" s="891">
        <v>1200.4000000000001</v>
      </c>
      <c r="Y70" s="891">
        <v>1214.5</v>
      </c>
      <c r="Z70" s="891">
        <v>1228.6600000000001</v>
      </c>
      <c r="AA70" s="891">
        <v>1242.76</v>
      </c>
      <c r="AB70" s="891">
        <v>1256.92</v>
      </c>
      <c r="AC70" s="891">
        <v>1271.01</v>
      </c>
      <c r="AD70" s="891">
        <v>1285.17</v>
      </c>
      <c r="AE70" s="891">
        <v>1299.27</v>
      </c>
      <c r="AF70" s="891">
        <v>1313.43</v>
      </c>
      <c r="AG70" s="891">
        <v>1327.53</v>
      </c>
      <c r="AH70" s="891">
        <v>1341.68</v>
      </c>
      <c r="AI70" s="891">
        <v>1355.78</v>
      </c>
      <c r="AJ70" s="891">
        <v>1369.94</v>
      </c>
      <c r="AK70" s="891">
        <v>1384.04</v>
      </c>
      <c r="AL70" s="891">
        <v>1398.19</v>
      </c>
      <c r="AM70" s="891">
        <v>1412.29</v>
      </c>
      <c r="AN70" s="891">
        <v>1426.45</v>
      </c>
      <c r="AO70" s="891">
        <v>1440.55</v>
      </c>
      <c r="AP70" s="891">
        <v>1454.7</v>
      </c>
      <c r="AQ70" s="892">
        <v>1468.8</v>
      </c>
    </row>
    <row r="71" spans="2:43" ht="13.5" customHeight="1" x14ac:dyDescent="0.2">
      <c r="B71" s="890">
        <v>4.5999999999999996</v>
      </c>
      <c r="C71" s="891">
        <v>930.37</v>
      </c>
      <c r="D71" s="891">
        <v>944.54</v>
      </c>
      <c r="E71" s="891">
        <v>958.63</v>
      </c>
      <c r="F71" s="891">
        <v>972.8</v>
      </c>
      <c r="G71" s="891">
        <v>986.88</v>
      </c>
      <c r="H71" s="891">
        <v>1001.05</v>
      </c>
      <c r="I71" s="891">
        <v>1015.14</v>
      </c>
      <c r="J71" s="891">
        <v>1029.31</v>
      </c>
      <c r="K71" s="891">
        <v>1043.4000000000001</v>
      </c>
      <c r="L71" s="891">
        <v>1057.56</v>
      </c>
      <c r="M71" s="891">
        <v>1071.6500000000001</v>
      </c>
      <c r="N71" s="891">
        <v>1085.82</v>
      </c>
      <c r="O71" s="891">
        <v>1099.9100000000001</v>
      </c>
      <c r="P71" s="891">
        <v>1114.07</v>
      </c>
      <c r="Q71" s="891">
        <v>1128.1600000000001</v>
      </c>
      <c r="R71" s="891">
        <v>1142.33</v>
      </c>
      <c r="S71" s="891">
        <v>1156.42</v>
      </c>
      <c r="T71" s="891">
        <v>1170.5899999999999</v>
      </c>
      <c r="U71" s="891">
        <v>1184.67</v>
      </c>
      <c r="V71" s="891">
        <v>1198.8399999999999</v>
      </c>
      <c r="W71" s="891">
        <v>1212.93</v>
      </c>
      <c r="X71" s="891">
        <v>1227.0999999999999</v>
      </c>
      <c r="Y71" s="891">
        <v>1241.18</v>
      </c>
      <c r="Z71" s="891">
        <v>1255.3499999999999</v>
      </c>
      <c r="AA71" s="891">
        <v>1269.44</v>
      </c>
      <c r="AB71" s="891">
        <v>1283.6099999999999</v>
      </c>
      <c r="AC71" s="891">
        <v>1297.69</v>
      </c>
      <c r="AD71" s="891">
        <v>1311.86</v>
      </c>
      <c r="AE71" s="891">
        <v>1325.95</v>
      </c>
      <c r="AF71" s="891">
        <v>1340.12</v>
      </c>
      <c r="AG71" s="891">
        <v>1354.21</v>
      </c>
      <c r="AH71" s="891">
        <v>1368.37</v>
      </c>
      <c r="AI71" s="891">
        <v>1382.46</v>
      </c>
      <c r="AJ71" s="891">
        <v>1396.63</v>
      </c>
      <c r="AK71" s="891">
        <v>1410.72</v>
      </c>
      <c r="AL71" s="891">
        <v>1424.88</v>
      </c>
      <c r="AM71" s="891">
        <v>1438.97</v>
      </c>
      <c r="AN71" s="891">
        <v>1453.14</v>
      </c>
      <c r="AO71" s="891">
        <v>1467.23</v>
      </c>
      <c r="AP71" s="891">
        <v>1481.4</v>
      </c>
      <c r="AQ71" s="892">
        <v>1495.48</v>
      </c>
    </row>
    <row r="72" spans="2:43" ht="13.5" customHeight="1" x14ac:dyDescent="0.2">
      <c r="B72" s="890">
        <v>4.8</v>
      </c>
      <c r="C72" s="891">
        <v>957.05</v>
      </c>
      <c r="D72" s="891">
        <v>971.23</v>
      </c>
      <c r="E72" s="891">
        <v>985.31</v>
      </c>
      <c r="F72" s="891">
        <v>999.49</v>
      </c>
      <c r="G72" s="891">
        <v>1013.56</v>
      </c>
      <c r="H72" s="891">
        <v>1027.74</v>
      </c>
      <c r="I72" s="891">
        <v>1041.82</v>
      </c>
      <c r="J72" s="891">
        <v>1056</v>
      </c>
      <c r="K72" s="891">
        <v>1070.08</v>
      </c>
      <c r="L72" s="891">
        <v>1084.25</v>
      </c>
      <c r="M72" s="891">
        <v>1098.33</v>
      </c>
      <c r="N72" s="891">
        <v>1112.51</v>
      </c>
      <c r="O72" s="891">
        <v>1126.5899999999999</v>
      </c>
      <c r="P72" s="891">
        <v>1140.77</v>
      </c>
      <c r="Q72" s="891">
        <v>1154.8399999999999</v>
      </c>
      <c r="R72" s="891">
        <v>1169.02</v>
      </c>
      <c r="S72" s="891">
        <v>1183.0999999999999</v>
      </c>
      <c r="T72" s="891">
        <v>1197.28</v>
      </c>
      <c r="U72" s="891">
        <v>1211.3499999999999</v>
      </c>
      <c r="V72" s="891">
        <v>1225.53</v>
      </c>
      <c r="W72" s="891">
        <v>1239.6099999999999</v>
      </c>
      <c r="X72" s="891">
        <v>1253.79</v>
      </c>
      <c r="Y72" s="891">
        <v>1267.8599999999999</v>
      </c>
      <c r="Z72" s="891">
        <v>1282.04</v>
      </c>
      <c r="AA72" s="891">
        <v>1296.1199999999999</v>
      </c>
      <c r="AB72" s="891">
        <v>1310.3</v>
      </c>
      <c r="AC72" s="891">
        <v>1324.37</v>
      </c>
      <c r="AD72" s="891">
        <v>1338.55</v>
      </c>
      <c r="AE72" s="891">
        <v>1352.63</v>
      </c>
      <c r="AF72" s="891">
        <v>1366.81</v>
      </c>
      <c r="AG72" s="891">
        <v>1380.89</v>
      </c>
      <c r="AH72" s="891">
        <v>1395.07</v>
      </c>
      <c r="AI72" s="891">
        <v>1409.14</v>
      </c>
      <c r="AJ72" s="891">
        <v>1423.32</v>
      </c>
      <c r="AK72" s="891">
        <v>1437.4</v>
      </c>
      <c r="AL72" s="891">
        <v>1451.58</v>
      </c>
      <c r="AM72" s="891">
        <v>1465.65</v>
      </c>
      <c r="AN72" s="891">
        <v>1479.83</v>
      </c>
      <c r="AO72" s="891">
        <v>1493.91</v>
      </c>
      <c r="AP72" s="891">
        <v>1508.09</v>
      </c>
      <c r="AQ72" s="892">
        <v>1522.16</v>
      </c>
    </row>
    <row r="73" spans="2:43" ht="13.5" customHeight="1" thickBot="1" x14ac:dyDescent="0.25">
      <c r="B73" s="893">
        <v>5</v>
      </c>
      <c r="C73" s="894">
        <v>983.73</v>
      </c>
      <c r="D73" s="894">
        <v>997.92</v>
      </c>
      <c r="E73" s="894">
        <v>1011.99</v>
      </c>
      <c r="F73" s="894">
        <v>1026.18</v>
      </c>
      <c r="G73" s="894">
        <v>1040.24</v>
      </c>
      <c r="H73" s="894">
        <v>1054.44</v>
      </c>
      <c r="I73" s="894">
        <v>1068.5</v>
      </c>
      <c r="J73" s="894">
        <v>1082.69</v>
      </c>
      <c r="K73" s="894">
        <v>1096.76</v>
      </c>
      <c r="L73" s="894">
        <v>1110.95</v>
      </c>
      <c r="M73" s="894">
        <v>1125.01</v>
      </c>
      <c r="N73" s="894">
        <v>1139.2</v>
      </c>
      <c r="O73" s="894">
        <v>1153.27</v>
      </c>
      <c r="P73" s="894">
        <v>1167.46</v>
      </c>
      <c r="Q73" s="894">
        <v>1181.52</v>
      </c>
      <c r="R73" s="894">
        <v>1195.71</v>
      </c>
      <c r="S73" s="894">
        <v>1209.78</v>
      </c>
      <c r="T73" s="894">
        <v>1223.97</v>
      </c>
      <c r="U73" s="894">
        <v>1238.03</v>
      </c>
      <c r="V73" s="894">
        <v>1252.22</v>
      </c>
      <c r="W73" s="894">
        <v>1266.29</v>
      </c>
      <c r="X73" s="894">
        <v>1280.48</v>
      </c>
      <c r="Y73" s="894">
        <v>1294.54</v>
      </c>
      <c r="Z73" s="894">
        <v>1308.73</v>
      </c>
      <c r="AA73" s="894">
        <v>1322.8</v>
      </c>
      <c r="AB73" s="894">
        <v>1336.99</v>
      </c>
      <c r="AC73" s="894">
        <v>1351.05</v>
      </c>
      <c r="AD73" s="894">
        <v>1365.25</v>
      </c>
      <c r="AE73" s="894">
        <v>1379.31</v>
      </c>
      <c r="AF73" s="894">
        <v>1393.5</v>
      </c>
      <c r="AG73" s="894">
        <v>1407.57</v>
      </c>
      <c r="AH73" s="894">
        <v>1421.76</v>
      </c>
      <c r="AI73" s="894">
        <v>1435.82</v>
      </c>
      <c r="AJ73" s="894">
        <v>1450.01</v>
      </c>
      <c r="AK73" s="894">
        <v>1464.08</v>
      </c>
      <c r="AL73" s="894">
        <v>1478.27</v>
      </c>
      <c r="AM73" s="894">
        <v>1492.33</v>
      </c>
      <c r="AN73" s="894">
        <v>1506.52</v>
      </c>
      <c r="AO73" s="894">
        <v>1520.59</v>
      </c>
      <c r="AP73" s="894">
        <v>1534.78</v>
      </c>
      <c r="AQ73" s="895">
        <v>1548.84</v>
      </c>
    </row>
    <row r="74" spans="2:43" ht="14.25" customHeight="1" x14ac:dyDescent="0.2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</row>
    <row r="75" spans="2:43" ht="13.5" customHeight="1" thickBot="1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</row>
    <row r="76" spans="2:43" ht="13.5" customHeight="1" thickBot="1" x14ac:dyDescent="0.25">
      <c r="B76" s="1636" t="s">
        <v>452</v>
      </c>
      <c r="C76" s="1637"/>
      <c r="D76" s="1637"/>
      <c r="E76" s="1637"/>
      <c r="F76" s="1637"/>
      <c r="G76" s="1637"/>
      <c r="H76" s="1637"/>
      <c r="I76" s="1637"/>
      <c r="J76" s="1637"/>
      <c r="K76" s="1637"/>
      <c r="L76" s="1638"/>
      <c r="M76"/>
      <c r="N76" s="1661" t="s">
        <v>2314</v>
      </c>
      <c r="O76" s="1662"/>
      <c r="P76" s="1662"/>
      <c r="Q76" s="1662"/>
      <c r="R76" s="1662"/>
      <c r="S76" s="1662"/>
      <c r="T76" s="1662"/>
      <c r="U76" s="1662"/>
      <c r="V76" s="1662"/>
      <c r="W76" s="1662"/>
      <c r="X76" s="1662"/>
      <c r="Y76" s="1662"/>
      <c r="Z76" s="1662"/>
      <c r="AA76" s="1662"/>
      <c r="AB76" s="1662"/>
      <c r="AC76" s="1662"/>
      <c r="AD76" s="1662"/>
      <c r="AE76" s="1662"/>
      <c r="AF76" s="1662"/>
      <c r="AG76" s="1662"/>
      <c r="AH76" s="1662"/>
      <c r="AI76" s="1662"/>
      <c r="AJ76" s="1662"/>
      <c r="AK76" s="1662"/>
      <c r="AL76" s="1662"/>
      <c r="AM76" s="1662"/>
      <c r="AN76" s="1662"/>
      <c r="AO76" s="1662"/>
      <c r="AP76" s="1662"/>
      <c r="AQ76" s="1662"/>
    </row>
    <row r="77" spans="2:43" ht="13.5" customHeight="1" thickBot="1" x14ac:dyDescent="0.25">
      <c r="B77" s="1636" t="s">
        <v>1908</v>
      </c>
      <c r="C77" s="1637"/>
      <c r="D77" s="1637"/>
      <c r="E77" s="1637"/>
      <c r="F77" s="1637"/>
      <c r="G77" s="1637"/>
      <c r="H77" s="1637"/>
      <c r="I77" s="1637"/>
      <c r="J77" s="1637"/>
      <c r="K77" s="1637"/>
      <c r="L77" s="1638"/>
      <c r="M77"/>
      <c r="N77" s="1662"/>
      <c r="O77" s="1662"/>
      <c r="P77" s="1662"/>
      <c r="Q77" s="1662"/>
      <c r="R77" s="1662"/>
      <c r="S77" s="1662"/>
      <c r="T77" s="1662"/>
      <c r="U77" s="1662"/>
      <c r="V77" s="1662"/>
      <c r="W77" s="1662"/>
      <c r="X77" s="1662"/>
      <c r="Y77" s="1662"/>
      <c r="Z77" s="1662"/>
      <c r="AA77" s="1662"/>
      <c r="AB77" s="1662"/>
      <c r="AC77" s="1662"/>
      <c r="AD77" s="1662"/>
      <c r="AE77" s="1662"/>
      <c r="AF77" s="1662"/>
      <c r="AG77" s="1662"/>
      <c r="AH77" s="1662"/>
      <c r="AI77" s="1662"/>
      <c r="AJ77" s="1662"/>
      <c r="AK77" s="1662"/>
      <c r="AL77" s="1662"/>
      <c r="AM77" s="1662"/>
      <c r="AN77" s="1662"/>
      <c r="AO77" s="1662"/>
      <c r="AP77" s="1662"/>
      <c r="AQ77" s="1662"/>
    </row>
    <row r="78" spans="2:43" ht="13.5" customHeight="1" x14ac:dyDescent="0.2">
      <c r="B78" s="1678" t="s">
        <v>1909</v>
      </c>
      <c r="C78" s="1461"/>
      <c r="D78" s="1461"/>
      <c r="E78" s="1461"/>
      <c r="F78" s="1462"/>
      <c r="G78" s="1685" t="s">
        <v>1910</v>
      </c>
      <c r="H78" s="1461"/>
      <c r="I78" s="1461"/>
      <c r="J78" s="1461"/>
      <c r="K78" s="1461"/>
      <c r="L78" s="1682"/>
      <c r="M78"/>
      <c r="N78" s="1662"/>
      <c r="O78" s="1662"/>
      <c r="P78" s="1662"/>
      <c r="Q78" s="1662"/>
      <c r="R78" s="1662"/>
      <c r="S78" s="1662"/>
      <c r="T78" s="1662"/>
      <c r="U78" s="1662"/>
      <c r="V78" s="1662"/>
      <c r="W78" s="1662"/>
      <c r="X78" s="1662"/>
      <c r="Y78" s="1662"/>
      <c r="Z78" s="1662"/>
      <c r="AA78" s="1662"/>
      <c r="AB78" s="1662"/>
      <c r="AC78" s="1662"/>
      <c r="AD78" s="1662"/>
      <c r="AE78" s="1662"/>
      <c r="AF78" s="1662"/>
      <c r="AG78" s="1662"/>
      <c r="AH78" s="1662"/>
      <c r="AI78" s="1662"/>
      <c r="AJ78" s="1662"/>
      <c r="AK78" s="1662"/>
      <c r="AL78" s="1662"/>
      <c r="AM78" s="1662"/>
      <c r="AN78" s="1662"/>
      <c r="AO78" s="1662"/>
      <c r="AP78" s="1662"/>
      <c r="AQ78" s="1662"/>
    </row>
    <row r="79" spans="2:43" ht="13.5" customHeight="1" x14ac:dyDescent="0.2">
      <c r="B79" s="1642" t="s">
        <v>1924</v>
      </c>
      <c r="C79" s="1464"/>
      <c r="D79" s="1464"/>
      <c r="E79" s="1464"/>
      <c r="F79" s="1465"/>
      <c r="G79" s="1683" t="s">
        <v>1910</v>
      </c>
      <c r="H79" s="1455"/>
      <c r="I79" s="1455"/>
      <c r="J79" s="1455"/>
      <c r="K79" s="1455"/>
      <c r="L79" s="1684"/>
      <c r="M79" s="275"/>
      <c r="N79" s="1662"/>
      <c r="O79" s="1662"/>
      <c r="P79" s="1662"/>
      <c r="Q79" s="1662"/>
      <c r="R79" s="1662"/>
      <c r="S79" s="1662"/>
      <c r="T79" s="1662"/>
      <c r="U79" s="1662"/>
      <c r="V79" s="1662"/>
      <c r="W79" s="1662"/>
      <c r="X79" s="1662"/>
      <c r="Y79" s="1662"/>
      <c r="Z79" s="1662"/>
      <c r="AA79" s="1662"/>
      <c r="AB79" s="1662"/>
      <c r="AC79" s="1662"/>
      <c r="AD79" s="1662"/>
      <c r="AE79" s="1662"/>
      <c r="AF79" s="1662"/>
      <c r="AG79" s="1662"/>
      <c r="AH79" s="1662"/>
      <c r="AI79" s="1662"/>
      <c r="AJ79" s="1662"/>
      <c r="AK79" s="1662"/>
      <c r="AL79" s="1662"/>
      <c r="AM79" s="1662"/>
      <c r="AN79" s="1662"/>
      <c r="AO79" s="1662"/>
      <c r="AP79" s="1662"/>
      <c r="AQ79" s="1662"/>
    </row>
    <row r="80" spans="2:43" ht="13.5" customHeight="1" thickBot="1" x14ac:dyDescent="0.25">
      <c r="B80" s="1643" t="s">
        <v>1911</v>
      </c>
      <c r="C80" s="1644"/>
      <c r="D80" s="1644"/>
      <c r="E80" s="1644"/>
      <c r="F80" s="1645"/>
      <c r="G80" s="1679" t="s">
        <v>2305</v>
      </c>
      <c r="H80" s="1479"/>
      <c r="I80" s="1479"/>
      <c r="J80" s="1479"/>
      <c r="K80" s="1479"/>
      <c r="L80" s="1680"/>
      <c r="M80"/>
      <c r="N80" s="1662"/>
      <c r="O80" s="1662"/>
      <c r="P80" s="1662"/>
      <c r="Q80" s="1662"/>
      <c r="R80" s="1662"/>
      <c r="S80" s="1662"/>
      <c r="T80" s="1662"/>
      <c r="U80" s="1662"/>
      <c r="V80" s="1662"/>
      <c r="W80" s="1662"/>
      <c r="X80" s="1662"/>
      <c r="Y80" s="1662"/>
      <c r="Z80" s="1662"/>
      <c r="AA80" s="1662"/>
      <c r="AB80" s="1662"/>
      <c r="AC80" s="1662"/>
      <c r="AD80" s="1662"/>
      <c r="AE80" s="1662"/>
      <c r="AF80" s="1662"/>
      <c r="AG80" s="1662"/>
      <c r="AH80" s="1662"/>
      <c r="AI80" s="1662"/>
      <c r="AJ80" s="1662"/>
      <c r="AK80" s="1662"/>
      <c r="AL80" s="1662"/>
      <c r="AM80" s="1662"/>
      <c r="AN80" s="1662"/>
      <c r="AO80" s="1662"/>
      <c r="AP80" s="1662"/>
      <c r="AQ80" s="1662"/>
    </row>
    <row r="81" spans="2:43" ht="13.5" customHeight="1" thickBot="1" x14ac:dyDescent="0.25">
      <c r="B81" s="1641" t="s">
        <v>1912</v>
      </c>
      <c r="C81" s="1637"/>
      <c r="D81" s="1637"/>
      <c r="E81" s="1637"/>
      <c r="F81" s="1637"/>
      <c r="G81" s="1637"/>
      <c r="H81" s="1637"/>
      <c r="I81" s="1637"/>
      <c r="J81" s="1637"/>
      <c r="K81" s="1637"/>
      <c r="L81" s="1638"/>
      <c r="M81"/>
      <c r="N81" s="1662"/>
      <c r="O81" s="1662"/>
      <c r="P81" s="1662"/>
      <c r="Q81" s="1662"/>
      <c r="R81" s="1662"/>
      <c r="S81" s="1662"/>
      <c r="T81" s="1662"/>
      <c r="U81" s="1662"/>
      <c r="V81" s="1662"/>
      <c r="W81" s="1662"/>
      <c r="X81" s="1662"/>
      <c r="Y81" s="1662"/>
      <c r="Z81" s="1662"/>
      <c r="AA81" s="1662"/>
      <c r="AB81" s="1662"/>
      <c r="AC81" s="1662"/>
      <c r="AD81" s="1662"/>
      <c r="AE81" s="1662"/>
      <c r="AF81" s="1662"/>
      <c r="AG81" s="1662"/>
      <c r="AH81" s="1662"/>
      <c r="AI81" s="1662"/>
      <c r="AJ81" s="1662"/>
      <c r="AK81" s="1662"/>
      <c r="AL81" s="1662"/>
      <c r="AM81" s="1662"/>
      <c r="AN81" s="1662"/>
      <c r="AO81" s="1662"/>
      <c r="AP81" s="1662"/>
      <c r="AQ81" s="1662"/>
    </row>
    <row r="82" spans="2:43" ht="13.5" customHeight="1" x14ac:dyDescent="0.2">
      <c r="B82" s="1646" t="s">
        <v>1913</v>
      </c>
      <c r="C82" s="1647"/>
      <c r="D82" s="1647"/>
      <c r="E82" s="1647"/>
      <c r="F82" s="1648"/>
      <c r="G82" s="1681" t="s">
        <v>455</v>
      </c>
      <c r="H82" s="1461"/>
      <c r="I82" s="1461"/>
      <c r="J82" s="1461"/>
      <c r="K82" s="1461"/>
      <c r="L82" s="1682"/>
      <c r="M82"/>
      <c r="N82" s="1662"/>
      <c r="O82" s="1662"/>
      <c r="P82" s="1662"/>
      <c r="Q82" s="1662"/>
      <c r="R82" s="1662"/>
      <c r="S82" s="1662"/>
      <c r="T82" s="1662"/>
      <c r="U82" s="1662"/>
      <c r="V82" s="1662"/>
      <c r="W82" s="1662"/>
      <c r="X82" s="1662"/>
      <c r="Y82" s="1662"/>
      <c r="Z82" s="1662"/>
      <c r="AA82" s="1662"/>
      <c r="AB82" s="1662"/>
      <c r="AC82" s="1662"/>
      <c r="AD82" s="1662"/>
      <c r="AE82" s="1662"/>
      <c r="AF82" s="1662"/>
      <c r="AG82" s="1662"/>
      <c r="AH82" s="1662"/>
      <c r="AI82" s="1662"/>
      <c r="AJ82" s="1662"/>
      <c r="AK82" s="1662"/>
      <c r="AL82" s="1662"/>
      <c r="AM82" s="1662"/>
      <c r="AN82" s="1662"/>
      <c r="AO82" s="1662"/>
      <c r="AP82" s="1662"/>
      <c r="AQ82" s="1662"/>
    </row>
    <row r="83" spans="2:43" ht="13.5" customHeight="1" thickBot="1" x14ac:dyDescent="0.25">
      <c r="B83" s="1643" t="s">
        <v>1914</v>
      </c>
      <c r="C83" s="1644"/>
      <c r="D83" s="1644"/>
      <c r="E83" s="1644"/>
      <c r="F83" s="1645"/>
      <c r="G83" s="1679" t="s">
        <v>2306</v>
      </c>
      <c r="H83" s="1479"/>
      <c r="I83" s="1479"/>
      <c r="J83" s="1479"/>
      <c r="K83" s="1479"/>
      <c r="L83" s="1680"/>
      <c r="M83"/>
      <c r="N83" s="1662"/>
      <c r="O83" s="1662"/>
      <c r="P83" s="1662"/>
      <c r="Q83" s="1662"/>
      <c r="R83" s="1662"/>
      <c r="S83" s="1662"/>
      <c r="T83" s="1662"/>
      <c r="U83" s="1662"/>
      <c r="V83" s="1662"/>
      <c r="W83" s="1662"/>
      <c r="X83" s="1662"/>
      <c r="Y83" s="1662"/>
      <c r="Z83" s="1662"/>
      <c r="AA83" s="1662"/>
      <c r="AB83" s="1662"/>
      <c r="AC83" s="1662"/>
      <c r="AD83" s="1662"/>
      <c r="AE83" s="1662"/>
      <c r="AF83" s="1662"/>
      <c r="AG83" s="1662"/>
      <c r="AH83" s="1662"/>
      <c r="AI83" s="1662"/>
      <c r="AJ83" s="1662"/>
      <c r="AK83" s="1662"/>
      <c r="AL83" s="1662"/>
      <c r="AM83" s="1662"/>
      <c r="AN83" s="1662"/>
      <c r="AO83" s="1662"/>
      <c r="AP83" s="1662"/>
      <c r="AQ83" s="1662"/>
    </row>
    <row r="84" spans="2:43" ht="13.5" customHeight="1" thickBot="1" x14ac:dyDescent="0.25">
      <c r="B84" s="1641" t="s">
        <v>1915</v>
      </c>
      <c r="C84" s="1637"/>
      <c r="D84" s="1637"/>
      <c r="E84" s="1637"/>
      <c r="F84" s="1637"/>
      <c r="G84" s="1637"/>
      <c r="H84" s="1637"/>
      <c r="I84" s="1637"/>
      <c r="J84" s="1637"/>
      <c r="K84" s="1637"/>
      <c r="L84" s="1638"/>
      <c r="M84"/>
      <c r="N84" s="1662"/>
      <c r="O84" s="1662"/>
      <c r="P84" s="1662"/>
      <c r="Q84" s="1662"/>
      <c r="R84" s="1662"/>
      <c r="S84" s="1662"/>
      <c r="T84" s="1662"/>
      <c r="U84" s="1662"/>
      <c r="V84" s="1662"/>
      <c r="W84" s="1662"/>
      <c r="X84" s="1662"/>
      <c r="Y84" s="1662"/>
      <c r="Z84" s="1662"/>
      <c r="AA84" s="1662"/>
      <c r="AB84" s="1662"/>
      <c r="AC84" s="1662"/>
      <c r="AD84" s="1662"/>
      <c r="AE84" s="1662"/>
      <c r="AF84" s="1662"/>
      <c r="AG84" s="1662"/>
      <c r="AH84" s="1662"/>
      <c r="AI84" s="1662"/>
      <c r="AJ84" s="1662"/>
      <c r="AK84" s="1662"/>
      <c r="AL84" s="1662"/>
      <c r="AM84" s="1662"/>
      <c r="AN84" s="1662"/>
      <c r="AO84" s="1662"/>
      <c r="AP84" s="1662"/>
      <c r="AQ84" s="1662"/>
    </row>
    <row r="85" spans="2:43" ht="13.5" customHeight="1" x14ac:dyDescent="0.2">
      <c r="B85" s="1653" t="s">
        <v>2126</v>
      </c>
      <c r="C85" s="1651"/>
      <c r="D85" s="1651"/>
      <c r="E85" s="1651"/>
      <c r="F85" s="1651"/>
      <c r="G85" s="1650" t="s">
        <v>2307</v>
      </c>
      <c r="H85" s="1651"/>
      <c r="I85" s="1651"/>
      <c r="J85" s="1651"/>
      <c r="K85" s="1651"/>
      <c r="L85" s="1652"/>
      <c r="M85"/>
      <c r="N85" s="1662"/>
      <c r="O85" s="1662"/>
      <c r="P85" s="1662"/>
      <c r="Q85" s="1662"/>
      <c r="R85" s="1662"/>
      <c r="S85" s="1662"/>
      <c r="T85" s="1662"/>
      <c r="U85" s="1662"/>
      <c r="V85" s="1662"/>
      <c r="W85" s="1662"/>
      <c r="X85" s="1662"/>
      <c r="Y85" s="1662"/>
      <c r="Z85" s="1662"/>
      <c r="AA85" s="1662"/>
      <c r="AB85" s="1662"/>
      <c r="AC85" s="1662"/>
      <c r="AD85" s="1662"/>
      <c r="AE85" s="1662"/>
      <c r="AF85" s="1662"/>
      <c r="AG85" s="1662"/>
      <c r="AH85" s="1662"/>
      <c r="AI85" s="1662"/>
      <c r="AJ85" s="1662"/>
      <c r="AK85" s="1662"/>
      <c r="AL85" s="1662"/>
      <c r="AM85" s="1662"/>
      <c r="AN85" s="1662"/>
      <c r="AO85" s="1662"/>
      <c r="AP85" s="1662"/>
      <c r="AQ85" s="1662"/>
    </row>
    <row r="86" spans="2:43" ht="13.5" customHeight="1" x14ac:dyDescent="0.2">
      <c r="B86" s="1634" t="s">
        <v>2212</v>
      </c>
      <c r="C86" s="1626"/>
      <c r="D86" s="1626"/>
      <c r="E86" s="1626"/>
      <c r="F86" s="1626"/>
      <c r="G86" s="1649" t="s">
        <v>2308</v>
      </c>
      <c r="H86" s="1626"/>
      <c r="I86" s="1626"/>
      <c r="J86" s="1626"/>
      <c r="K86" s="1626"/>
      <c r="L86" s="1627"/>
      <c r="M86"/>
      <c r="N86" s="1662"/>
      <c r="O86" s="1662"/>
      <c r="P86" s="1662"/>
      <c r="Q86" s="1662"/>
      <c r="R86" s="1662"/>
      <c r="S86" s="1662"/>
      <c r="T86" s="1662"/>
      <c r="U86" s="1662"/>
      <c r="V86" s="1662"/>
      <c r="W86" s="1662"/>
      <c r="X86" s="1662"/>
      <c r="Y86" s="1662"/>
      <c r="Z86" s="1662"/>
      <c r="AA86" s="1662"/>
      <c r="AB86" s="1662"/>
      <c r="AC86" s="1662"/>
      <c r="AD86" s="1662"/>
      <c r="AE86" s="1662"/>
      <c r="AF86" s="1662"/>
      <c r="AG86" s="1662"/>
      <c r="AH86" s="1662"/>
      <c r="AI86" s="1662"/>
      <c r="AJ86" s="1662"/>
      <c r="AK86" s="1662"/>
      <c r="AL86" s="1662"/>
      <c r="AM86" s="1662"/>
      <c r="AN86" s="1662"/>
      <c r="AO86" s="1662"/>
      <c r="AP86" s="1662"/>
      <c r="AQ86" s="1662"/>
    </row>
    <row r="87" spans="2:43" ht="13.5" customHeight="1" x14ac:dyDescent="0.2">
      <c r="B87" s="1634" t="s">
        <v>1916</v>
      </c>
      <c r="C87" s="1626"/>
      <c r="D87" s="1626"/>
      <c r="E87" s="1626"/>
      <c r="F87" s="1626"/>
      <c r="G87" s="1686" t="s">
        <v>1917</v>
      </c>
      <c r="H87" s="1686"/>
      <c r="I87" s="1686"/>
      <c r="J87" s="1686"/>
      <c r="K87" s="1686"/>
      <c r="L87" s="1687"/>
      <c r="M87"/>
      <c r="N87" s="1662"/>
      <c r="O87" s="1662"/>
      <c r="P87" s="1662"/>
      <c r="Q87" s="1662"/>
      <c r="R87" s="1662"/>
      <c r="S87" s="1662"/>
      <c r="T87" s="1662"/>
      <c r="U87" s="1662"/>
      <c r="V87" s="1662"/>
      <c r="W87" s="1662"/>
      <c r="X87" s="1662"/>
      <c r="Y87" s="1662"/>
      <c r="Z87" s="1662"/>
      <c r="AA87" s="1662"/>
      <c r="AB87" s="1662"/>
      <c r="AC87" s="1662"/>
      <c r="AD87" s="1662"/>
      <c r="AE87" s="1662"/>
      <c r="AF87" s="1662"/>
      <c r="AG87" s="1662"/>
      <c r="AH87" s="1662"/>
      <c r="AI87" s="1662"/>
      <c r="AJ87" s="1662"/>
      <c r="AK87" s="1662"/>
      <c r="AL87" s="1662"/>
      <c r="AM87" s="1662"/>
      <c r="AN87" s="1662"/>
      <c r="AO87" s="1662"/>
      <c r="AP87" s="1662"/>
      <c r="AQ87" s="1662"/>
    </row>
    <row r="88" spans="2:43" ht="13.5" customHeight="1" x14ac:dyDescent="0.2">
      <c r="B88" s="1634" t="s">
        <v>1936</v>
      </c>
      <c r="C88" s="1626"/>
      <c r="D88" s="1626"/>
      <c r="E88" s="1626"/>
      <c r="F88" s="1626"/>
      <c r="G88" s="1649" t="s">
        <v>1918</v>
      </c>
      <c r="H88" s="1626"/>
      <c r="I88" s="1626"/>
      <c r="J88" s="1626"/>
      <c r="K88" s="1626"/>
      <c r="L88" s="1627"/>
      <c r="M88"/>
      <c r="N88" s="1662"/>
      <c r="O88" s="1662"/>
      <c r="P88" s="1662"/>
      <c r="Q88" s="1662"/>
      <c r="R88" s="1662"/>
      <c r="S88" s="1662"/>
      <c r="T88" s="1662"/>
      <c r="U88" s="1662"/>
      <c r="V88" s="1662"/>
      <c r="W88" s="1662"/>
      <c r="X88" s="1662"/>
      <c r="Y88" s="1662"/>
      <c r="Z88" s="1662"/>
      <c r="AA88" s="1662"/>
      <c r="AB88" s="1662"/>
      <c r="AC88" s="1662"/>
      <c r="AD88" s="1662"/>
      <c r="AE88" s="1662"/>
      <c r="AF88" s="1662"/>
      <c r="AG88" s="1662"/>
      <c r="AH88" s="1662"/>
      <c r="AI88" s="1662"/>
      <c r="AJ88" s="1662"/>
      <c r="AK88" s="1662"/>
      <c r="AL88" s="1662"/>
      <c r="AM88" s="1662"/>
      <c r="AN88" s="1662"/>
      <c r="AO88" s="1662"/>
      <c r="AP88" s="1662"/>
      <c r="AQ88" s="1662"/>
    </row>
    <row r="89" spans="2:43" ht="13.5" customHeight="1" x14ac:dyDescent="0.2">
      <c r="B89" s="1634" t="s">
        <v>1919</v>
      </c>
      <c r="C89" s="1626"/>
      <c r="D89" s="1626"/>
      <c r="E89" s="1626"/>
      <c r="F89" s="1626"/>
      <c r="G89" s="1626"/>
      <c r="H89" s="1626"/>
      <c r="I89" s="1626"/>
      <c r="J89" s="1626"/>
      <c r="K89" s="1626"/>
      <c r="L89" s="1627"/>
      <c r="M89"/>
      <c r="N89" s="1662"/>
      <c r="O89" s="1662"/>
      <c r="P89" s="1662"/>
      <c r="Q89" s="1662"/>
      <c r="R89" s="1662"/>
      <c r="S89" s="1662"/>
      <c r="T89" s="1662"/>
      <c r="U89" s="1662"/>
      <c r="V89" s="1662"/>
      <c r="W89" s="1662"/>
      <c r="X89" s="1662"/>
      <c r="Y89" s="1662"/>
      <c r="Z89" s="1662"/>
      <c r="AA89" s="1662"/>
      <c r="AB89" s="1662"/>
      <c r="AC89" s="1662"/>
      <c r="AD89" s="1662"/>
      <c r="AE89" s="1662"/>
      <c r="AF89" s="1662"/>
      <c r="AG89" s="1662"/>
      <c r="AH89" s="1662"/>
      <c r="AI89" s="1662"/>
      <c r="AJ89" s="1662"/>
      <c r="AK89" s="1662"/>
      <c r="AL89" s="1662"/>
      <c r="AM89" s="1662"/>
      <c r="AN89" s="1662"/>
      <c r="AO89" s="1662"/>
      <c r="AP89" s="1662"/>
      <c r="AQ89" s="1662"/>
    </row>
    <row r="90" spans="2:43" ht="13.5" customHeight="1" x14ac:dyDescent="0.2">
      <c r="B90" s="1634" t="s">
        <v>2312</v>
      </c>
      <c r="C90" s="1626"/>
      <c r="D90" s="1626"/>
      <c r="E90" s="1626"/>
      <c r="F90" s="1626"/>
      <c r="G90" s="1649" t="s">
        <v>2311</v>
      </c>
      <c r="H90" s="1626"/>
      <c r="I90" s="1626"/>
      <c r="J90" s="1626"/>
      <c r="K90" s="1626"/>
      <c r="L90" s="1627"/>
      <c r="M90"/>
      <c r="N90" s="1662"/>
      <c r="O90" s="1662"/>
      <c r="P90" s="1662"/>
      <c r="Q90" s="1662"/>
      <c r="R90" s="1662"/>
      <c r="S90" s="1662"/>
      <c r="T90" s="1662"/>
      <c r="U90" s="1662"/>
      <c r="V90" s="1662"/>
      <c r="W90" s="1662"/>
      <c r="X90" s="1662"/>
      <c r="Y90" s="1662"/>
      <c r="Z90" s="1662"/>
      <c r="AA90" s="1662"/>
      <c r="AB90" s="1662"/>
      <c r="AC90" s="1662"/>
      <c r="AD90" s="1662"/>
      <c r="AE90" s="1662"/>
      <c r="AF90" s="1662"/>
      <c r="AG90" s="1662"/>
      <c r="AH90" s="1662"/>
      <c r="AI90" s="1662"/>
      <c r="AJ90" s="1662"/>
      <c r="AK90" s="1662"/>
      <c r="AL90" s="1662"/>
      <c r="AM90" s="1662"/>
      <c r="AN90" s="1662"/>
      <c r="AO90" s="1662"/>
      <c r="AP90" s="1662"/>
      <c r="AQ90" s="1662"/>
    </row>
    <row r="91" spans="2:43" ht="13.5" customHeight="1" x14ac:dyDescent="0.2">
      <c r="B91" s="1634" t="s">
        <v>1925</v>
      </c>
      <c r="C91" s="1212"/>
      <c r="D91" s="1212"/>
      <c r="E91" s="1212"/>
      <c r="F91" s="1212"/>
      <c r="G91" s="1649" t="s">
        <v>2309</v>
      </c>
      <c r="H91" s="1626"/>
      <c r="I91" s="1626"/>
      <c r="J91" s="1626"/>
      <c r="K91" s="1626"/>
      <c r="L91" s="1627"/>
      <c r="M91"/>
      <c r="N91" s="1662"/>
      <c r="O91" s="1662"/>
      <c r="P91" s="1662"/>
      <c r="Q91" s="1662"/>
      <c r="R91" s="1662"/>
      <c r="S91" s="1662"/>
      <c r="T91" s="1662"/>
      <c r="U91" s="1662"/>
      <c r="V91" s="1662"/>
      <c r="W91" s="1662"/>
      <c r="X91" s="1662"/>
      <c r="Y91" s="1662"/>
      <c r="Z91" s="1662"/>
      <c r="AA91" s="1662"/>
      <c r="AB91" s="1662"/>
      <c r="AC91" s="1662"/>
      <c r="AD91" s="1662"/>
      <c r="AE91" s="1662"/>
      <c r="AF91" s="1662"/>
      <c r="AG91" s="1662"/>
      <c r="AH91" s="1662"/>
      <c r="AI91" s="1662"/>
      <c r="AJ91" s="1662"/>
      <c r="AK91" s="1662"/>
      <c r="AL91" s="1662"/>
      <c r="AM91" s="1662"/>
      <c r="AN91" s="1662"/>
      <c r="AO91" s="1662"/>
      <c r="AP91" s="1662"/>
      <c r="AQ91" s="1662"/>
    </row>
    <row r="92" spans="2:43" ht="13.5" customHeight="1" x14ac:dyDescent="0.2">
      <c r="B92" s="1635" t="s">
        <v>1920</v>
      </c>
      <c r="C92" s="1212"/>
      <c r="D92" s="1212"/>
      <c r="E92" s="1212"/>
      <c r="F92" s="1212"/>
      <c r="G92" s="1639" t="s">
        <v>1921</v>
      </c>
      <c r="H92" s="1212"/>
      <c r="I92" s="1212"/>
      <c r="J92" s="1212"/>
      <c r="K92" s="1212"/>
      <c r="L92" s="1640"/>
      <c r="M92"/>
      <c r="N92" s="1662"/>
      <c r="O92" s="1662"/>
      <c r="P92" s="1662"/>
      <c r="Q92" s="1662"/>
      <c r="R92" s="1662"/>
      <c r="S92" s="1662"/>
      <c r="T92" s="1662"/>
      <c r="U92" s="1662"/>
      <c r="V92" s="1662"/>
      <c r="W92" s="1662"/>
      <c r="X92" s="1662"/>
      <c r="Y92" s="1662"/>
      <c r="Z92" s="1662"/>
      <c r="AA92" s="1662"/>
      <c r="AB92" s="1662"/>
      <c r="AC92" s="1662"/>
      <c r="AD92" s="1662"/>
      <c r="AE92" s="1662"/>
      <c r="AF92" s="1662"/>
      <c r="AG92" s="1662"/>
      <c r="AH92" s="1662"/>
      <c r="AI92" s="1662"/>
      <c r="AJ92" s="1662"/>
      <c r="AK92" s="1662"/>
      <c r="AL92" s="1662"/>
      <c r="AM92" s="1662"/>
      <c r="AN92" s="1662"/>
      <c r="AO92" s="1662"/>
      <c r="AP92" s="1662"/>
      <c r="AQ92" s="1662"/>
    </row>
    <row r="93" spans="2:43" ht="13.5" customHeight="1" x14ac:dyDescent="0.2">
      <c r="B93" s="1635" t="s">
        <v>2313</v>
      </c>
      <c r="C93" s="1212"/>
      <c r="D93" s="1212"/>
      <c r="E93" s="1212"/>
      <c r="F93" s="1212"/>
      <c r="G93" s="1639" t="s">
        <v>2080</v>
      </c>
      <c r="H93" s="1212"/>
      <c r="I93" s="1212"/>
      <c r="J93" s="1212"/>
      <c r="K93" s="1212"/>
      <c r="L93" s="1640"/>
      <c r="M93"/>
      <c r="N93" s="1662"/>
      <c r="O93" s="1662"/>
      <c r="P93" s="1662"/>
      <c r="Q93" s="1662"/>
      <c r="R93" s="1662"/>
      <c r="S93" s="1662"/>
      <c r="T93" s="1662"/>
      <c r="U93" s="1662"/>
      <c r="V93" s="1662"/>
      <c r="W93" s="1662"/>
      <c r="X93" s="1662"/>
      <c r="Y93" s="1662"/>
      <c r="Z93" s="1662"/>
      <c r="AA93" s="1662"/>
      <c r="AB93" s="1662"/>
      <c r="AC93" s="1662"/>
      <c r="AD93" s="1662"/>
      <c r="AE93" s="1662"/>
      <c r="AF93" s="1662"/>
      <c r="AG93" s="1662"/>
      <c r="AH93" s="1662"/>
      <c r="AI93" s="1662"/>
      <c r="AJ93" s="1662"/>
      <c r="AK93" s="1662"/>
      <c r="AL93" s="1662"/>
      <c r="AM93" s="1662"/>
      <c r="AN93" s="1662"/>
      <c r="AO93" s="1662"/>
      <c r="AP93" s="1662"/>
      <c r="AQ93" s="1662"/>
    </row>
    <row r="94" spans="2:43" ht="13.5" customHeight="1" thickBot="1" x14ac:dyDescent="0.25">
      <c r="B94" s="1663" t="s">
        <v>2153</v>
      </c>
      <c r="C94" s="1220"/>
      <c r="D94" s="1220"/>
      <c r="E94" s="1220"/>
      <c r="F94" s="1220"/>
      <c r="G94" s="1664" t="s">
        <v>2310</v>
      </c>
      <c r="H94" s="1220"/>
      <c r="I94" s="1220"/>
      <c r="J94" s="1220"/>
      <c r="K94" s="1220"/>
      <c r="L94" s="1665"/>
      <c r="N94" s="1662"/>
      <c r="O94" s="1662"/>
      <c r="P94" s="1662"/>
      <c r="Q94" s="1662"/>
      <c r="R94" s="1662"/>
      <c r="S94" s="1662"/>
      <c r="T94" s="1662"/>
      <c r="U94" s="1662"/>
      <c r="V94" s="1662"/>
      <c r="W94" s="1662"/>
      <c r="X94" s="1662"/>
      <c r="Y94" s="1662"/>
      <c r="Z94" s="1662"/>
      <c r="AA94" s="1662"/>
      <c r="AB94" s="1662"/>
      <c r="AC94" s="1662"/>
      <c r="AD94" s="1662"/>
      <c r="AE94" s="1662"/>
      <c r="AF94" s="1662"/>
      <c r="AG94" s="1662"/>
      <c r="AH94" s="1662"/>
      <c r="AI94" s="1662"/>
      <c r="AJ94" s="1662"/>
      <c r="AK94" s="1662"/>
      <c r="AL94" s="1662"/>
      <c r="AM94" s="1662"/>
      <c r="AN94" s="1662"/>
      <c r="AO94" s="1662"/>
      <c r="AP94" s="1662"/>
      <c r="AQ94" s="1662"/>
    </row>
    <row r="96" spans="2:43" ht="25.5" customHeight="1" x14ac:dyDescent="0.2"/>
    <row r="97" ht="25.5" customHeight="1" x14ac:dyDescent="0.2"/>
    <row r="101" ht="25.5" customHeight="1" x14ac:dyDescent="0.2"/>
    <row r="104" ht="25.5" customHeight="1" x14ac:dyDescent="0.2"/>
  </sheetData>
  <sheetProtection sheet="1" objects="1" scenarios="1"/>
  <mergeCells count="42">
    <mergeCell ref="G93:L93"/>
    <mergeCell ref="G91:L91"/>
    <mergeCell ref="B89:L89"/>
    <mergeCell ref="G87:L87"/>
    <mergeCell ref="G88:L88"/>
    <mergeCell ref="G83:L83"/>
    <mergeCell ref="G82:L82"/>
    <mergeCell ref="G80:L80"/>
    <mergeCell ref="G79:L79"/>
    <mergeCell ref="G78:L78"/>
    <mergeCell ref="B85:F85"/>
    <mergeCell ref="B87:F87"/>
    <mergeCell ref="B88:F88"/>
    <mergeCell ref="B1:AQ1"/>
    <mergeCell ref="B2:AQ2"/>
    <mergeCell ref="B3:AQ3"/>
    <mergeCell ref="B5:AQ5"/>
    <mergeCell ref="B76:L76"/>
    <mergeCell ref="B28:AQ28"/>
    <mergeCell ref="B51:AQ51"/>
    <mergeCell ref="N76:AQ94"/>
    <mergeCell ref="B94:F94"/>
    <mergeCell ref="G94:L94"/>
    <mergeCell ref="B6:AQ27"/>
    <mergeCell ref="B4:AQ4"/>
    <mergeCell ref="B78:F78"/>
    <mergeCell ref="B91:F91"/>
    <mergeCell ref="B93:F93"/>
    <mergeCell ref="B77:L77"/>
    <mergeCell ref="B92:F92"/>
    <mergeCell ref="G92:L92"/>
    <mergeCell ref="B84:L84"/>
    <mergeCell ref="B81:L81"/>
    <mergeCell ref="B79:F79"/>
    <mergeCell ref="B80:F80"/>
    <mergeCell ref="B82:F82"/>
    <mergeCell ref="B86:F86"/>
    <mergeCell ref="G86:L86"/>
    <mergeCell ref="B90:F90"/>
    <mergeCell ref="G90:L90"/>
    <mergeCell ref="G85:L85"/>
    <mergeCell ref="B83:F83"/>
  </mergeCells>
  <hyperlinks>
    <hyperlink ref="B5:AL5" location="ГЛАВНАЯ!R1C1" display="&lt; НА ГЛАВНУЮ СТРАНИЦУ" xr:uid="{00000000-0004-0000-0800-000000000000}"/>
    <hyperlink ref="G87:L87" location="'Электрика Amigo'!A1" display="смотреть вкладку Электрика Амиго" xr:uid="{00000000-0004-0000-0800-000001000000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36</vt:i4>
      </vt:variant>
      <vt:variant>
        <vt:lpstr>Именованные диапазоны</vt:lpstr>
      </vt:variant>
      <vt:variant>
        <vt:i4>20</vt:i4>
      </vt:variant>
    </vt:vector>
  </HeadingPairs>
  <TitlesOfParts>
    <vt:vector size="56" baseType="lpstr">
      <vt:lpstr>ГЛАВНАЯ</vt:lpstr>
      <vt:lpstr>ЗЕБРА</vt:lpstr>
      <vt:lpstr>МГ И МГС</vt:lpstr>
      <vt:lpstr>AMG</vt:lpstr>
      <vt:lpstr>Бентин М</vt:lpstr>
      <vt:lpstr>Бентин L</vt:lpstr>
      <vt:lpstr>КАССЕТА Бентин М+</vt:lpstr>
      <vt:lpstr>Рол-шторы</vt:lpstr>
      <vt:lpstr>ZIP СИСТЕМА</vt:lpstr>
      <vt:lpstr>LOCK СИСТЕМА</vt:lpstr>
      <vt:lpstr>ZIP ROOF</vt:lpstr>
      <vt:lpstr>Roof VELUX</vt:lpstr>
      <vt:lpstr>Roof ROTO</vt:lpstr>
      <vt:lpstr>Roof FAKRO</vt:lpstr>
      <vt:lpstr>Плиссе ткани</vt:lpstr>
      <vt:lpstr>Плиссе</vt:lpstr>
      <vt:lpstr>Плиссе RUS</vt:lpstr>
      <vt:lpstr>Плиссе MAXI</vt:lpstr>
      <vt:lpstr>Мираж</vt:lpstr>
      <vt:lpstr>Вертикальные жалюзи</vt:lpstr>
      <vt:lpstr>Доп. к вертикальным жалюзи</vt:lpstr>
      <vt:lpstr>Горизонтальные ал.жалюзи</vt:lpstr>
      <vt:lpstr>Горизонтальные Венус</vt:lpstr>
      <vt:lpstr>Горизонтальные дерево</vt:lpstr>
      <vt:lpstr>Электрика Amigo</vt:lpstr>
      <vt:lpstr>Электрика Somfy</vt:lpstr>
      <vt:lpstr>Шторные карнизы</vt:lpstr>
      <vt:lpstr>Шторные карнизы Glydea</vt:lpstr>
      <vt:lpstr>Портьеры</vt:lpstr>
      <vt:lpstr>LIFT-система</vt:lpstr>
      <vt:lpstr>Римский карниз</vt:lpstr>
      <vt:lpstr>Римский карниз MAXI</vt:lpstr>
      <vt:lpstr>Римские ткани</vt:lpstr>
      <vt:lpstr>Римские шторы</vt:lpstr>
      <vt:lpstr>Каталоги</vt:lpstr>
      <vt:lpstr>Дополненые услуги</vt:lpstr>
      <vt:lpstr>'Горизонтальные ал.жалюзи'!адрес</vt:lpstr>
      <vt:lpstr>адрес</vt:lpstr>
      <vt:lpstr>'Roof FAKRO'!Заголовки_для_печати</vt:lpstr>
      <vt:lpstr>'Roof ROTO'!Заголовки_для_печати</vt:lpstr>
      <vt:lpstr>'Roof VELUX'!Заголовки_для_печати</vt:lpstr>
      <vt:lpstr>'Горизонтальные ал.жалюзи'!мыло</vt:lpstr>
      <vt:lpstr>мыло</vt:lpstr>
      <vt:lpstr>'Горизонтальные ал.жалюзи'!название</vt:lpstr>
      <vt:lpstr>название</vt:lpstr>
      <vt:lpstr>Наценка_ткань_зебра</vt:lpstr>
      <vt:lpstr>'Roof FAKRO'!Область_печати</vt:lpstr>
      <vt:lpstr>'Roof ROTO'!Область_печати</vt:lpstr>
      <vt:lpstr>'Вертикальные жалюзи'!Область_печати</vt:lpstr>
      <vt:lpstr>'Горизонтальные ал.жалюзи'!Область_печати</vt:lpstr>
      <vt:lpstr>'Горизонтальные Венус'!Область_печати</vt:lpstr>
      <vt:lpstr>'Горизонтальные дерево'!Область_печати</vt:lpstr>
      <vt:lpstr>Расход_ткани_зебра</vt:lpstr>
      <vt:lpstr>Среднее_количество_изделий</vt:lpstr>
      <vt:lpstr>'Горизонтальные ал.жалюзи'!телефоны</vt:lpstr>
      <vt:lpstr>телефоны</vt:lpstr>
    </vt:vector>
  </TitlesOfParts>
  <Company>AMIGO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</dc:title>
  <dc:creator>Стас</dc:creator>
  <cp:lastModifiedBy>L</cp:lastModifiedBy>
  <cp:lastPrinted>2024-10-15T13:45:50Z</cp:lastPrinted>
  <dcterms:created xsi:type="dcterms:W3CDTF">2001-12-29T11:57:18Z</dcterms:created>
  <dcterms:modified xsi:type="dcterms:W3CDTF">2025-05-20T13:51:30Z</dcterms:modified>
</cp:coreProperties>
</file>